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"/>
    </mc:Choice>
  </mc:AlternateContent>
  <xr:revisionPtr revIDLastSave="0" documentId="13_ncr:1_{FE7D7F36-2CFA-47CE-A29F-FD1D9ED16F26}" xr6:coauthVersionLast="36" xr6:coauthVersionMax="36" xr10:uidLastSave="{00000000-0000-0000-0000-000000000000}"/>
  <bookViews>
    <workbookView xWindow="0" yWindow="0" windowWidth="12570" windowHeight="10035" tabRatio="655" xr2:uid="{00000000-000D-0000-FFFF-FFFF00000000}"/>
  </bookViews>
  <sheets>
    <sheet name="Príloha č. 1" sheetId="1" r:id="rId1"/>
  </sheets>
  <definedNames>
    <definedName name="_xlnm._FilterDatabase" localSheetId="0" hidden="1">'Príloha č. 1'!$A$25:$R$51</definedName>
    <definedName name="_xlnm.Print_Area" localSheetId="0">'Príloha č. 1'!$A:$R</definedName>
    <definedName name="Z_7A13C580_C5A0_4581_89B1_2BA913A087A3_.wvu.FilterData" localSheetId="0" hidden="1">'Príloha č. 1'!$A$25:$R$51</definedName>
    <definedName name="Z_7A13C580_C5A0_4581_89B1_2BA913A087A3_.wvu.PrintArea" localSheetId="0" hidden="1">'Príloha č. 1'!$A:$R</definedName>
    <definedName name="Z_7A13C580_C5A0_4581_89B1_2BA913A087A3_.wvu.PrintTitles" localSheetId="0" hidden="1">'Príloha č. 1'!#REF!</definedName>
  </definedNames>
  <calcPr calcId="191029" fullPrecision="0"/>
  <customWorkbookViews>
    <customWorkbookView name="PT - osobné zobrazenie" guid="{7A13C580-C5A0-4581-89B1-2BA913A087A3}" mergeInterval="0" personalView="1" maximized="1" windowWidth="1916" windowHeight="855" tabRatio="6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1" i="1" l="1"/>
  <c r="P51" i="1" s="1"/>
  <c r="Q51" i="1" s="1"/>
  <c r="R51" i="1" s="1"/>
  <c r="P50" i="1"/>
  <c r="Q50" i="1" s="1"/>
  <c r="R50" i="1" s="1"/>
  <c r="M49" i="1"/>
  <c r="P49" i="1" s="1"/>
  <c r="Q49" i="1" s="1"/>
  <c r="R49" i="1" s="1"/>
  <c r="M48" i="1"/>
  <c r="P48" i="1" s="1"/>
  <c r="Q48" i="1" s="1"/>
  <c r="R48" i="1" s="1"/>
  <c r="M47" i="1"/>
  <c r="P47" i="1" s="1"/>
  <c r="Q47" i="1" s="1"/>
  <c r="R47" i="1" s="1"/>
  <c r="M44" i="1"/>
  <c r="P44" i="1" s="1"/>
  <c r="Q44" i="1" s="1"/>
  <c r="R44" i="1" s="1"/>
  <c r="R45" i="1" s="1"/>
  <c r="M41" i="1"/>
  <c r="M40" i="1"/>
  <c r="M37" i="1"/>
  <c r="P37" i="1" s="1"/>
  <c r="Q37" i="1" s="1"/>
  <c r="R37" i="1" s="1"/>
  <c r="M36" i="1"/>
  <c r="M33" i="1"/>
  <c r="P33" i="1" s="1"/>
  <c r="Q33" i="1" s="1"/>
  <c r="R33" i="1" s="1"/>
  <c r="M32" i="1"/>
  <c r="P32" i="1" s="1"/>
  <c r="Q32" i="1" s="1"/>
  <c r="R32" i="1" s="1"/>
  <c r="M31" i="1"/>
  <c r="M28" i="1"/>
  <c r="P28" i="1" s="1"/>
  <c r="Q28" i="1" s="1"/>
  <c r="R28" i="1" s="1"/>
  <c r="M27" i="1"/>
  <c r="P27" i="1" s="1"/>
  <c r="Q27" i="1" s="1"/>
  <c r="R27" i="1" s="1"/>
  <c r="M26" i="1"/>
  <c r="P26" i="1" s="1"/>
  <c r="Q26" i="1" s="1"/>
  <c r="R26" i="1" s="1"/>
  <c r="R52" i="1" l="1"/>
  <c r="R29" i="1"/>
  <c r="P41" i="1"/>
  <c r="Q41" i="1" s="1"/>
  <c r="R41" i="1" s="1"/>
  <c r="P40" i="1"/>
  <c r="Q40" i="1" s="1"/>
  <c r="R40" i="1" s="1"/>
  <c r="P31" i="1"/>
  <c r="Q31" i="1" s="1"/>
  <c r="R31" i="1" s="1"/>
  <c r="P36" i="1"/>
  <c r="Q36" i="1" s="1"/>
  <c r="R36" i="1" s="1"/>
  <c r="R42" i="1" l="1"/>
  <c r="R34" i="1"/>
  <c r="R38" i="1"/>
</calcChain>
</file>

<file path=xl/sharedStrings.xml><?xml version="1.0" encoding="utf-8"?>
<sst xmlns="http://schemas.openxmlformats.org/spreadsheetml/2006/main" count="187" uniqueCount="160">
  <si>
    <t>Alkoholový dezinfekčný prostriedok na dezinfekciu pokožky pred invazívnymi zákrokmi. Bezfarebný.</t>
  </si>
  <si>
    <t>Koža - farebný alkoholový dezinfekčný prostriedok</t>
  </si>
  <si>
    <t>Alkoholový dezinfekčný prostriedok na dezinfekciu pokožky pred invazívnymi zákrokmi. Farebný.</t>
  </si>
  <si>
    <t>Jódový dezinfekčný prípravok (vodný roztok) na dezinfekciu pokožky vrátane dezinfekcie slizníc a otvorených poranení.</t>
  </si>
  <si>
    <t>Dezinfekčný  prostriedok na dezinfekciu kože pri žilovej katetrizácii</t>
  </si>
  <si>
    <t>A V MRSA</t>
  </si>
  <si>
    <t>1 min.</t>
  </si>
  <si>
    <t>Nejódový dezinfekčný prípravok na dezinfekciu slizníc na báze octenidin dihydrochloridu.</t>
  </si>
  <si>
    <t>Dezinfekcia na dekolonizáciu MRSA</t>
  </si>
  <si>
    <t>A MRSA</t>
  </si>
  <si>
    <t>Prípravok na dekolonizáciu MRSA nosnej dutiny.</t>
  </si>
  <si>
    <t>1min</t>
  </si>
  <si>
    <t>Dezinfekčný prípravok na umývanie pokožky a celého tela, vrátane vlasov a slizníc určená k starostlivosti o pacientov osídlených MRSA.</t>
  </si>
  <si>
    <t>1.1</t>
  </si>
  <si>
    <t>1.2</t>
  </si>
  <si>
    <t>1.3</t>
  </si>
  <si>
    <t>2.1</t>
  </si>
  <si>
    <t>2.2</t>
  </si>
  <si>
    <t>2.3</t>
  </si>
  <si>
    <t>liter</t>
  </si>
  <si>
    <t>Koncentrácia
prostriedku
(%)
Ak sa neriedi, zadať 100</t>
  </si>
  <si>
    <t>DPH
(%)</t>
  </si>
  <si>
    <t>zadať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</si>
  <si>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</si>
  <si>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</si>
  <si>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</si>
  <si>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</si>
  <si>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</si>
  <si>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</si>
  <si>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</si>
  <si>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</si>
  <si>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</si>
  <si>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</si>
  <si>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</si>
  <si>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</si>
  <si>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</si>
  <si>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</si>
  <si>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</si>
  <si>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Názov prostriedku</t>
  </si>
  <si>
    <t>Veľkosť
balenia
v MJ</t>
  </si>
  <si>
    <t>3.1</t>
  </si>
  <si>
    <t>3.2</t>
  </si>
  <si>
    <t>4.1</t>
  </si>
  <si>
    <t>4.2</t>
  </si>
  <si>
    <t>6.1</t>
  </si>
  <si>
    <t>Merná 
jednotka koncentrovaného prostriedku
(MJ)</t>
  </si>
  <si>
    <t>P</t>
  </si>
  <si>
    <t>kód ŠUKL
alebo
Reg. č. CCHLP</t>
  </si>
  <si>
    <t>5-6</t>
  </si>
  <si>
    <t>Cena
za 1 balenie koncentrovaného 
prostriedku
bez DPH
(€)</t>
  </si>
  <si>
    <r>
      <t xml:space="preserve">Veľkosť
ponúkaného balenia
v MJ
</t>
    </r>
    <r>
      <rPr>
        <sz val="10"/>
        <color indexed="8"/>
        <rFont val="Arial Narrow"/>
        <family val="2"/>
        <charset val="238"/>
      </rPr>
      <t>(uviesť len číslo)</t>
    </r>
  </si>
  <si>
    <t>zadať, ak je v "G"povoleny rozsah</t>
  </si>
  <si>
    <t>R</t>
  </si>
  <si>
    <t>zadať, ak je to uplatniteľné</t>
  </si>
  <si>
    <t>účinná látka
množstvo účinnej látky v 100 g/ml koncentrátu</t>
  </si>
  <si>
    <t>Cena za 1 liter
pracovného roztoku
s DPH
(€)</t>
  </si>
  <si>
    <t>Cena za 1 liter
pracovného roztoku
bez DPH
(€)</t>
  </si>
  <si>
    <t>(I/100xN)/M</t>
  </si>
  <si>
    <t>P+(P/100*O)</t>
  </si>
  <si>
    <t>Q</t>
  </si>
  <si>
    <t>QxH</t>
  </si>
  <si>
    <t>Koža - bezfarebný a farebný alkoholový dezinfekčný prostriedok</t>
  </si>
  <si>
    <t>A (B) T (V) MRSA</t>
  </si>
  <si>
    <t>A (V) MRSA</t>
  </si>
  <si>
    <t>0,25 - 0,5</t>
  </si>
  <si>
    <t>A (B) (V) MRSA</t>
  </si>
  <si>
    <t>Dezinfekcia slizníc</t>
  </si>
  <si>
    <t>0,5 - 1</t>
  </si>
  <si>
    <t>Predoperačné ošetrenie pred chirurgickými zákrokmi. Použitie 1x  denne. Bez oplachu.</t>
  </si>
  <si>
    <t>Prípravok na dekolonizáciu MRSA ústnej dutiny.</t>
  </si>
  <si>
    <t>Ústna voda</t>
  </si>
  <si>
    <t>0,25</t>
  </si>
  <si>
    <t>Prípravok vo forme peny na ošetrenie pokožky a celého tela, vrátane vlasov určený k starostlivosti o pacientov osídlených MRSA.</t>
  </si>
  <si>
    <t>6.2</t>
  </si>
  <si>
    <t>6.3</t>
  </si>
  <si>
    <t>6.4</t>
  </si>
  <si>
    <t>6.5</t>
  </si>
  <si>
    <t>A B T MRSA</t>
  </si>
  <si>
    <t>5.</t>
  </si>
  <si>
    <t>Koža a sliznice - dezinfekčný prostriedok na báze PVP-jódu (vodný roztok)</t>
  </si>
  <si>
    <t>Na báze min. 60 % zmesi alkoholov. Vysoká kožná tolerancia.  Vhodný na dezinfekciu operačného poľa.</t>
  </si>
  <si>
    <r>
      <t xml:space="preserve">Na báze min. 60 % zmesi alkoholov. Bez farbív. Vysoká kožná tolerancia. Dezinfekcia pokožky </t>
    </r>
    <r>
      <rPr>
        <sz val="10"/>
        <color indexed="8"/>
        <rFont val="Arial Narrow"/>
        <family val="2"/>
        <charset val="238"/>
      </rPr>
      <t>pred injekciami, punkciami, zavedením kanyly, odbermi krvi, na predoperačnú a pooperačnú prípravu.</t>
    </r>
  </si>
  <si>
    <t>15 s pre aseptické výkony
1 min. operácie 
2,5 min. na miestach s vysokým výskytom kožných žliaz</t>
  </si>
  <si>
    <t>15 s pre aseptické výkony
1 min. operácie                           2,5 min. na miestach s vysokým výskytom kožných žliaz</t>
  </si>
  <si>
    <t>15 s pre aseptické výkony
1 min. operácie
10 min. na miestach s vysokým výskytom kožných žliaz</t>
  </si>
  <si>
    <t>Definícia prípravku</t>
  </si>
  <si>
    <t>Vlastnosti prípravku</t>
  </si>
  <si>
    <t xml:space="preserve">Minimálna mikrobiologická účinnosť prípravku dokladovaná testom účinnosti </t>
  </si>
  <si>
    <t>Expozičný čas
v požadovanom
spektre účinnosti</t>
  </si>
  <si>
    <t>Účel prípravnej trhovej konzultácie</t>
  </si>
  <si>
    <t>V súlade s § 25 zákona o VO za účelom prijatia primeraných opatrení, aby sa účasťou záujemcov, uchádzačov alebo hospodárskych subjektov v príslušnej prípravnej trhovej konzultácií nenarušila hospodárska súťaž, poskytne verejný obstarávateľ všetky informácie súvisiace s prípravnou trhovou konzultáciou, vrátane informácií, ktoré z účasti  záujemcov, uchádzačov alebo hospodárskych subjektov so vzťahom k záujemcovi alebo uchádzačovi vyplynuli každému, kto o to požiada. Účelom je tiež stanovenie požiadaviek (transparentných) na predmet zákazky a predpokladanej hodnoty zákazky.</t>
  </si>
  <si>
    <t>Cena
za požadované množstvo litrov pracovného roztoku s DPH 
(€)</t>
  </si>
  <si>
    <t xml:space="preserve">Por.č. </t>
  </si>
  <si>
    <t xml:space="preserve">Dodávateľ: </t>
  </si>
  <si>
    <t>Sídlo:</t>
  </si>
  <si>
    <t>1. VŠEOBECNÁ ŠPECIFIKÁCIA PREDMETU ZÁKAZKY</t>
  </si>
  <si>
    <t>1.1 Predmet zákazky:</t>
  </si>
  <si>
    <t>Položka č. 2</t>
  </si>
  <si>
    <t>Položka č. 3</t>
  </si>
  <si>
    <t>Položka č. 4</t>
  </si>
  <si>
    <t>Položka
 č. 1</t>
  </si>
  <si>
    <t>Celková cena v eur za položku č. 1 predmetu zákazky:</t>
  </si>
  <si>
    <t>Celková cena v eur za  položku č. 2 predmetu zákazky:</t>
  </si>
  <si>
    <t>Celková cena v eur za  položku č. 3 predmetu zákazky:</t>
  </si>
  <si>
    <t>Celková cena v eur za  položku č. 4 predmetu zákazky:</t>
  </si>
  <si>
    <t>Celková cena v eur za  položku č. 5 predmetu zákazky:</t>
  </si>
  <si>
    <t>Celková cena v eur za  položku č. 6 predmetu zákazky:</t>
  </si>
  <si>
    <t>Položka 
č. 5</t>
  </si>
  <si>
    <t>Položka č. 6</t>
  </si>
  <si>
    <t>Forma gélu</t>
  </si>
  <si>
    <t>Predoperačné ošetrenie pred chirurgickými zákrokmi. Použitie 1x  denne. Bez oplachu</t>
  </si>
  <si>
    <t>Antisepsa slizníc a poranení pokožky</t>
  </si>
  <si>
    <t>Na báze min. 60 % alkoholu. Obsahuje zložku chlórhexidín. Dezinfekcia pokožky pred injekciami, punkciami, zavedením kanyly, odbermi krvi, na predoperačnú a pooperačnú prípravu</t>
  </si>
  <si>
    <t>1.2 CPV</t>
  </si>
  <si>
    <t>24455000-8 Dezinfekčné prostriedky</t>
  </si>
  <si>
    <t>60000000-8 Dopravné služby (bez prepravy odpadu)</t>
  </si>
  <si>
    <t>2. ROZDELENIE PREDMETU ZÁKAZKY</t>
  </si>
  <si>
    <t>3. TECHNICKÁ ŠPECIFIKÁCIA PREDMETU ZÁKAZKY A KALKULÁCIA CENY</t>
  </si>
  <si>
    <t>4. MINIMÁLNE OSOBITNÉ ZMLUVNÉ POŽIADAVKY NA PREDMET ZÁKAZKY</t>
  </si>
  <si>
    <t>2.1 Verejný obstarávateľ rozhodne o prípadnom rozdelení zákazky na časti na základe predložených ponúk</t>
  </si>
  <si>
    <t>Minimálne osobitné zmluvné požiadavky:</t>
  </si>
  <si>
    <t>Uchádzač uvedie informáciu, či akceptuje resp. neakceptuje verejným obstarávateľom definované zmluvné požiadavky na predmet zákazky
(v prípade neakceptovania príslušnej požiadavky uvedie dôvod a ním navrhovanú úpravu)</t>
  </si>
  <si>
    <t xml:space="preserve">akceptujem / neakceptujem </t>
  </si>
  <si>
    <t>dôvod neakceptovania požiadavky a návrh jej úpravy</t>
  </si>
  <si>
    <t>Požaduje sa uzatvorenie Rámcovej dohody (ďalej len "zmluva"), a to na zmluvné obdobie 12 mesiacov, resp. do doby naplnenia zmluvného finančného objemu podľa toho, ktorá z uvedených skutočností nastane skôr</t>
  </si>
  <si>
    <t xml:space="preserve">Požaduje sa poskytovanie plnenia na základe písomných elektronických čiastkových výziev (ďalej len "objednávka") kupujúceho, v ktorých bude uvedená presná špecifikácia druhu tovaru a  jeho množstvo.   </t>
  </si>
  <si>
    <t>Požaduje sa dodanie tovaru:</t>
  </si>
  <si>
    <t>do 4 pracovných dní odo dňa doručenia písomnej objednávky predávajúcemu,</t>
  </si>
  <si>
    <t>v pracovných dňoch v čase od 07:00 hod. do 14:00 hod.,</t>
  </si>
  <si>
    <t>miestom dodania tovaru je Všeobecný sklad Tr. SNP 1 a/alebo Všeobecný sklad Rastislavova 43</t>
  </si>
  <si>
    <t>Prevzatie dodaného tovaru je kupujúci povinný predávajúcemu písomne potvrdiť na dodacom liste alebo preberacom protokole. Jedna kópia dodacieho listu alebo preberacieho protokolu ostáva kupujúcemu</t>
  </si>
  <si>
    <t>Cena tovaru je vrátane dane z pridanej hodnoty (ďalej len „DPH“), colných sadzieb, poistného, nákladov dopravy do miesta dodania tovaru, nákladov za vyloženie tovaru, nákladov za zaškolenie zamestnancov kupujúceho a iných  nákladov súvisiacich s obstaraním tovaru a jeho predaja kupujúcemu.</t>
  </si>
  <si>
    <t>Predávajúci je povinný k faktúre priložiť kópiu objednávky a dodacieho listu ako jej povinnú prílohu.</t>
  </si>
  <si>
    <t xml:space="preserve">Dodávateľ je povinný počas trvania tejto dohody informovať objednávateľa o všetkých zmenách údajov podstatných pre plnenie tejto dohody, najmä však o zmenách údajov týkajúcich sa tovaru - napr. zmena názvu tovaru, ukončená výroba tovaru, a pod., príp. iná podstatná zmena dodávaných tovarov. </t>
  </si>
  <si>
    <t>Záruka za akosť predávajúcim dodaného tovaru sa vzťahuje na všetky jeho vlastnosti po dobu záručnej doby najmenej 24 mesiacov</t>
  </si>
  <si>
    <t>Zodpovednosť predávajúceho za vady tovaru, na ktoré sa vzťahuje záruka za akosť, nevzniká, ak tieto vady boli spôsobené po prechode nebezpečenstva škody na tovare na kupujúceho vonkajšími udalosťami a nespôsobil ich predávajúci alebo osoby, s ktorých pomocou predávajúci plnil svoj záväzok dodať tovar kupujúcemu</t>
  </si>
  <si>
    <t xml:space="preserve">Zmluvné strany sa dohodli, že pohľadávky, ktoré vzniknú z tohto zmluvného vzťahu predávajúcemu ako veriteľovi, predávajúci nie je oprávnený postúpiť tretím osobám bez predchádzajúceho súhlasu kupujúceho ako dlžníka. Písomný súhlas za kupujúceho je oprávnený vydať len jeho štatutárny orgán. </t>
  </si>
  <si>
    <t xml:space="preserve">5. MINIMÁLNE OSOBITNÉ POŽIADAVKY NA PREDMET ZÁKAZKY A DOKLADY </t>
  </si>
  <si>
    <t xml:space="preserve">Technický list, produktový list, potvrdenie od výrobcu, manuály, resp. iné informačné materiály, katalóg ponúkaného tovaru </t>
  </si>
  <si>
    <t>Požadované minimálne osobitné požiadavky na predmet zákazky:</t>
  </si>
  <si>
    <t>Uchádzač uvedie informácie, či akceptuje resp. neakceptuje verejným obstarávateľom definované minimálne osobitné požiadavky na predmet zákazky a doklady 
(v prípade neakceptovania príslušnej požiadavky uvedie dôvod a ním navrhovanú úpravu)</t>
  </si>
  <si>
    <t>Každý dezinfekčný prípravok, musí byť registrovaný ako biocíd, resp. ako liečivo (ŠÚKL kód), prípadne ako zdravotnícka pomôcka</t>
  </si>
  <si>
    <t>A - baktericídna účinnosť podľa STN EN 13727 (Staphylococcus aureus, Pseudomonas aerigunosa, Enteroccocus hirae, Escherichia coli)</t>
  </si>
  <si>
    <t>Splnenie mikrobiologickej účinnosti v zmysle aktuálne platných STN EN:</t>
  </si>
  <si>
    <t>(B) - virucídna účinnosť na obalené vírusy vrátane HBV, HIV, HCV (tzv. obmedzená virucídna účinnosť) v súlade s EN14476 (Adenovírus, Norovírus), resp. podľa odporúčania DVV/RKI
(Vacciniavirus, BVDV, norovírus)</t>
  </si>
  <si>
    <t>B - virucídna účinnosť podľa STN EN14476 (Adenovírus, Norovírus, Poliovírus)</t>
  </si>
  <si>
    <t>T - tuberkulocídna účinnosť podľa STN EN 14348 (Mycobacterium terrae)</t>
  </si>
  <si>
    <t>(V) - fungicídna účinnosť na kvasinky (tzv. levurocídna účinnosť) podľa STN EN 13624 (Candida albicans)</t>
  </si>
  <si>
    <t>V - fungicídna účinnosť podľa STN EN 13624 (Aspergillus brasiliensis, Candida albicans)</t>
  </si>
  <si>
    <t>Každý dezinfekčný prípravok musí byť dodaný s Kartou bezpečnostných údajov, tzv. KBÚ podľa nariadenia CLP (klasifikácia, označovanie a balenie) (ES) 1272/2008</t>
  </si>
  <si>
    <t xml:space="preserve">Testy potvrdzujúce deklarovanú mikrobiologickú účinnosť z akreditovaného laboratória v zmysle predpísaných platných noriem </t>
  </si>
  <si>
    <t>PREHLÁSENIE</t>
  </si>
  <si>
    <t>Týmto prehlasujem, že v PTK nami uvedený/é tovar/y v plnom rozsahu spĺňajú funkčnú špecifikáciu (t.j. účel použitia) predmetu zákazky. Zároveň prehlasujem, že v prípade, ak verejný obstarávateľ vyhlási zákazku na uvedený predmet zákazky v súlade s nami ponúkanými hodnotami uvedeného/ných tovaru/ov nie sú nám známe žiadne okolnosti, ktoré by nám bránili v účasti v predmetnej zákazky.</t>
  </si>
  <si>
    <t>V ......................................, dňa .......................</t>
  </si>
  <si>
    <t>meno, priezvisko oprávnenej osoby</t>
  </si>
  <si>
    <t>podpis a pečiatka</t>
  </si>
  <si>
    <t>Predpokladané množstvo litrov pracovného roztoku na zmluvné obdobie 12 mesiacov</t>
  </si>
  <si>
    <t>Dezinfekčné prostriedky (dezinfekcia pokožky, sliznice vrátane dekolonizácie pacienta)</t>
  </si>
  <si>
    <t>V prípade, ak sa po uzatvorení tejto dohody preukáže, že na relevantnom trhu existuje cena (ďalej tiež ako „nižšia cena“) za rovnaké alebo porovnateľné plnenie ako je predmet tejto dohody a predávajúci už preukázateľne v minulosti za takúto nižšiu cenu plnenie poskytol, resp. ešte stále poskytuje, pričom rozdiel medzi nižšou cenou a cenou podľa tejto dohody je viac ako 5% v neprospech ceny podľa tejto dohody, zaväzuje sa predávajúci poskytnúť kupujúcemu pre takéto plnenie objednané po preukázaní tejto skutočnosti dodatočnú zľavu vo výške rozdielu medzi ním
poskytovanou cenou podľa tejto dohody a nižšou cenou.</t>
  </si>
  <si>
    <t>s dodacím listom, ktorý musí obsahovať okrem povinných náležitostí aj číslo zmluvy, jednotkovú cenu príslušnej položky bez DPH, s DPH, sadzbu DPH, celkovú cenu príslušnej položky bez DPH,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</si>
</sst>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thin">
        <color indexed="64"/>
      </bottom>
      <diagonal/>
    </border>
    <border>
      <left style="double">
        <color indexed="49"/>
      </left>
      <right style="double">
        <color indexed="49"/>
      </right>
      <top style="thin">
        <color indexed="64"/>
      </top>
      <bottom style="thin">
        <color indexed="64"/>
      </bottom>
      <diagonal/>
    </border>
    <border>
      <left style="double">
        <color indexed="49"/>
      </left>
      <right style="double">
        <color indexed="49"/>
      </right>
      <top style="thin">
        <color indexed="64"/>
      </top>
      <bottom style="double">
        <color indexed="49"/>
      </bottom>
      <diagonal/>
    </border>
    <border>
      <left style="double">
        <color indexed="49"/>
      </left>
      <right style="double">
        <color indexed="49"/>
      </right>
      <top style="double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49"/>
      </left>
      <right style="double">
        <color indexed="4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4" fillId="0" borderId="0" xfId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4" fontId="4" fillId="0" borderId="0" xfId="3" applyNumberFormat="1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2" fontId="4" fillId="0" borderId="0" xfId="3" applyNumberFormat="1" applyFont="1" applyAlignment="1">
      <alignment horizontal="center" vertical="center" wrapText="1"/>
    </xf>
    <xf numFmtId="0" fontId="3" fillId="2" borderId="5" xfId="3" applyFont="1" applyFill="1" applyBorder="1" applyAlignment="1">
      <alignment horizontal="left" vertical="center" wrapText="1"/>
    </xf>
    <xf numFmtId="49" fontId="4" fillId="0" borderId="6" xfId="3" applyNumberFormat="1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2" fontId="4" fillId="0" borderId="6" xfId="3" applyNumberFormat="1" applyFont="1" applyBorder="1" applyAlignment="1">
      <alignment horizontal="center" vertical="center" wrapText="1"/>
    </xf>
    <xf numFmtId="4" fontId="4" fillId="4" borderId="6" xfId="3" applyNumberFormat="1" applyFont="1" applyFill="1" applyBorder="1" applyAlignment="1">
      <alignment horizontal="center" vertical="center" wrapText="1"/>
    </xf>
    <xf numFmtId="3" fontId="4" fillId="4" borderId="6" xfId="3" applyNumberFormat="1" applyFont="1" applyFill="1" applyBorder="1" applyAlignment="1">
      <alignment horizontal="center" vertic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6" xfId="3" applyFont="1" applyBorder="1" applyAlignment="1">
      <alignment horizontal="center" vertical="center"/>
    </xf>
    <xf numFmtId="0" fontId="5" fillId="0" borderId="6" xfId="3" applyFont="1" applyBorder="1" applyAlignment="1">
      <alignment horizontal="left" vertical="center" wrapText="1"/>
    </xf>
    <xf numFmtId="0" fontId="4" fillId="0" borderId="6" xfId="3" applyFont="1" applyBorder="1" applyAlignment="1">
      <alignment vertical="center" wrapText="1"/>
    </xf>
    <xf numFmtId="0" fontId="5" fillId="0" borderId="6" xfId="3" applyFont="1" applyBorder="1" applyAlignment="1">
      <alignment vertical="center" wrapText="1"/>
    </xf>
    <xf numFmtId="0" fontId="4" fillId="0" borderId="0" xfId="3" applyFont="1" applyAlignment="1">
      <alignment vertical="center" wrapText="1"/>
    </xf>
    <xf numFmtId="4" fontId="4" fillId="0" borderId="6" xfId="3" applyNumberFormat="1" applyFont="1" applyBorder="1" applyAlignment="1">
      <alignment horizontal="right" vertical="center"/>
    </xf>
    <xf numFmtId="4" fontId="4" fillId="0" borderId="0" xfId="3" applyNumberFormat="1" applyFont="1" applyAlignment="1">
      <alignment horizontal="right" vertical="center" wrapText="1"/>
    </xf>
    <xf numFmtId="49" fontId="2" fillId="2" borderId="7" xfId="3" applyNumberFormat="1" applyFont="1" applyFill="1" applyBorder="1" applyAlignment="1">
      <alignment horizontal="center" vertical="center" wrapText="1"/>
    </xf>
    <xf numFmtId="0" fontId="2" fillId="3" borderId="8" xfId="3" applyFont="1" applyFill="1" applyBorder="1" applyAlignment="1">
      <alignment horizontal="left" vertical="center"/>
    </xf>
    <xf numFmtId="0" fontId="2" fillId="2" borderId="8" xfId="3" applyFont="1" applyFill="1" applyBorder="1" applyAlignment="1">
      <alignment vertical="center" wrapText="1"/>
    </xf>
    <xf numFmtId="0" fontId="3" fillId="2" borderId="8" xfId="3" applyFont="1" applyFill="1" applyBorder="1" applyAlignment="1">
      <alignment vertical="center" wrapText="1"/>
    </xf>
    <xf numFmtId="0" fontId="3" fillId="2" borderId="8" xfId="3" applyFont="1" applyFill="1" applyBorder="1" applyAlignment="1">
      <alignment horizontal="center" vertical="center" wrapText="1"/>
    </xf>
    <xf numFmtId="0" fontId="3" fillId="2" borderId="8" xfId="3" applyFont="1" applyFill="1" applyBorder="1" applyAlignment="1">
      <alignment horizontal="left" vertical="center" wrapText="1"/>
    </xf>
    <xf numFmtId="4" fontId="3" fillId="2" borderId="8" xfId="3" applyNumberFormat="1" applyFont="1" applyFill="1" applyBorder="1" applyAlignment="1">
      <alignment horizontal="right" vertical="center" wrapText="1"/>
    </xf>
    <xf numFmtId="2" fontId="3" fillId="2" borderId="8" xfId="3" applyNumberFormat="1" applyFont="1" applyFill="1" applyBorder="1" applyAlignment="1">
      <alignment horizontal="left" vertical="center" wrapText="1"/>
    </xf>
    <xf numFmtId="3" fontId="3" fillId="2" borderId="8" xfId="3" applyNumberFormat="1" applyFont="1" applyFill="1" applyBorder="1" applyAlignment="1">
      <alignment horizontal="left" vertical="center" wrapText="1"/>
    </xf>
    <xf numFmtId="4" fontId="4" fillId="5" borderId="9" xfId="3" applyNumberFormat="1" applyFont="1" applyFill="1" applyBorder="1" applyAlignment="1">
      <alignment horizontal="center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8" xfId="3" applyFont="1" applyBorder="1" applyAlignment="1">
      <alignment vertical="center" wrapText="1"/>
    </xf>
    <xf numFmtId="0" fontId="4" fillId="0" borderId="8" xfId="3" applyFont="1" applyBorder="1" applyAlignment="1">
      <alignment horizontal="center" vertical="center" wrapText="1"/>
    </xf>
    <xf numFmtId="2" fontId="4" fillId="0" borderId="8" xfId="3" applyNumberFormat="1" applyFont="1" applyBorder="1" applyAlignment="1">
      <alignment horizontal="center" vertical="center" wrapText="1"/>
    </xf>
    <xf numFmtId="4" fontId="4" fillId="0" borderId="8" xfId="3" applyNumberFormat="1" applyFont="1" applyBorder="1" applyAlignment="1">
      <alignment horizontal="center" vertical="center" wrapText="1"/>
    </xf>
    <xf numFmtId="49" fontId="4" fillId="0" borderId="8" xfId="3" applyNumberFormat="1" applyFont="1" applyBorder="1" applyAlignment="1">
      <alignment horizontal="center" vertical="center" wrapText="1"/>
    </xf>
    <xf numFmtId="49" fontId="2" fillId="0" borderId="7" xfId="3" applyNumberFormat="1" applyFont="1" applyBorder="1" applyAlignment="1">
      <alignment horizontal="center" vertical="center" wrapText="1"/>
    </xf>
    <xf numFmtId="0" fontId="2" fillId="0" borderId="8" xfId="3" applyFont="1" applyBorder="1" applyAlignment="1">
      <alignment horizontal="left" vertical="center"/>
    </xf>
    <xf numFmtId="0" fontId="2" fillId="0" borderId="8" xfId="3" applyFont="1" applyBorder="1" applyAlignment="1">
      <alignment vertical="center" wrapText="1"/>
    </xf>
    <xf numFmtId="0" fontId="3" fillId="0" borderId="8" xfId="3" applyFont="1" applyBorder="1" applyAlignment="1">
      <alignment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left" vertical="center" wrapText="1"/>
    </xf>
    <xf numFmtId="4" fontId="3" fillId="0" borderId="8" xfId="3" applyNumberFormat="1" applyFont="1" applyBorder="1" applyAlignment="1">
      <alignment horizontal="right" vertical="center" wrapText="1"/>
    </xf>
    <xf numFmtId="2" fontId="3" fillId="0" borderId="8" xfId="3" applyNumberFormat="1" applyFont="1" applyBorder="1" applyAlignment="1">
      <alignment horizontal="left" vertical="center" wrapText="1"/>
    </xf>
    <xf numFmtId="4" fontId="3" fillId="0" borderId="8" xfId="3" applyNumberFormat="1" applyFont="1" applyBorder="1" applyAlignment="1">
      <alignment horizontal="left" vertical="center" wrapText="1"/>
    </xf>
    <xf numFmtId="3" fontId="3" fillId="0" borderId="8" xfId="3" applyNumberFormat="1" applyFont="1" applyBorder="1" applyAlignment="1">
      <alignment horizontal="left" vertical="center" wrapText="1"/>
    </xf>
    <xf numFmtId="4" fontId="4" fillId="0" borderId="9" xfId="3" applyNumberFormat="1" applyFont="1" applyBorder="1" applyAlignment="1">
      <alignment horizontal="center" vertical="center" wrapText="1"/>
    </xf>
    <xf numFmtId="0" fontId="5" fillId="0" borderId="8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center" vertical="center"/>
    </xf>
    <xf numFmtId="4" fontId="4" fillId="0" borderId="8" xfId="3" applyNumberFormat="1" applyFont="1" applyBorder="1" applyAlignment="1">
      <alignment horizontal="right" vertical="center"/>
    </xf>
    <xf numFmtId="4" fontId="2" fillId="6" borderId="8" xfId="3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vertical="center"/>
    </xf>
    <xf numFmtId="49" fontId="4" fillId="0" borderId="0" xfId="3" applyNumberFormat="1" applyFont="1" applyAlignment="1">
      <alignment horizontal="left" vertical="center"/>
    </xf>
    <xf numFmtId="4" fontId="4" fillId="0" borderId="7" xfId="3" applyNumberFormat="1" applyFont="1" applyBorder="1" applyAlignment="1">
      <alignment horizontal="center" vertical="center" wrapText="1"/>
    </xf>
    <xf numFmtId="4" fontId="4" fillId="0" borderId="16" xfId="3" applyNumberFormat="1" applyFont="1" applyBorder="1" applyAlignment="1">
      <alignment horizontal="center" vertical="center" wrapText="1"/>
    </xf>
    <xf numFmtId="4" fontId="4" fillId="0" borderId="17" xfId="3" applyNumberFormat="1" applyFont="1" applyBorder="1" applyAlignment="1">
      <alignment horizontal="center" vertical="center" wrapText="1"/>
    </xf>
    <xf numFmtId="4" fontId="4" fillId="5" borderId="13" xfId="3" applyNumberFormat="1" applyFont="1" applyFill="1" applyBorder="1" applyAlignment="1">
      <alignment horizontal="center" vertical="center" wrapText="1"/>
    </xf>
    <xf numFmtId="4" fontId="8" fillId="4" borderId="6" xfId="3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vertical="top"/>
    </xf>
    <xf numFmtId="0" fontId="4" fillId="0" borderId="19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5" fillId="0" borderId="19" xfId="3" applyFont="1" applyBorder="1" applyAlignment="1">
      <alignment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/>
    </xf>
    <xf numFmtId="4" fontId="4" fillId="0" borderId="19" xfId="3" applyNumberFormat="1" applyFont="1" applyBorder="1" applyAlignment="1">
      <alignment horizontal="right" vertical="center"/>
    </xf>
    <xf numFmtId="2" fontId="4" fillId="0" borderId="19" xfId="3" applyNumberFormat="1" applyFont="1" applyBorder="1" applyAlignment="1">
      <alignment horizontal="center" vertical="center" wrapText="1"/>
    </xf>
    <xf numFmtId="4" fontId="8" fillId="4" borderId="19" xfId="3" applyNumberFormat="1" applyFont="1" applyFill="1" applyBorder="1" applyAlignment="1">
      <alignment horizontal="center" vertical="center" wrapText="1"/>
    </xf>
    <xf numFmtId="4" fontId="4" fillId="4" borderId="19" xfId="3" applyNumberFormat="1" applyFont="1" applyFill="1" applyBorder="1" applyAlignment="1">
      <alignment horizontal="center" vertical="center" wrapText="1"/>
    </xf>
    <xf numFmtId="3" fontId="4" fillId="4" borderId="19" xfId="3" applyNumberFormat="1" applyFont="1" applyFill="1" applyBorder="1" applyAlignment="1">
      <alignment horizontal="center" vertical="center" wrapText="1"/>
    </xf>
    <xf numFmtId="4" fontId="4" fillId="7" borderId="9" xfId="3" applyNumberFormat="1" applyFont="1" applyFill="1" applyBorder="1" applyAlignment="1">
      <alignment horizontal="center" vertical="center" wrapText="1"/>
    </xf>
    <xf numFmtId="49" fontId="2" fillId="0" borderId="6" xfId="3" applyNumberFormat="1" applyFont="1" applyBorder="1" applyAlignment="1">
      <alignment vertical="center"/>
    </xf>
    <xf numFmtId="49" fontId="2" fillId="0" borderId="0" xfId="3" applyNumberFormat="1" applyFont="1" applyAlignment="1">
      <alignment vertical="center"/>
    </xf>
    <xf numFmtId="49" fontId="2" fillId="0" borderId="0" xfId="3" applyNumberFormat="1" applyFont="1" applyAlignment="1">
      <alignment horizontal="left" vertical="center"/>
    </xf>
    <xf numFmtId="0" fontId="4" fillId="9" borderId="6" xfId="3" applyFont="1" applyFill="1" applyBorder="1" applyAlignment="1">
      <alignment horizontal="center" vertical="center" wrapText="1"/>
    </xf>
    <xf numFmtId="0" fontId="6" fillId="10" borderId="11" xfId="3" applyFont="1" applyFill="1" applyBorder="1" applyAlignment="1" applyProtection="1">
      <alignment horizontal="center" vertical="center" wrapText="1"/>
      <protection locked="0"/>
    </xf>
    <xf numFmtId="0" fontId="7" fillId="10" borderId="11" xfId="3" applyFont="1" applyFill="1" applyBorder="1" applyAlignment="1" applyProtection="1">
      <alignment horizontal="center" vertical="center" wrapText="1"/>
      <protection locked="0"/>
    </xf>
    <xf numFmtId="49" fontId="7" fillId="10" borderId="11" xfId="3" applyNumberFormat="1" applyFont="1" applyFill="1" applyBorder="1" applyAlignment="1" applyProtection="1">
      <alignment horizontal="center" vertical="center" wrapText="1"/>
      <protection locked="0"/>
    </xf>
    <xf numFmtId="4" fontId="7" fillId="10" borderId="11" xfId="3" applyNumberFormat="1" applyFont="1" applyFill="1" applyBorder="1" applyAlignment="1" applyProtection="1">
      <alignment horizontal="center" vertical="center" wrapText="1"/>
      <protection locked="0"/>
    </xf>
    <xf numFmtId="2" fontId="7" fillId="10" borderId="11" xfId="3" applyNumberFormat="1" applyFont="1" applyFill="1" applyBorder="1" applyAlignment="1" applyProtection="1">
      <alignment horizontal="center" vertical="center" wrapText="1"/>
      <protection locked="0"/>
    </xf>
    <xf numFmtId="0" fontId="7" fillId="9" borderId="11" xfId="3" applyFont="1" applyFill="1" applyBorder="1" applyAlignment="1" applyProtection="1">
      <alignment horizontal="center" vertical="center" wrapText="1"/>
      <protection locked="0"/>
    </xf>
    <xf numFmtId="3" fontId="7" fillId="10" borderId="11" xfId="3" applyNumberFormat="1" applyFont="1" applyFill="1" applyBorder="1" applyAlignment="1" applyProtection="1">
      <alignment horizontal="center" vertical="center" wrapText="1"/>
      <protection locked="0"/>
    </xf>
    <xf numFmtId="4" fontId="7" fillId="9" borderId="11" xfId="3" applyNumberFormat="1" applyFont="1" applyFill="1" applyBorder="1" applyAlignment="1" applyProtection="1">
      <alignment horizontal="center" vertical="center" wrapText="1"/>
      <protection locked="0"/>
    </xf>
    <xf numFmtId="4" fontId="7" fillId="10" borderId="12" xfId="3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3" applyFont="1" applyFill="1" applyBorder="1" applyAlignment="1" applyProtection="1">
      <alignment horizontal="center" vertical="top" wrapText="1"/>
      <protection locked="0"/>
    </xf>
    <xf numFmtId="4" fontId="3" fillId="10" borderId="1" xfId="3" applyNumberFormat="1" applyFont="1" applyFill="1" applyBorder="1" applyAlignment="1" applyProtection="1">
      <alignment horizontal="center" vertical="top" wrapText="1"/>
      <protection locked="0"/>
    </xf>
    <xf numFmtId="0" fontId="3" fillId="9" borderId="1" xfId="3" applyFont="1" applyFill="1" applyBorder="1" applyAlignment="1" applyProtection="1">
      <alignment horizontal="center" vertical="top" wrapText="1"/>
      <protection locked="0"/>
    </xf>
    <xf numFmtId="3" fontId="3" fillId="10" borderId="1" xfId="3" applyNumberFormat="1" applyFont="1" applyFill="1" applyBorder="1" applyAlignment="1" applyProtection="1">
      <alignment horizontal="center" vertical="top" wrapText="1"/>
      <protection locked="0"/>
    </xf>
    <xf numFmtId="4" fontId="3" fillId="10" borderId="2" xfId="3" applyNumberFormat="1" applyFont="1" applyFill="1" applyBorder="1" applyAlignment="1" applyProtection="1">
      <alignment horizontal="center" vertical="top" wrapText="1"/>
      <protection locked="0"/>
    </xf>
    <xf numFmtId="0" fontId="5" fillId="10" borderId="3" xfId="3" applyFont="1" applyFill="1" applyBorder="1" applyAlignment="1" applyProtection="1">
      <alignment horizontal="center" vertical="center" wrapText="1"/>
      <protection locked="0"/>
    </xf>
    <xf numFmtId="0" fontId="5" fillId="9" borderId="3" xfId="3" applyFont="1" applyFill="1" applyBorder="1" applyAlignment="1" applyProtection="1">
      <alignment horizontal="center" vertical="center" wrapText="1"/>
      <protection locked="0"/>
    </xf>
    <xf numFmtId="3" fontId="5" fillId="10" borderId="3" xfId="3" applyNumberFormat="1" applyFont="1" applyFill="1" applyBorder="1" applyAlignment="1" applyProtection="1">
      <alignment horizontal="center" vertical="center" wrapText="1"/>
      <protection locked="0"/>
    </xf>
    <xf numFmtId="4" fontId="5" fillId="9" borderId="3" xfId="3" applyNumberFormat="1" applyFont="1" applyFill="1" applyBorder="1" applyAlignment="1" applyProtection="1">
      <alignment horizontal="center" vertical="center" wrapText="1"/>
      <protection locked="0"/>
    </xf>
    <xf numFmtId="4" fontId="5" fillId="10" borderId="3" xfId="3" applyNumberFormat="1" applyFont="1" applyFill="1" applyBorder="1" applyAlignment="1" applyProtection="1">
      <alignment horizontal="center" vertical="center" wrapText="1"/>
      <protection locked="0"/>
    </xf>
    <xf numFmtId="4" fontId="5" fillId="10" borderId="4" xfId="3" applyNumberFormat="1" applyFont="1" applyFill="1" applyBorder="1" applyAlignment="1" applyProtection="1">
      <alignment horizontal="center" vertical="center" wrapText="1"/>
      <protection locked="0"/>
    </xf>
    <xf numFmtId="164" fontId="4" fillId="0" borderId="7" xfId="3" applyNumberFormat="1" applyFont="1" applyBorder="1" applyAlignment="1">
      <alignment horizontal="center" vertical="center" wrapText="1"/>
    </xf>
    <xf numFmtId="164" fontId="4" fillId="0" borderId="15" xfId="3" applyNumberFormat="1" applyFont="1" applyBorder="1" applyAlignment="1">
      <alignment horizontal="center" vertical="center" wrapText="1"/>
    </xf>
    <xf numFmtId="164" fontId="4" fillId="0" borderId="9" xfId="3" applyNumberFormat="1" applyFont="1" applyBorder="1" applyAlignment="1">
      <alignment horizontal="center" vertical="center" wrapText="1"/>
    </xf>
    <xf numFmtId="164" fontId="4" fillId="4" borderId="6" xfId="3" applyNumberFormat="1" applyFont="1" applyFill="1" applyBorder="1" applyAlignment="1">
      <alignment horizontal="center" vertical="center" wrapText="1"/>
    </xf>
    <xf numFmtId="164" fontId="4" fillId="0" borderId="17" xfId="3" applyNumberFormat="1" applyFont="1" applyBorder="1" applyAlignment="1">
      <alignment horizontal="center" vertical="center" wrapText="1"/>
    </xf>
    <xf numFmtId="164" fontId="4" fillId="0" borderId="18" xfId="3" applyNumberFormat="1" applyFont="1" applyBorder="1" applyAlignment="1">
      <alignment horizontal="center" vertical="center" wrapText="1"/>
    </xf>
    <xf numFmtId="164" fontId="4" fillId="0" borderId="21" xfId="3" applyNumberFormat="1" applyFont="1" applyBorder="1" applyAlignment="1">
      <alignment horizontal="center" vertical="center" wrapText="1"/>
    </xf>
    <xf numFmtId="164" fontId="4" fillId="0" borderId="16" xfId="3" applyNumberFormat="1" applyFont="1" applyBorder="1" applyAlignment="1">
      <alignment horizontal="center" vertical="center" wrapText="1"/>
    </xf>
    <xf numFmtId="164" fontId="4" fillId="0" borderId="22" xfId="3" applyNumberFormat="1" applyFont="1" applyBorder="1" applyAlignment="1">
      <alignment horizontal="center" vertical="center" wrapText="1"/>
    </xf>
    <xf numFmtId="164" fontId="4" fillId="0" borderId="23" xfId="3" applyNumberFormat="1" applyFont="1" applyBorder="1" applyAlignment="1">
      <alignment horizontal="center" vertical="center" wrapText="1"/>
    </xf>
    <xf numFmtId="49" fontId="6" fillId="10" borderId="10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>
      <alignment horizontal="right" vertical="center" wrapText="1"/>
    </xf>
    <xf numFmtId="0" fontId="4" fillId="0" borderId="14" xfId="3" applyFont="1" applyBorder="1" applyAlignment="1">
      <alignment horizontal="center" vertical="center" wrapText="1"/>
    </xf>
    <xf numFmtId="0" fontId="2" fillId="10" borderId="26" xfId="3" applyFont="1" applyFill="1" applyBorder="1" applyAlignment="1" applyProtection="1">
      <alignment horizontal="center" vertical="top" wrapText="1"/>
      <protection locked="0"/>
    </xf>
    <xf numFmtId="0" fontId="2" fillId="10" borderId="27" xfId="3" applyFont="1" applyFill="1" applyBorder="1" applyAlignment="1" applyProtection="1">
      <alignment horizontal="center" vertical="top" wrapText="1"/>
      <protection locked="0"/>
    </xf>
    <xf numFmtId="0" fontId="3" fillId="10" borderId="26" xfId="3" applyFont="1" applyFill="1" applyBorder="1" applyAlignment="1" applyProtection="1">
      <alignment horizontal="center" vertical="top" wrapText="1"/>
      <protection locked="0"/>
    </xf>
    <xf numFmtId="0" fontId="3" fillId="10" borderId="27" xfId="3" applyFont="1" applyFill="1" applyBorder="1" applyAlignment="1" applyProtection="1">
      <alignment horizontal="center" vertical="top" wrapText="1"/>
      <protection locked="0"/>
    </xf>
    <xf numFmtId="4" fontId="3" fillId="10" borderId="26" xfId="3" applyNumberFormat="1" applyFont="1" applyFill="1" applyBorder="1" applyAlignment="1" applyProtection="1">
      <alignment horizontal="center" vertical="top" wrapText="1"/>
      <protection locked="0"/>
    </xf>
    <xf numFmtId="4" fontId="3" fillId="10" borderId="27" xfId="3" applyNumberFormat="1" applyFont="1" applyFill="1" applyBorder="1" applyAlignment="1" applyProtection="1">
      <alignment horizontal="center" vertical="top" wrapText="1"/>
      <protection locked="0"/>
    </xf>
    <xf numFmtId="49" fontId="4" fillId="0" borderId="0" xfId="3" applyNumberFormat="1" applyFont="1" applyAlignment="1">
      <alignment horizontal="left" vertical="center" wrapText="1"/>
    </xf>
    <xf numFmtId="49" fontId="2" fillId="10" borderId="24" xfId="3" applyNumberFormat="1" applyFont="1" applyFill="1" applyBorder="1" applyAlignment="1" applyProtection="1">
      <alignment horizontal="center" vertical="top" wrapText="1"/>
      <protection locked="0"/>
    </xf>
    <xf numFmtId="49" fontId="2" fillId="10" borderId="25" xfId="3" applyNumberFormat="1" applyFont="1" applyFill="1" applyBorder="1" applyAlignment="1" applyProtection="1">
      <alignment horizontal="center" vertical="top" wrapText="1"/>
      <protection locked="0"/>
    </xf>
    <xf numFmtId="49" fontId="2" fillId="0" borderId="0" xfId="3" applyNumberFormat="1" applyFont="1" applyAlignment="1">
      <alignment horizontal="left" vertical="center" wrapText="1"/>
    </xf>
    <xf numFmtId="49" fontId="4" fillId="0" borderId="6" xfId="3" applyNumberFormat="1" applyFont="1" applyBorder="1" applyAlignment="1">
      <alignment horizontal="left" vertical="center" wrapText="1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9" xfId="3" applyNumberFormat="1" applyFont="1" applyBorder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0" fontId="4" fillId="0" borderId="6" xfId="3" applyFont="1" applyBorder="1" applyAlignment="1">
      <alignment horizontal="left" vertical="center" wrapText="1"/>
    </xf>
    <xf numFmtId="0" fontId="5" fillId="0" borderId="6" xfId="3" applyFont="1" applyBorder="1" applyAlignment="1">
      <alignment horizontal="left" vertical="center" wrapText="1"/>
    </xf>
    <xf numFmtId="49" fontId="2" fillId="8" borderId="0" xfId="3" applyNumberFormat="1" applyFont="1" applyFill="1" applyAlignment="1">
      <alignment horizontal="center" vertical="center" wrapText="1"/>
    </xf>
    <xf numFmtId="0" fontId="4" fillId="9" borderId="6" xfId="3" applyFont="1" applyFill="1" applyBorder="1" applyAlignment="1">
      <alignment horizontal="center" vertical="center" wrapText="1"/>
    </xf>
    <xf numFmtId="49" fontId="2" fillId="9" borderId="6" xfId="3" applyNumberFormat="1" applyFont="1" applyFill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49" fontId="2" fillId="9" borderId="6" xfId="3" applyNumberFormat="1" applyFont="1" applyFill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center"/>
    </xf>
    <xf numFmtId="2" fontId="3" fillId="10" borderId="26" xfId="3" applyNumberFormat="1" applyFont="1" applyFill="1" applyBorder="1" applyAlignment="1" applyProtection="1">
      <alignment horizontal="center" vertical="top" wrapText="1"/>
      <protection locked="0"/>
    </xf>
    <xf numFmtId="2" fontId="3" fillId="10" borderId="27" xfId="3" applyNumberFormat="1" applyFont="1" applyFill="1" applyBorder="1" applyAlignment="1" applyProtection="1">
      <alignment horizontal="center" vertical="top" wrapText="1"/>
      <protection locked="0"/>
    </xf>
    <xf numFmtId="0" fontId="4" fillId="0" borderId="6" xfId="3" applyFont="1" applyBorder="1" applyAlignment="1">
      <alignment vertical="center" wrapText="1"/>
    </xf>
    <xf numFmtId="0" fontId="4" fillId="0" borderId="19" xfId="3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20" xfId="3" applyFont="1" applyBorder="1" applyAlignment="1">
      <alignment horizontal="center" vertical="center" wrapText="1"/>
    </xf>
    <xf numFmtId="0" fontId="5" fillId="0" borderId="6" xfId="3" applyFont="1" applyBorder="1" applyAlignment="1">
      <alignment vertical="center" wrapText="1"/>
    </xf>
    <xf numFmtId="49" fontId="4" fillId="0" borderId="0" xfId="3" applyNumberFormat="1" applyFont="1" applyAlignment="1">
      <alignment horizontal="center" vertical="center" wrapText="1"/>
    </xf>
    <xf numFmtId="49" fontId="2" fillId="0" borderId="6" xfId="3" applyNumberFormat="1" applyFont="1" applyBorder="1" applyAlignment="1">
      <alignment horizontal="left" vertical="center"/>
    </xf>
    <xf numFmtId="49" fontId="2" fillId="8" borderId="0" xfId="3" applyNumberFormat="1" applyFont="1" applyFill="1" applyAlignment="1">
      <alignment horizontal="center" vertical="center"/>
    </xf>
    <xf numFmtId="49" fontId="2" fillId="0" borderId="0" xfId="3" applyNumberFormat="1" applyFont="1" applyAlignment="1">
      <alignment horizontal="center" vertical="center"/>
    </xf>
    <xf numFmtId="49" fontId="2" fillId="0" borderId="0" xfId="3" applyNumberFormat="1" applyFont="1" applyAlignment="1">
      <alignment horizontal="left" vertical="center"/>
    </xf>
    <xf numFmtId="0" fontId="4" fillId="0" borderId="13" xfId="3" applyFont="1" applyBorder="1" applyAlignment="1">
      <alignment horizontal="right" vertical="center" wrapText="1"/>
    </xf>
    <xf numFmtId="4" fontId="4" fillId="0" borderId="14" xfId="3" applyNumberFormat="1" applyFont="1" applyBorder="1" applyAlignment="1">
      <alignment horizontal="right" vertical="center"/>
    </xf>
  </cellXfs>
  <cellStyles count="4">
    <cellStyle name="Excel Built-in Normal" xfId="1" xr:uid="{00000000-0005-0000-0000-000000000000}"/>
    <cellStyle name="Excel Built-in Normal 1" xfId="2" xr:uid="{00000000-0005-0000-0000-000001000000}"/>
    <cellStyle name="Excel Built-in Normal 2" xfId="3" xr:uid="{00000000-0005-0000-0000-000002000000}"/>
    <cellStyle name="Normálna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0"/>
  <sheetViews>
    <sheetView tabSelected="1" topLeftCell="A22" zoomScale="96" zoomScaleNormal="96" zoomScaleSheetLayoutView="100" workbookViewId="0">
      <selection activeCell="I112" sqref="I112"/>
    </sheetView>
  </sheetViews>
  <sheetFormatPr defaultColWidth="11.5703125" defaultRowHeight="12.75" x14ac:dyDescent="0.2"/>
  <cols>
    <col min="1" max="1" width="9.85546875" style="4" customWidth="1"/>
    <col min="2" max="2" width="20.7109375" style="5" customWidth="1"/>
    <col min="3" max="3" width="24.5703125" style="20" customWidth="1"/>
    <col min="4" max="4" width="15.28515625" style="5" customWidth="1"/>
    <col min="5" max="5" width="15.42578125" style="5" customWidth="1"/>
    <col min="6" max="6" width="14" style="3" customWidth="1"/>
    <col min="7" max="7" width="9.5703125" style="4" customWidth="1"/>
    <col min="8" max="8" width="12.5703125" style="22" customWidth="1"/>
    <col min="9" max="9" width="12.7109375" style="8" customWidth="1"/>
    <col min="10" max="10" width="20.42578125" style="3" customWidth="1"/>
    <col min="11" max="11" width="12" style="3" bestFit="1" customWidth="1"/>
    <col min="12" max="12" width="17.7109375" style="3" customWidth="1"/>
    <col min="13" max="13" width="12" style="3" customWidth="1"/>
    <col min="14" max="14" width="14.85546875" style="3" customWidth="1"/>
    <col min="15" max="15" width="5.85546875" style="7" customWidth="1"/>
    <col min="16" max="16" width="15.7109375" style="6" customWidth="1"/>
    <col min="17" max="17" width="14.5703125" style="6" customWidth="1"/>
    <col min="18" max="18" width="15.140625" style="6" customWidth="1"/>
    <col min="19" max="19" width="14.28515625" style="1" customWidth="1"/>
    <col min="20" max="16384" width="11.5703125" style="2"/>
  </cols>
  <sheetData>
    <row r="1" spans="1:18" ht="24" customHeight="1" x14ac:dyDescent="0.2">
      <c r="A1" s="148" t="s">
        <v>89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8" ht="4.5" customHeight="1" x14ac:dyDescent="0.2">
      <c r="A2" s="56"/>
      <c r="B2" s="54"/>
      <c r="C2" s="55"/>
    </row>
    <row r="3" spans="1:18" ht="30.75" customHeight="1" x14ac:dyDescent="0.2">
      <c r="A3" s="145" t="s">
        <v>90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</row>
    <row r="4" spans="1:18" x14ac:dyDescent="0.2">
      <c r="A4" s="62"/>
      <c r="B4" s="62"/>
      <c r="C4" s="62"/>
    </row>
    <row r="5" spans="1:18" ht="18.600000000000001" customHeight="1" x14ac:dyDescent="0.2">
      <c r="A5" s="74" t="s">
        <v>93</v>
      </c>
      <c r="B5" s="146"/>
      <c r="C5" s="146"/>
    </row>
    <row r="6" spans="1:18" ht="18.600000000000001" customHeight="1" x14ac:dyDescent="0.2">
      <c r="A6" s="74" t="s">
        <v>94</v>
      </c>
      <c r="B6" s="146"/>
      <c r="C6" s="146"/>
    </row>
    <row r="7" spans="1:18" ht="18.600000000000001" customHeight="1" x14ac:dyDescent="0.2">
      <c r="A7" s="75"/>
      <c r="B7" s="76"/>
      <c r="C7" s="76"/>
    </row>
    <row r="8" spans="1:18" ht="18.600000000000001" customHeight="1" x14ac:dyDescent="0.2">
      <c r="A8" s="147" t="s">
        <v>95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</row>
    <row r="9" spans="1:18" ht="18.600000000000001" customHeight="1" x14ac:dyDescent="0.2">
      <c r="A9" s="75"/>
      <c r="B9" s="76"/>
      <c r="C9" s="76"/>
    </row>
    <row r="10" spans="1:18" ht="18.600000000000001" customHeight="1" x14ac:dyDescent="0.2">
      <c r="A10" s="149" t="s">
        <v>96</v>
      </c>
      <c r="B10" s="149"/>
      <c r="C10" s="76"/>
    </row>
    <row r="11" spans="1:18" ht="18.600000000000001" customHeight="1" x14ac:dyDescent="0.2">
      <c r="A11" s="149" t="s">
        <v>157</v>
      </c>
      <c r="B11" s="149"/>
      <c r="C11" s="149"/>
      <c r="D11" s="149"/>
      <c r="E11" s="149"/>
      <c r="F11" s="149"/>
    </row>
    <row r="12" spans="1:18" ht="18.600000000000001" customHeight="1" x14ac:dyDescent="0.2">
      <c r="A12" s="76"/>
      <c r="B12" s="76"/>
      <c r="C12" s="76"/>
    </row>
    <row r="13" spans="1:18" ht="18.600000000000001" customHeight="1" x14ac:dyDescent="0.2">
      <c r="A13" s="76" t="s">
        <v>113</v>
      </c>
      <c r="B13" s="76"/>
      <c r="C13" s="76"/>
    </row>
    <row r="14" spans="1:18" ht="18.600000000000001" customHeight="1" x14ac:dyDescent="0.2">
      <c r="A14" s="135" t="s">
        <v>114</v>
      </c>
      <c r="B14" s="135"/>
      <c r="C14" s="135"/>
    </row>
    <row r="15" spans="1:18" ht="18.600000000000001" customHeight="1" x14ac:dyDescent="0.2">
      <c r="A15" s="135" t="s">
        <v>115</v>
      </c>
      <c r="B15" s="135"/>
      <c r="C15" s="135"/>
    </row>
    <row r="16" spans="1:18" ht="18.600000000000001" customHeight="1" x14ac:dyDescent="0.2">
      <c r="A16" s="76"/>
      <c r="B16" s="76"/>
      <c r="C16" s="76"/>
    </row>
    <row r="17" spans="1:19" ht="18.600000000000001" customHeight="1" x14ac:dyDescent="0.2">
      <c r="A17" s="147" t="s">
        <v>116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</row>
    <row r="18" spans="1:19" ht="18.600000000000001" customHeight="1" x14ac:dyDescent="0.2">
      <c r="A18" s="135" t="s">
        <v>119</v>
      </c>
      <c r="B18" s="135"/>
      <c r="C18" s="135"/>
      <c r="D18" s="135"/>
      <c r="E18" s="135"/>
      <c r="F18" s="135"/>
      <c r="G18" s="135"/>
    </row>
    <row r="19" spans="1:19" ht="18.600000000000001" customHeight="1" x14ac:dyDescent="0.2">
      <c r="A19" s="76"/>
      <c r="B19" s="2"/>
      <c r="C19" s="76"/>
    </row>
    <row r="20" spans="1:19" ht="18.600000000000001" customHeight="1" x14ac:dyDescent="0.2">
      <c r="A20" s="147" t="s">
        <v>117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</row>
    <row r="21" spans="1:19" ht="11.25" customHeight="1" thickBot="1" x14ac:dyDescent="0.25">
      <c r="A21" s="75"/>
      <c r="B21" s="76"/>
      <c r="C21" s="76"/>
    </row>
    <row r="22" spans="1:19" ht="18.600000000000001" customHeight="1" x14ac:dyDescent="0.2">
      <c r="A22" s="108" t="s">
        <v>23</v>
      </c>
      <c r="B22" s="78" t="s">
        <v>24</v>
      </c>
      <c r="C22" s="78" t="s">
        <v>25</v>
      </c>
      <c r="D22" s="79" t="s">
        <v>26</v>
      </c>
      <c r="E22" s="79" t="s">
        <v>27</v>
      </c>
      <c r="F22" s="79" t="s">
        <v>28</v>
      </c>
      <c r="G22" s="80" t="s">
        <v>29</v>
      </c>
      <c r="H22" s="81" t="s">
        <v>30</v>
      </c>
      <c r="I22" s="82" t="s">
        <v>31</v>
      </c>
      <c r="J22" s="79" t="s">
        <v>32</v>
      </c>
      <c r="K22" s="79" t="s">
        <v>33</v>
      </c>
      <c r="L22" s="79" t="s">
        <v>34</v>
      </c>
      <c r="M22" s="83" t="s">
        <v>35</v>
      </c>
      <c r="N22" s="79" t="s">
        <v>36</v>
      </c>
      <c r="O22" s="84" t="s">
        <v>37</v>
      </c>
      <c r="P22" s="85" t="s">
        <v>46</v>
      </c>
      <c r="Q22" s="81" t="s">
        <v>59</v>
      </c>
      <c r="R22" s="86" t="s">
        <v>52</v>
      </c>
    </row>
    <row r="23" spans="1:19" ht="107.25" customHeight="1" x14ac:dyDescent="0.2">
      <c r="A23" s="118" t="s">
        <v>92</v>
      </c>
      <c r="B23" s="111" t="s">
        <v>85</v>
      </c>
      <c r="C23" s="111" t="s">
        <v>86</v>
      </c>
      <c r="D23" s="113" t="s">
        <v>87</v>
      </c>
      <c r="E23" s="113" t="s">
        <v>88</v>
      </c>
      <c r="F23" s="113" t="s">
        <v>45</v>
      </c>
      <c r="G23" s="113" t="s">
        <v>39</v>
      </c>
      <c r="H23" s="115" t="s">
        <v>156</v>
      </c>
      <c r="I23" s="136" t="s">
        <v>20</v>
      </c>
      <c r="J23" s="113" t="s">
        <v>38</v>
      </c>
      <c r="K23" s="113" t="s">
        <v>47</v>
      </c>
      <c r="L23" s="87" t="s">
        <v>54</v>
      </c>
      <c r="M23" s="89" t="s">
        <v>50</v>
      </c>
      <c r="N23" s="88" t="s">
        <v>49</v>
      </c>
      <c r="O23" s="90" t="s">
        <v>21</v>
      </c>
      <c r="P23" s="88" t="s">
        <v>56</v>
      </c>
      <c r="Q23" s="88" t="s">
        <v>55</v>
      </c>
      <c r="R23" s="91" t="s">
        <v>91</v>
      </c>
    </row>
    <row r="24" spans="1:19" ht="52.5" customHeight="1" thickBot="1" x14ac:dyDescent="0.25">
      <c r="A24" s="119"/>
      <c r="B24" s="112"/>
      <c r="C24" s="112"/>
      <c r="D24" s="114"/>
      <c r="E24" s="114"/>
      <c r="F24" s="114"/>
      <c r="G24" s="114"/>
      <c r="H24" s="116"/>
      <c r="I24" s="137"/>
      <c r="J24" s="114"/>
      <c r="K24" s="114"/>
      <c r="L24" s="92" t="s">
        <v>53</v>
      </c>
      <c r="M24" s="93" t="s">
        <v>51</v>
      </c>
      <c r="N24" s="92" t="s">
        <v>22</v>
      </c>
      <c r="O24" s="94" t="s">
        <v>22</v>
      </c>
      <c r="P24" s="95" t="s">
        <v>57</v>
      </c>
      <c r="Q24" s="96" t="s">
        <v>58</v>
      </c>
      <c r="R24" s="97" t="s">
        <v>60</v>
      </c>
    </row>
    <row r="25" spans="1:19" ht="26.25" thickBot="1" x14ac:dyDescent="0.25">
      <c r="A25" s="23" t="s">
        <v>100</v>
      </c>
      <c r="B25" s="24" t="s">
        <v>61</v>
      </c>
      <c r="C25" s="25"/>
      <c r="D25" s="26"/>
      <c r="E25" s="26"/>
      <c r="F25" s="27"/>
      <c r="G25" s="28"/>
      <c r="H25" s="29"/>
      <c r="I25" s="30"/>
      <c r="J25" s="28"/>
      <c r="K25" s="28"/>
      <c r="L25" s="28"/>
      <c r="M25" s="28"/>
      <c r="N25" s="28"/>
      <c r="O25" s="31"/>
      <c r="P25" s="47"/>
      <c r="Q25" s="60"/>
      <c r="R25" s="32"/>
    </row>
    <row r="26" spans="1:19" ht="20.100000000000001" customHeight="1" thickTop="1" thickBot="1" x14ac:dyDescent="0.25">
      <c r="A26" s="10" t="s">
        <v>13</v>
      </c>
      <c r="B26" s="126" t="s">
        <v>0</v>
      </c>
      <c r="C26" s="138" t="s">
        <v>81</v>
      </c>
      <c r="D26" s="126" t="s">
        <v>62</v>
      </c>
      <c r="E26" s="126" t="s">
        <v>82</v>
      </c>
      <c r="F26" s="11" t="s">
        <v>19</v>
      </c>
      <c r="G26" s="16">
        <v>0.25</v>
      </c>
      <c r="H26" s="21">
        <v>150</v>
      </c>
      <c r="I26" s="12">
        <v>100</v>
      </c>
      <c r="J26" s="61"/>
      <c r="K26" s="13"/>
      <c r="L26" s="13"/>
      <c r="M26" s="11">
        <f>IF(T(G26)="",G26,0)</f>
        <v>0.25</v>
      </c>
      <c r="N26" s="101"/>
      <c r="O26" s="14"/>
      <c r="P26" s="98">
        <f>IF(M26=0,0,N26/M26)</f>
        <v>0</v>
      </c>
      <c r="Q26" s="99">
        <f>((I26/100)*P26)+((I26/100)*P26)/100*O26</f>
        <v>0</v>
      </c>
      <c r="R26" s="100">
        <f>Q26*H26</f>
        <v>0</v>
      </c>
      <c r="S26" s="2"/>
    </row>
    <row r="27" spans="1:19" ht="20.100000000000001" customHeight="1" thickTop="1" thickBot="1" x14ac:dyDescent="0.25">
      <c r="A27" s="10" t="s">
        <v>14</v>
      </c>
      <c r="B27" s="126"/>
      <c r="C27" s="138"/>
      <c r="D27" s="126"/>
      <c r="E27" s="126"/>
      <c r="F27" s="11" t="s">
        <v>19</v>
      </c>
      <c r="G27" s="16">
        <v>1</v>
      </c>
      <c r="H27" s="21">
        <v>50</v>
      </c>
      <c r="I27" s="12">
        <v>100</v>
      </c>
      <c r="J27" s="61"/>
      <c r="K27" s="13"/>
      <c r="L27" s="13"/>
      <c r="M27" s="11">
        <f>IF(T(G27)="",G27,0)</f>
        <v>1</v>
      </c>
      <c r="N27" s="101"/>
      <c r="O27" s="14"/>
      <c r="P27" s="98">
        <f t="shared" ref="P27:P28" si="0">IF(M27=0,0,N27/M27)</f>
        <v>0</v>
      </c>
      <c r="Q27" s="99">
        <f t="shared" ref="Q27:Q28" si="1">((I27/100)*P27)+((I27/100)*P27)/100*O27</f>
        <v>0</v>
      </c>
      <c r="R27" s="100">
        <f t="shared" ref="R27:R28" si="2">Q27*H27</f>
        <v>0</v>
      </c>
      <c r="S27" s="2"/>
    </row>
    <row r="28" spans="1:19" ht="64.5" customHeight="1" thickTop="1" x14ac:dyDescent="0.2">
      <c r="A28" s="10" t="s">
        <v>15</v>
      </c>
      <c r="B28" s="126"/>
      <c r="C28" s="138"/>
      <c r="D28" s="126"/>
      <c r="E28" s="126"/>
      <c r="F28" s="11" t="s">
        <v>19</v>
      </c>
      <c r="G28" s="11">
        <v>5</v>
      </c>
      <c r="H28" s="21">
        <v>2000</v>
      </c>
      <c r="I28" s="12">
        <v>100</v>
      </c>
      <c r="J28" s="61"/>
      <c r="K28" s="13"/>
      <c r="L28" s="13"/>
      <c r="M28" s="11">
        <f>IF(T(G28)="",G28,0)</f>
        <v>5</v>
      </c>
      <c r="N28" s="101"/>
      <c r="O28" s="14"/>
      <c r="P28" s="98">
        <f t="shared" si="0"/>
        <v>0</v>
      </c>
      <c r="Q28" s="99">
        <f t="shared" si="1"/>
        <v>0</v>
      </c>
      <c r="R28" s="100">
        <f t="shared" si="2"/>
        <v>0</v>
      </c>
      <c r="S28" s="2"/>
    </row>
    <row r="29" spans="1:19" ht="15.75" customHeight="1" x14ac:dyDescent="0.2">
      <c r="A29" s="38"/>
      <c r="B29" s="33"/>
      <c r="C29" s="34"/>
      <c r="D29" s="33"/>
      <c r="E29" s="33"/>
      <c r="F29" s="35"/>
      <c r="G29" s="51"/>
      <c r="H29" s="52"/>
      <c r="I29" s="36"/>
      <c r="J29" s="37"/>
      <c r="K29" s="37"/>
      <c r="L29" s="37"/>
      <c r="M29" s="37"/>
      <c r="N29" s="151" t="s">
        <v>101</v>
      </c>
      <c r="O29" s="151"/>
      <c r="P29" s="151"/>
      <c r="Q29" s="151"/>
      <c r="R29" s="53">
        <f>SUM(R26:R28)</f>
        <v>0</v>
      </c>
      <c r="S29" s="2"/>
    </row>
    <row r="30" spans="1:19" ht="27" customHeight="1" thickBot="1" x14ac:dyDescent="0.25">
      <c r="A30" s="23" t="s">
        <v>97</v>
      </c>
      <c r="B30" s="24" t="s">
        <v>1</v>
      </c>
      <c r="C30" s="25"/>
      <c r="D30" s="25"/>
      <c r="E30" s="26"/>
      <c r="F30" s="27"/>
      <c r="G30" s="28"/>
      <c r="H30" s="29"/>
      <c r="I30" s="30"/>
      <c r="J30" s="28"/>
      <c r="K30" s="28"/>
      <c r="L30" s="28"/>
      <c r="M30" s="28"/>
      <c r="N30" s="28"/>
      <c r="O30" s="31"/>
      <c r="P30" s="9"/>
      <c r="Q30" s="60"/>
      <c r="R30" s="32"/>
    </row>
    <row r="31" spans="1:19" ht="20.100000000000001" customHeight="1" thickTop="1" thickBot="1" x14ac:dyDescent="0.25">
      <c r="A31" s="10" t="s">
        <v>16</v>
      </c>
      <c r="B31" s="126" t="s">
        <v>2</v>
      </c>
      <c r="C31" s="138" t="s">
        <v>80</v>
      </c>
      <c r="D31" s="126" t="s">
        <v>62</v>
      </c>
      <c r="E31" s="126" t="s">
        <v>83</v>
      </c>
      <c r="F31" s="11" t="s">
        <v>19</v>
      </c>
      <c r="G31" s="16">
        <v>0.25</v>
      </c>
      <c r="H31" s="21">
        <v>200</v>
      </c>
      <c r="I31" s="12">
        <v>100</v>
      </c>
      <c r="J31" s="61"/>
      <c r="K31" s="13"/>
      <c r="L31" s="13"/>
      <c r="M31" s="11">
        <f>IF(T(G31)="",G31,0)</f>
        <v>0.25</v>
      </c>
      <c r="N31" s="101"/>
      <c r="O31" s="14"/>
      <c r="P31" s="98">
        <f>IF(M31=0,0,N31/M31)</f>
        <v>0</v>
      </c>
      <c r="Q31" s="99">
        <f>((I31/100)*P31)+((I31/100)*P31)/100*O31</f>
        <v>0</v>
      </c>
      <c r="R31" s="100">
        <f>Q31*H31</f>
        <v>0</v>
      </c>
      <c r="S31" s="2"/>
    </row>
    <row r="32" spans="1:19" ht="20.100000000000001" customHeight="1" thickTop="1" thickBot="1" x14ac:dyDescent="0.25">
      <c r="A32" s="10" t="s">
        <v>17</v>
      </c>
      <c r="B32" s="126"/>
      <c r="C32" s="138"/>
      <c r="D32" s="126"/>
      <c r="E32" s="126"/>
      <c r="F32" s="11" t="s">
        <v>19</v>
      </c>
      <c r="G32" s="16">
        <v>1</v>
      </c>
      <c r="H32" s="21">
        <v>100</v>
      </c>
      <c r="I32" s="12">
        <v>100</v>
      </c>
      <c r="J32" s="61"/>
      <c r="K32" s="13"/>
      <c r="L32" s="13"/>
      <c r="M32" s="11">
        <f>IF(T(G32)="",G32,0)</f>
        <v>1</v>
      </c>
      <c r="N32" s="101"/>
      <c r="O32" s="14"/>
      <c r="P32" s="98">
        <f t="shared" ref="P32:P33" si="3">IF(M32=0,0,N32/M32)</f>
        <v>0</v>
      </c>
      <c r="Q32" s="99">
        <f t="shared" ref="Q32:Q33" si="4">((I32/100)*P32)+((I32/100)*P32)/100*O32</f>
        <v>0</v>
      </c>
      <c r="R32" s="100">
        <f t="shared" ref="R32:R33" si="5">Q32*H32</f>
        <v>0</v>
      </c>
      <c r="S32" s="2"/>
    </row>
    <row r="33" spans="1:19" ht="40.5" customHeight="1" thickTop="1" x14ac:dyDescent="0.2">
      <c r="A33" s="10" t="s">
        <v>18</v>
      </c>
      <c r="B33" s="126"/>
      <c r="C33" s="138"/>
      <c r="D33" s="126"/>
      <c r="E33" s="126"/>
      <c r="F33" s="11" t="s">
        <v>19</v>
      </c>
      <c r="G33" s="11">
        <v>5</v>
      </c>
      <c r="H33" s="21">
        <v>1500</v>
      </c>
      <c r="I33" s="12">
        <v>100</v>
      </c>
      <c r="J33" s="61"/>
      <c r="K33" s="13"/>
      <c r="L33" s="13"/>
      <c r="M33" s="11">
        <f>IF(T(G33)="",G33,0)</f>
        <v>5</v>
      </c>
      <c r="N33" s="101"/>
      <c r="O33" s="14"/>
      <c r="P33" s="98">
        <f t="shared" si="3"/>
        <v>0</v>
      </c>
      <c r="Q33" s="99">
        <f t="shared" si="4"/>
        <v>0</v>
      </c>
      <c r="R33" s="100">
        <f t="shared" si="5"/>
        <v>0</v>
      </c>
      <c r="S33" s="2"/>
    </row>
    <row r="34" spans="1:19" ht="16.5" customHeight="1" x14ac:dyDescent="0.2">
      <c r="A34" s="38"/>
      <c r="B34" s="33"/>
      <c r="C34" s="34"/>
      <c r="D34" s="50"/>
      <c r="E34" s="33"/>
      <c r="F34" s="35"/>
      <c r="G34" s="51"/>
      <c r="H34" s="52"/>
      <c r="I34" s="36"/>
      <c r="J34" s="37"/>
      <c r="K34" s="37"/>
      <c r="L34" s="37"/>
      <c r="M34" s="37"/>
      <c r="N34" s="151" t="s">
        <v>102</v>
      </c>
      <c r="O34" s="151"/>
      <c r="P34" s="151"/>
      <c r="Q34" s="151"/>
      <c r="R34" s="53">
        <f>SUM(R31:R33)</f>
        <v>0</v>
      </c>
      <c r="S34" s="2"/>
    </row>
    <row r="35" spans="1:19" x14ac:dyDescent="0.2">
      <c r="A35" s="39" t="s">
        <v>98</v>
      </c>
      <c r="B35" s="40" t="s">
        <v>79</v>
      </c>
      <c r="C35" s="41"/>
      <c r="D35" s="42"/>
      <c r="E35" s="42"/>
      <c r="F35" s="43"/>
      <c r="G35" s="44"/>
      <c r="H35" s="45"/>
      <c r="I35" s="46"/>
      <c r="J35" s="44"/>
      <c r="K35" s="44"/>
      <c r="L35" s="44"/>
      <c r="M35" s="44"/>
      <c r="N35" s="44"/>
      <c r="O35" s="48"/>
      <c r="P35" s="47"/>
      <c r="Q35" s="58"/>
      <c r="R35" s="49"/>
    </row>
    <row r="36" spans="1:19" ht="45" customHeight="1" x14ac:dyDescent="0.2">
      <c r="A36" s="10" t="s">
        <v>40</v>
      </c>
      <c r="B36" s="139" t="s">
        <v>3</v>
      </c>
      <c r="C36" s="138"/>
      <c r="D36" s="141" t="s">
        <v>77</v>
      </c>
      <c r="E36" s="139" t="s">
        <v>84</v>
      </c>
      <c r="F36" s="11" t="s">
        <v>19</v>
      </c>
      <c r="G36" s="16">
        <v>1</v>
      </c>
      <c r="H36" s="21">
        <v>250</v>
      </c>
      <c r="I36" s="12">
        <v>100</v>
      </c>
      <c r="J36" s="61"/>
      <c r="K36" s="13"/>
      <c r="L36" s="13"/>
      <c r="M36" s="11">
        <f>IF(T(G36)="",G36,0)</f>
        <v>1</v>
      </c>
      <c r="N36" s="13"/>
      <c r="O36" s="14"/>
      <c r="P36" s="57">
        <f>IF(M36=0,0,N36/M36)</f>
        <v>0</v>
      </c>
      <c r="Q36" s="58">
        <f>((I36/100)*P36)+((I36/100)*P36)/100*O36</f>
        <v>0</v>
      </c>
      <c r="R36" s="49">
        <f>Q36*H36</f>
        <v>0</v>
      </c>
      <c r="S36" s="2"/>
    </row>
    <row r="37" spans="1:19" ht="48" customHeight="1" thickBot="1" x14ac:dyDescent="0.25">
      <c r="A37" s="10" t="s">
        <v>41</v>
      </c>
      <c r="B37" s="140"/>
      <c r="C37" s="138"/>
      <c r="D37" s="140"/>
      <c r="E37" s="140"/>
      <c r="F37" s="11" t="s">
        <v>19</v>
      </c>
      <c r="G37" s="16">
        <v>5</v>
      </c>
      <c r="H37" s="21">
        <v>1000</v>
      </c>
      <c r="I37" s="12">
        <v>100</v>
      </c>
      <c r="J37" s="61"/>
      <c r="K37" s="13"/>
      <c r="L37" s="13"/>
      <c r="M37" s="11">
        <f>IF(T(G37)="",G37,0)</f>
        <v>5</v>
      </c>
      <c r="N37" s="13"/>
      <c r="O37" s="14"/>
      <c r="P37" s="57">
        <f>IF(M37=0,0,N37/M37)</f>
        <v>0</v>
      </c>
      <c r="Q37" s="59">
        <f>((I37/100)*P37)+((I37/100)*P37)/100*O37</f>
        <v>0</v>
      </c>
      <c r="R37" s="49">
        <f>Q37*H37</f>
        <v>0</v>
      </c>
      <c r="S37" s="2"/>
    </row>
    <row r="38" spans="1:19" ht="18.75" customHeight="1" thickTop="1" x14ac:dyDescent="0.2">
      <c r="A38" s="38"/>
      <c r="B38" s="33"/>
      <c r="C38" s="34"/>
      <c r="D38" s="50"/>
      <c r="E38" s="33"/>
      <c r="F38" s="35"/>
      <c r="G38" s="51"/>
      <c r="H38" s="52"/>
      <c r="I38" s="36"/>
      <c r="J38" s="37"/>
      <c r="K38" s="37"/>
      <c r="L38" s="37"/>
      <c r="M38" s="37"/>
      <c r="N38" s="151" t="s">
        <v>103</v>
      </c>
      <c r="O38" s="151"/>
      <c r="P38" s="151"/>
      <c r="Q38" s="151"/>
      <c r="R38" s="53">
        <f>SUM(R35:R37)</f>
        <v>0</v>
      </c>
      <c r="S38" s="2"/>
    </row>
    <row r="39" spans="1:19" ht="27" customHeight="1" thickBot="1" x14ac:dyDescent="0.25">
      <c r="A39" s="23" t="s">
        <v>99</v>
      </c>
      <c r="B39" s="24" t="s">
        <v>4</v>
      </c>
      <c r="C39" s="25"/>
      <c r="D39" s="26"/>
      <c r="E39" s="26"/>
      <c r="F39" s="27"/>
      <c r="G39" s="28"/>
      <c r="H39" s="29"/>
      <c r="I39" s="30"/>
      <c r="J39" s="28"/>
      <c r="K39" s="28"/>
      <c r="L39" s="28"/>
      <c r="M39" s="28"/>
      <c r="N39" s="28"/>
      <c r="O39" s="31"/>
      <c r="P39" s="9"/>
      <c r="Q39" s="60"/>
      <c r="R39" s="32"/>
    </row>
    <row r="40" spans="1:19" ht="42.75" customHeight="1" thickTop="1" x14ac:dyDescent="0.2">
      <c r="A40" s="10" t="s">
        <v>42</v>
      </c>
      <c r="B40" s="142" t="s">
        <v>0</v>
      </c>
      <c r="C40" s="142" t="s">
        <v>112</v>
      </c>
      <c r="D40" s="126" t="s">
        <v>65</v>
      </c>
      <c r="E40" s="126" t="s">
        <v>84</v>
      </c>
      <c r="F40" s="11" t="s">
        <v>19</v>
      </c>
      <c r="G40" s="16" t="s">
        <v>64</v>
      </c>
      <c r="H40" s="21">
        <v>100</v>
      </c>
      <c r="I40" s="12">
        <v>100</v>
      </c>
      <c r="J40" s="61"/>
      <c r="K40" s="13"/>
      <c r="L40" s="13"/>
      <c r="M40" s="11">
        <f>IF(T(G40)="",G40,0)</f>
        <v>0</v>
      </c>
      <c r="N40" s="13"/>
      <c r="O40" s="14"/>
      <c r="P40" s="98">
        <f>IF(M40=0,0,N40/M40)</f>
        <v>0</v>
      </c>
      <c r="Q40" s="99">
        <f>((I40/100)*P40)+((I40/100)*P40)/100*O40</f>
        <v>0</v>
      </c>
      <c r="R40" s="100">
        <f>Q40*H40</f>
        <v>0</v>
      </c>
      <c r="S40" s="2"/>
    </row>
    <row r="41" spans="1:19" ht="60.75" customHeight="1" thickBot="1" x14ac:dyDescent="0.25">
      <c r="A41" s="10" t="s">
        <v>43</v>
      </c>
      <c r="B41" s="143"/>
      <c r="C41" s="143"/>
      <c r="D41" s="126"/>
      <c r="E41" s="126"/>
      <c r="F41" s="11" t="s">
        <v>19</v>
      </c>
      <c r="G41" s="10" t="s">
        <v>67</v>
      </c>
      <c r="H41" s="21">
        <v>100</v>
      </c>
      <c r="I41" s="12">
        <v>100</v>
      </c>
      <c r="J41" s="61"/>
      <c r="K41" s="13"/>
      <c r="L41" s="13"/>
      <c r="M41" s="11">
        <f>IF(T(G41)="",G41,0)</f>
        <v>0</v>
      </c>
      <c r="N41" s="13"/>
      <c r="O41" s="14"/>
      <c r="P41" s="98">
        <f>IF(M41=0,0,N41/M41)</f>
        <v>0</v>
      </c>
      <c r="Q41" s="102">
        <f>((I41/100)*P41)+((I41/100)*P41)/100*O41</f>
        <v>0</v>
      </c>
      <c r="R41" s="100">
        <f>Q41*H41</f>
        <v>0</v>
      </c>
      <c r="S41" s="2"/>
    </row>
    <row r="42" spans="1:19" ht="18.75" customHeight="1" thickTop="1" x14ac:dyDescent="0.2">
      <c r="A42" s="38"/>
      <c r="B42" s="33"/>
      <c r="C42" s="34"/>
      <c r="D42" s="50"/>
      <c r="E42" s="33"/>
      <c r="F42" s="35"/>
      <c r="G42" s="51"/>
      <c r="H42" s="52"/>
      <c r="I42" s="36"/>
      <c r="J42" s="37"/>
      <c r="K42" s="37"/>
      <c r="L42" s="37"/>
      <c r="M42" s="37"/>
      <c r="N42" s="151" t="s">
        <v>104</v>
      </c>
      <c r="O42" s="151"/>
      <c r="P42" s="151"/>
      <c r="Q42" s="151"/>
      <c r="R42" s="53">
        <f>SUM(R40:R41)</f>
        <v>0</v>
      </c>
      <c r="S42" s="2"/>
    </row>
    <row r="43" spans="1:19" ht="26.25" thickBot="1" x14ac:dyDescent="0.25">
      <c r="A43" s="23" t="s">
        <v>107</v>
      </c>
      <c r="B43" s="24" t="s">
        <v>66</v>
      </c>
      <c r="C43" s="25"/>
      <c r="D43" s="26"/>
      <c r="E43" s="26"/>
      <c r="F43" s="27"/>
      <c r="G43" s="28"/>
      <c r="H43" s="29"/>
      <c r="I43" s="30"/>
      <c r="J43" s="28"/>
      <c r="K43" s="28"/>
      <c r="L43" s="28"/>
      <c r="M43" s="28"/>
      <c r="N43" s="28"/>
      <c r="O43" s="31"/>
      <c r="P43" s="9"/>
      <c r="Q43" s="60"/>
      <c r="R43" s="32"/>
    </row>
    <row r="44" spans="1:19" ht="59.25" customHeight="1" thickTop="1" thickBot="1" x14ac:dyDescent="0.25">
      <c r="A44" s="10" t="s">
        <v>78</v>
      </c>
      <c r="B44" s="15" t="s">
        <v>7</v>
      </c>
      <c r="C44" s="18" t="s">
        <v>111</v>
      </c>
      <c r="D44" s="15" t="s">
        <v>5</v>
      </c>
      <c r="E44" s="15" t="s">
        <v>6</v>
      </c>
      <c r="F44" s="11" t="s">
        <v>19</v>
      </c>
      <c r="G44" s="16" t="s">
        <v>67</v>
      </c>
      <c r="H44" s="21">
        <v>250</v>
      </c>
      <c r="I44" s="12">
        <v>100</v>
      </c>
      <c r="J44" s="61"/>
      <c r="K44" s="13"/>
      <c r="L44" s="13"/>
      <c r="M44" s="11">
        <f>IF(T(G44)="",G44,0)</f>
        <v>0</v>
      </c>
      <c r="N44" s="13"/>
      <c r="O44" s="14"/>
      <c r="P44" s="98">
        <f>IF(M44=0,0,N44/M44)</f>
        <v>0</v>
      </c>
      <c r="Q44" s="103">
        <f>((I44/100)*P44)+((I44/100)*P44)/100*O44</f>
        <v>0</v>
      </c>
      <c r="R44" s="100">
        <f>Q44*H44</f>
        <v>0</v>
      </c>
      <c r="S44" s="2"/>
    </row>
    <row r="45" spans="1:19" ht="17.25" customHeight="1" thickTop="1" x14ac:dyDescent="0.2">
      <c r="A45" s="38"/>
      <c r="B45" s="33"/>
      <c r="C45" s="34"/>
      <c r="D45" s="50"/>
      <c r="E45" s="33"/>
      <c r="F45" s="35"/>
      <c r="G45" s="51"/>
      <c r="H45" s="52"/>
      <c r="I45" s="36"/>
      <c r="J45" s="37"/>
      <c r="K45" s="37"/>
      <c r="L45" s="37"/>
      <c r="M45" s="37"/>
      <c r="N45" s="151" t="s">
        <v>105</v>
      </c>
      <c r="O45" s="151"/>
      <c r="P45" s="151"/>
      <c r="Q45" s="151"/>
      <c r="R45" s="53">
        <f>SUM(R44)</f>
        <v>0</v>
      </c>
      <c r="S45" s="2"/>
    </row>
    <row r="46" spans="1:19" ht="29.25" customHeight="1" thickBot="1" x14ac:dyDescent="0.25">
      <c r="A46" s="23" t="s">
        <v>108</v>
      </c>
      <c r="B46" s="24" t="s">
        <v>8</v>
      </c>
      <c r="C46" s="25"/>
      <c r="D46" s="26"/>
      <c r="E46" s="26"/>
      <c r="F46" s="27"/>
      <c r="G46" s="28"/>
      <c r="H46" s="29"/>
      <c r="I46" s="30"/>
      <c r="J46" s="28"/>
      <c r="K46" s="28"/>
      <c r="L46" s="28"/>
      <c r="M46" s="28"/>
      <c r="N46" s="28"/>
      <c r="O46" s="31"/>
      <c r="P46" s="9"/>
      <c r="Q46" s="60"/>
      <c r="R46" s="32"/>
    </row>
    <row r="47" spans="1:19" ht="77.25" customHeight="1" thickTop="1" x14ac:dyDescent="0.2">
      <c r="A47" s="10" t="s">
        <v>44</v>
      </c>
      <c r="B47" s="17" t="s">
        <v>72</v>
      </c>
      <c r="C47" s="19" t="s">
        <v>110</v>
      </c>
      <c r="D47" s="17" t="s">
        <v>63</v>
      </c>
      <c r="E47" s="15" t="s">
        <v>6</v>
      </c>
      <c r="F47" s="11" t="s">
        <v>19</v>
      </c>
      <c r="G47" s="16">
        <v>0.2</v>
      </c>
      <c r="H47" s="21">
        <v>500</v>
      </c>
      <c r="I47" s="12">
        <v>100</v>
      </c>
      <c r="J47" s="61"/>
      <c r="K47" s="13"/>
      <c r="L47" s="13"/>
      <c r="M47" s="11">
        <f>IF(T(G47)="",G47,0)</f>
        <v>0.2</v>
      </c>
      <c r="N47" s="13"/>
      <c r="O47" s="14"/>
      <c r="P47" s="98">
        <f>IF(M47=0,0,N47/M47)</f>
        <v>0</v>
      </c>
      <c r="Q47" s="99">
        <f>((I47/100)*P47)+((I47/100)*P47)/100*O47</f>
        <v>0</v>
      </c>
      <c r="R47" s="100">
        <f>Q47*H47</f>
        <v>0</v>
      </c>
      <c r="S47" s="2"/>
    </row>
    <row r="48" spans="1:19" ht="30" customHeight="1" x14ac:dyDescent="0.2">
      <c r="A48" s="10" t="s">
        <v>73</v>
      </c>
      <c r="B48" s="127" t="s">
        <v>12</v>
      </c>
      <c r="C48" s="144" t="s">
        <v>68</v>
      </c>
      <c r="D48" s="127" t="s">
        <v>63</v>
      </c>
      <c r="E48" s="126" t="s">
        <v>6</v>
      </c>
      <c r="F48" s="11" t="s">
        <v>19</v>
      </c>
      <c r="G48" s="16">
        <v>0.5</v>
      </c>
      <c r="H48" s="21">
        <v>500</v>
      </c>
      <c r="I48" s="12">
        <v>100</v>
      </c>
      <c r="J48" s="61"/>
      <c r="K48" s="13"/>
      <c r="L48" s="13"/>
      <c r="M48" s="11">
        <f>IF(T(G48)="",G48,0)</f>
        <v>0.5</v>
      </c>
      <c r="N48" s="13"/>
      <c r="O48" s="14"/>
      <c r="P48" s="98">
        <f>IF(M48=0,0,N48/M48)</f>
        <v>0</v>
      </c>
      <c r="Q48" s="105">
        <f>((I48/100)*P48)+((I48/100)*P48)/100*O48</f>
        <v>0</v>
      </c>
      <c r="R48" s="100">
        <f>Q48*H48</f>
        <v>0</v>
      </c>
      <c r="S48" s="2"/>
    </row>
    <row r="49" spans="1:19" ht="49.5" customHeight="1" x14ac:dyDescent="0.2">
      <c r="A49" s="10" t="s">
        <v>74</v>
      </c>
      <c r="B49" s="127"/>
      <c r="C49" s="144"/>
      <c r="D49" s="127"/>
      <c r="E49" s="126"/>
      <c r="F49" s="11" t="s">
        <v>19</v>
      </c>
      <c r="G49" s="10" t="s">
        <v>48</v>
      </c>
      <c r="H49" s="21">
        <v>500</v>
      </c>
      <c r="I49" s="12">
        <v>100</v>
      </c>
      <c r="J49" s="61"/>
      <c r="K49" s="13"/>
      <c r="L49" s="13"/>
      <c r="M49" s="11">
        <f>IF(T(G49)="",G49,0)</f>
        <v>0</v>
      </c>
      <c r="N49" s="13"/>
      <c r="O49" s="14"/>
      <c r="P49" s="98">
        <f>IF(M49=0,0,N49/M49)</f>
        <v>0</v>
      </c>
      <c r="Q49" s="105">
        <f>((I49/100)*P49)+((I49/100)*P49)/100*O49</f>
        <v>0</v>
      </c>
      <c r="R49" s="100">
        <f>Q49*H49</f>
        <v>0</v>
      </c>
      <c r="S49" s="2"/>
    </row>
    <row r="50" spans="1:19" ht="30" customHeight="1" x14ac:dyDescent="0.2">
      <c r="A50" s="10" t="s">
        <v>75</v>
      </c>
      <c r="B50" s="17" t="s">
        <v>69</v>
      </c>
      <c r="C50" s="19" t="s">
        <v>70</v>
      </c>
      <c r="D50" s="17" t="s">
        <v>9</v>
      </c>
      <c r="E50" s="15" t="s">
        <v>6</v>
      </c>
      <c r="F50" s="11" t="s">
        <v>19</v>
      </c>
      <c r="G50" s="10" t="s">
        <v>71</v>
      </c>
      <c r="H50" s="21">
        <v>5</v>
      </c>
      <c r="I50" s="12">
        <v>100</v>
      </c>
      <c r="J50" s="61"/>
      <c r="K50" s="13"/>
      <c r="L50" s="13"/>
      <c r="M50" s="11">
        <v>0.25</v>
      </c>
      <c r="N50" s="13"/>
      <c r="O50" s="14"/>
      <c r="P50" s="98">
        <f>IF(M50=0,0,N50/M50)</f>
        <v>0</v>
      </c>
      <c r="Q50" s="105">
        <f>((I50/100)*P50)+((I50/100)*P50)/100*O50</f>
        <v>0</v>
      </c>
      <c r="R50" s="100">
        <f>Q50*H50</f>
        <v>0</v>
      </c>
      <c r="S50" s="2"/>
    </row>
    <row r="51" spans="1:19" ht="30" customHeight="1" x14ac:dyDescent="0.2">
      <c r="A51" s="10" t="s">
        <v>76</v>
      </c>
      <c r="B51" s="17" t="s">
        <v>10</v>
      </c>
      <c r="C51" s="65" t="s">
        <v>109</v>
      </c>
      <c r="D51" s="64" t="s">
        <v>9</v>
      </c>
      <c r="E51" s="63" t="s">
        <v>11</v>
      </c>
      <c r="F51" s="66" t="s">
        <v>19</v>
      </c>
      <c r="G51" s="67">
        <v>0.03</v>
      </c>
      <c r="H51" s="68">
        <v>5</v>
      </c>
      <c r="I51" s="69">
        <v>100</v>
      </c>
      <c r="J51" s="70"/>
      <c r="K51" s="71"/>
      <c r="L51" s="71"/>
      <c r="M51" s="66">
        <f>IF(T(G51)="",G51,0)</f>
        <v>0.03</v>
      </c>
      <c r="N51" s="71"/>
      <c r="O51" s="72"/>
      <c r="P51" s="104">
        <f>IF(M51=0,0,N51/M51)</f>
        <v>0</v>
      </c>
      <c r="Q51" s="106">
        <f>((I51/100)*P51)+((I51/100)*P51)/100*O51</f>
        <v>0</v>
      </c>
      <c r="R51" s="107">
        <f>Q51*H51</f>
        <v>0</v>
      </c>
      <c r="S51" s="2"/>
    </row>
    <row r="52" spans="1:19" ht="18" customHeight="1" x14ac:dyDescent="0.2">
      <c r="A52" s="150" t="s">
        <v>106</v>
      </c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73">
        <f>SUM(R47:R51)</f>
        <v>0</v>
      </c>
    </row>
    <row r="55" spans="1:19" ht="20.25" customHeight="1" x14ac:dyDescent="0.2">
      <c r="A55" s="128" t="s">
        <v>118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</row>
    <row r="57" spans="1:19" ht="62.25" customHeight="1" x14ac:dyDescent="0.2">
      <c r="A57" s="134" t="s">
        <v>120</v>
      </c>
      <c r="B57" s="134"/>
      <c r="C57" s="134"/>
      <c r="D57" s="134"/>
      <c r="E57" s="134"/>
      <c r="F57" s="134"/>
      <c r="G57" s="134"/>
      <c r="H57" s="134"/>
      <c r="I57" s="134"/>
      <c r="J57" s="129" t="s">
        <v>121</v>
      </c>
      <c r="K57" s="129"/>
      <c r="L57" s="129"/>
      <c r="M57" s="129"/>
    </row>
    <row r="58" spans="1:19" ht="32.25" customHeight="1" x14ac:dyDescent="0.2">
      <c r="A58" s="134"/>
      <c r="B58" s="134"/>
      <c r="C58" s="134"/>
      <c r="D58" s="134"/>
      <c r="E58" s="134"/>
      <c r="F58" s="134"/>
      <c r="G58" s="134"/>
      <c r="H58" s="134"/>
      <c r="I58" s="134"/>
      <c r="J58" s="77" t="s">
        <v>122</v>
      </c>
      <c r="K58" s="129" t="s">
        <v>123</v>
      </c>
      <c r="L58" s="129"/>
      <c r="M58" s="129"/>
    </row>
    <row r="59" spans="1:19" ht="30.75" customHeight="1" x14ac:dyDescent="0.2">
      <c r="A59" s="121" t="s">
        <v>124</v>
      </c>
      <c r="B59" s="121"/>
      <c r="C59" s="121"/>
      <c r="D59" s="121"/>
      <c r="E59" s="121"/>
      <c r="F59" s="121"/>
      <c r="G59" s="121"/>
      <c r="H59" s="121"/>
      <c r="I59" s="121"/>
      <c r="J59" s="11"/>
      <c r="K59" s="126"/>
      <c r="L59" s="126"/>
      <c r="M59" s="126"/>
    </row>
    <row r="60" spans="1:19" ht="28.5" customHeight="1" x14ac:dyDescent="0.2">
      <c r="A60" s="121" t="s">
        <v>125</v>
      </c>
      <c r="B60" s="121"/>
      <c r="C60" s="121"/>
      <c r="D60" s="121"/>
      <c r="E60" s="121"/>
      <c r="F60" s="121"/>
      <c r="G60" s="121"/>
      <c r="H60" s="121"/>
      <c r="I60" s="121"/>
      <c r="J60" s="11"/>
      <c r="K60" s="126"/>
      <c r="L60" s="126"/>
      <c r="M60" s="126"/>
    </row>
    <row r="61" spans="1:19" ht="18.75" customHeight="1" x14ac:dyDescent="0.2">
      <c r="A61" s="121" t="s">
        <v>126</v>
      </c>
      <c r="B61" s="121"/>
      <c r="C61" s="121"/>
      <c r="D61" s="121"/>
      <c r="E61" s="121"/>
      <c r="F61" s="121"/>
      <c r="G61" s="121"/>
      <c r="H61" s="121"/>
      <c r="I61" s="121"/>
      <c r="J61" s="11"/>
      <c r="K61" s="126"/>
      <c r="L61" s="126"/>
      <c r="M61" s="126"/>
    </row>
    <row r="62" spans="1:19" ht="18.75" customHeight="1" x14ac:dyDescent="0.2">
      <c r="A62" s="121" t="s">
        <v>127</v>
      </c>
      <c r="B62" s="121"/>
      <c r="C62" s="121"/>
      <c r="D62" s="121"/>
      <c r="E62" s="121"/>
      <c r="F62" s="121"/>
      <c r="G62" s="121"/>
      <c r="H62" s="121"/>
      <c r="I62" s="121"/>
      <c r="J62" s="11"/>
      <c r="K62" s="126"/>
      <c r="L62" s="126"/>
      <c r="M62" s="126"/>
    </row>
    <row r="63" spans="1:19" ht="19.5" customHeight="1" x14ac:dyDescent="0.2">
      <c r="A63" s="121" t="s">
        <v>128</v>
      </c>
      <c r="B63" s="121"/>
      <c r="C63" s="121"/>
      <c r="D63" s="121"/>
      <c r="E63" s="121"/>
      <c r="F63" s="121"/>
      <c r="G63" s="121"/>
      <c r="H63" s="121"/>
      <c r="I63" s="121"/>
      <c r="J63" s="11"/>
      <c r="K63" s="126"/>
      <c r="L63" s="126"/>
      <c r="M63" s="126"/>
    </row>
    <row r="64" spans="1:19" ht="17.25" customHeight="1" x14ac:dyDescent="0.2">
      <c r="A64" s="121" t="s">
        <v>129</v>
      </c>
      <c r="B64" s="121"/>
      <c r="C64" s="121"/>
      <c r="D64" s="121"/>
      <c r="E64" s="121"/>
      <c r="F64" s="121"/>
      <c r="G64" s="121"/>
      <c r="H64" s="121"/>
      <c r="I64" s="121"/>
      <c r="J64" s="11"/>
      <c r="K64" s="126"/>
      <c r="L64" s="126"/>
      <c r="M64" s="126"/>
    </row>
    <row r="65" spans="1:18" ht="29.25" customHeight="1" x14ac:dyDescent="0.2">
      <c r="A65" s="121" t="s">
        <v>159</v>
      </c>
      <c r="B65" s="121"/>
      <c r="C65" s="121"/>
      <c r="D65" s="121"/>
      <c r="E65" s="121"/>
      <c r="F65" s="121"/>
      <c r="G65" s="121"/>
      <c r="H65" s="121"/>
      <c r="I65" s="121"/>
      <c r="J65" s="11"/>
      <c r="K65" s="126"/>
      <c r="L65" s="126"/>
      <c r="M65" s="126"/>
    </row>
    <row r="66" spans="1:18" ht="31.5" customHeight="1" x14ac:dyDescent="0.2">
      <c r="A66" s="121" t="s">
        <v>130</v>
      </c>
      <c r="B66" s="121"/>
      <c r="C66" s="121"/>
      <c r="D66" s="121"/>
      <c r="E66" s="121"/>
      <c r="F66" s="121"/>
      <c r="G66" s="121"/>
      <c r="H66" s="121"/>
      <c r="I66" s="121"/>
      <c r="J66" s="11"/>
      <c r="K66" s="126"/>
      <c r="L66" s="126"/>
      <c r="M66" s="126"/>
    </row>
    <row r="67" spans="1:18" ht="36" customHeight="1" x14ac:dyDescent="0.2">
      <c r="A67" s="121" t="s">
        <v>131</v>
      </c>
      <c r="B67" s="121"/>
      <c r="C67" s="121"/>
      <c r="D67" s="121"/>
      <c r="E67" s="121"/>
      <c r="F67" s="121"/>
      <c r="G67" s="121"/>
      <c r="H67" s="121"/>
      <c r="I67" s="121"/>
      <c r="J67" s="11"/>
      <c r="K67" s="126"/>
      <c r="L67" s="126"/>
      <c r="M67" s="126"/>
    </row>
    <row r="68" spans="1:18" ht="21" customHeight="1" x14ac:dyDescent="0.2">
      <c r="A68" s="121" t="s">
        <v>132</v>
      </c>
      <c r="B68" s="121"/>
      <c r="C68" s="121"/>
      <c r="D68" s="121"/>
      <c r="E68" s="121"/>
      <c r="F68" s="121"/>
      <c r="G68" s="121"/>
      <c r="H68" s="121"/>
      <c r="I68" s="121"/>
      <c r="J68" s="11"/>
      <c r="K68" s="126"/>
      <c r="L68" s="126"/>
      <c r="M68" s="126"/>
    </row>
    <row r="69" spans="1:18" ht="31.5" customHeight="1" x14ac:dyDescent="0.2">
      <c r="A69" s="121" t="s">
        <v>133</v>
      </c>
      <c r="B69" s="121"/>
      <c r="C69" s="121"/>
      <c r="D69" s="121"/>
      <c r="E69" s="121"/>
      <c r="F69" s="121"/>
      <c r="G69" s="121"/>
      <c r="H69" s="121"/>
      <c r="I69" s="121"/>
      <c r="J69" s="11"/>
      <c r="K69" s="126"/>
      <c r="L69" s="126"/>
      <c r="M69" s="126"/>
    </row>
    <row r="70" spans="1:18" ht="20.25" customHeight="1" x14ac:dyDescent="0.2">
      <c r="A70" s="121" t="s">
        <v>134</v>
      </c>
      <c r="B70" s="121"/>
      <c r="C70" s="121"/>
      <c r="D70" s="121"/>
      <c r="E70" s="121"/>
      <c r="F70" s="121"/>
      <c r="G70" s="121"/>
      <c r="H70" s="121"/>
      <c r="I70" s="121"/>
      <c r="J70" s="11"/>
      <c r="K70" s="126"/>
      <c r="L70" s="126"/>
      <c r="M70" s="126"/>
    </row>
    <row r="71" spans="1:18" ht="55.5" customHeight="1" x14ac:dyDescent="0.2">
      <c r="A71" s="122" t="s">
        <v>158</v>
      </c>
      <c r="B71" s="123"/>
      <c r="C71" s="123"/>
      <c r="D71" s="123"/>
      <c r="E71" s="123"/>
      <c r="F71" s="123"/>
      <c r="G71" s="123"/>
      <c r="H71" s="123"/>
      <c r="I71" s="124"/>
      <c r="J71" s="11"/>
      <c r="K71" s="131"/>
      <c r="L71" s="132"/>
      <c r="M71" s="133"/>
    </row>
    <row r="72" spans="1:18" ht="34.5" customHeight="1" x14ac:dyDescent="0.2">
      <c r="A72" s="121" t="s">
        <v>135</v>
      </c>
      <c r="B72" s="121"/>
      <c r="C72" s="121"/>
      <c r="D72" s="121"/>
      <c r="E72" s="121"/>
      <c r="F72" s="121"/>
      <c r="G72" s="121"/>
      <c r="H72" s="121"/>
      <c r="I72" s="121"/>
      <c r="J72" s="11"/>
      <c r="K72" s="126"/>
      <c r="L72" s="126"/>
      <c r="M72" s="126"/>
    </row>
    <row r="73" spans="1:18" ht="34.5" customHeight="1" x14ac:dyDescent="0.2">
      <c r="A73" s="121" t="s">
        <v>136</v>
      </c>
      <c r="B73" s="121"/>
      <c r="C73" s="121"/>
      <c r="D73" s="121"/>
      <c r="E73" s="121"/>
      <c r="F73" s="121"/>
      <c r="G73" s="121"/>
      <c r="H73" s="121"/>
      <c r="I73" s="121"/>
      <c r="J73" s="11"/>
      <c r="K73" s="126"/>
      <c r="L73" s="126"/>
      <c r="M73" s="126"/>
    </row>
    <row r="74" spans="1:18" ht="15" customHeight="1" x14ac:dyDescent="0.2">
      <c r="A74" s="117"/>
      <c r="B74" s="117"/>
      <c r="C74" s="117"/>
      <c r="D74" s="117"/>
      <c r="E74" s="117"/>
      <c r="F74" s="117"/>
      <c r="G74" s="117"/>
      <c r="H74" s="117"/>
      <c r="I74" s="117"/>
      <c r="K74" s="125"/>
      <c r="L74" s="125"/>
      <c r="M74" s="125"/>
    </row>
    <row r="75" spans="1:18" ht="18.75" customHeight="1" x14ac:dyDescent="0.2">
      <c r="A75" s="128" t="s">
        <v>137</v>
      </c>
      <c r="B75" s="128"/>
      <c r="C75" s="128"/>
      <c r="D75" s="128"/>
      <c r="E75" s="128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</row>
    <row r="76" spans="1:18" ht="15" customHeight="1" x14ac:dyDescent="0.2">
      <c r="A76" s="117"/>
      <c r="B76" s="117"/>
      <c r="C76" s="117"/>
      <c r="D76" s="117"/>
      <c r="E76" s="117"/>
      <c r="F76" s="117"/>
      <c r="G76" s="117"/>
      <c r="H76" s="117"/>
      <c r="I76" s="117"/>
      <c r="K76" s="125"/>
      <c r="L76" s="125"/>
      <c r="M76" s="125"/>
    </row>
    <row r="77" spans="1:18" ht="69.75" customHeight="1" x14ac:dyDescent="0.2">
      <c r="A77" s="130" t="s">
        <v>139</v>
      </c>
      <c r="B77" s="130"/>
      <c r="C77" s="130"/>
      <c r="D77" s="130"/>
      <c r="E77" s="130"/>
      <c r="F77" s="130"/>
      <c r="G77" s="130"/>
      <c r="H77" s="130"/>
      <c r="I77" s="130"/>
      <c r="J77" s="129" t="s">
        <v>140</v>
      </c>
      <c r="K77" s="129"/>
      <c r="L77" s="129"/>
      <c r="M77" s="129"/>
    </row>
    <row r="78" spans="1:18" ht="21.75" customHeight="1" x14ac:dyDescent="0.2">
      <c r="A78" s="130"/>
      <c r="B78" s="130"/>
      <c r="C78" s="130"/>
      <c r="D78" s="130"/>
      <c r="E78" s="130"/>
      <c r="F78" s="130"/>
      <c r="G78" s="130"/>
      <c r="H78" s="130"/>
      <c r="I78" s="130"/>
      <c r="J78" s="77" t="s">
        <v>122</v>
      </c>
      <c r="K78" s="129" t="s">
        <v>123</v>
      </c>
      <c r="L78" s="129"/>
      <c r="M78" s="129"/>
    </row>
    <row r="79" spans="1:18" ht="20.25" customHeight="1" x14ac:dyDescent="0.2">
      <c r="A79" s="121" t="s">
        <v>138</v>
      </c>
      <c r="B79" s="121"/>
      <c r="C79" s="121"/>
      <c r="D79" s="121"/>
      <c r="E79" s="121"/>
      <c r="F79" s="121"/>
      <c r="G79" s="121"/>
      <c r="H79" s="121"/>
      <c r="I79" s="121"/>
      <c r="J79" s="11"/>
      <c r="K79" s="126"/>
      <c r="L79" s="126"/>
      <c r="M79" s="126"/>
    </row>
    <row r="80" spans="1:18" ht="17.25" customHeight="1" x14ac:dyDescent="0.2">
      <c r="A80" s="121" t="s">
        <v>149</v>
      </c>
      <c r="B80" s="121"/>
      <c r="C80" s="121"/>
      <c r="D80" s="121"/>
      <c r="E80" s="121"/>
      <c r="F80" s="121"/>
      <c r="G80" s="121"/>
      <c r="H80" s="121"/>
      <c r="I80" s="121"/>
      <c r="J80" s="11"/>
      <c r="K80" s="126"/>
      <c r="L80" s="126"/>
      <c r="M80" s="126"/>
    </row>
    <row r="81" spans="1:13" ht="16.5" customHeight="1" x14ac:dyDescent="0.2">
      <c r="A81" s="121" t="s">
        <v>141</v>
      </c>
      <c r="B81" s="121"/>
      <c r="C81" s="121"/>
      <c r="D81" s="121"/>
      <c r="E81" s="121"/>
      <c r="F81" s="121"/>
      <c r="G81" s="121"/>
      <c r="H81" s="121"/>
      <c r="I81" s="121"/>
      <c r="J81" s="11"/>
      <c r="K81" s="126"/>
      <c r="L81" s="126"/>
      <c r="M81" s="126"/>
    </row>
    <row r="82" spans="1:13" ht="18.75" customHeight="1" x14ac:dyDescent="0.2">
      <c r="A82" s="121" t="s">
        <v>143</v>
      </c>
      <c r="B82" s="121"/>
      <c r="C82" s="121"/>
      <c r="D82" s="121"/>
      <c r="E82" s="121"/>
      <c r="F82" s="121"/>
      <c r="G82" s="121"/>
      <c r="H82" s="121"/>
      <c r="I82" s="121"/>
      <c r="J82" s="11"/>
      <c r="K82" s="126"/>
      <c r="L82" s="126"/>
      <c r="M82" s="126"/>
    </row>
    <row r="83" spans="1:13" ht="17.25" customHeight="1" x14ac:dyDescent="0.2">
      <c r="A83" s="121" t="s">
        <v>142</v>
      </c>
      <c r="B83" s="121"/>
      <c r="C83" s="121"/>
      <c r="D83" s="121"/>
      <c r="E83" s="121"/>
      <c r="F83" s="121"/>
      <c r="G83" s="121"/>
      <c r="H83" s="121"/>
      <c r="I83" s="121"/>
      <c r="J83" s="11"/>
      <c r="K83" s="126"/>
      <c r="L83" s="126"/>
      <c r="M83" s="126"/>
    </row>
    <row r="84" spans="1:13" ht="30.75" customHeight="1" x14ac:dyDescent="0.2">
      <c r="A84" s="121" t="s">
        <v>144</v>
      </c>
      <c r="B84" s="121"/>
      <c r="C84" s="121"/>
      <c r="D84" s="121"/>
      <c r="E84" s="121"/>
      <c r="F84" s="121"/>
      <c r="G84" s="121"/>
      <c r="H84" s="121"/>
      <c r="I84" s="121"/>
      <c r="J84" s="11"/>
      <c r="K84" s="126"/>
      <c r="L84" s="126"/>
      <c r="M84" s="126"/>
    </row>
    <row r="85" spans="1:13" ht="20.25" customHeight="1" x14ac:dyDescent="0.2">
      <c r="A85" s="121" t="s">
        <v>145</v>
      </c>
      <c r="B85" s="121"/>
      <c r="C85" s="121"/>
      <c r="D85" s="121"/>
      <c r="E85" s="121"/>
      <c r="F85" s="121"/>
      <c r="G85" s="121"/>
      <c r="H85" s="121"/>
      <c r="I85" s="121"/>
      <c r="J85" s="11"/>
      <c r="K85" s="126"/>
      <c r="L85" s="126"/>
      <c r="M85" s="126"/>
    </row>
    <row r="86" spans="1:13" ht="18" customHeight="1" x14ac:dyDescent="0.2">
      <c r="A86" s="121" t="s">
        <v>146</v>
      </c>
      <c r="B86" s="121"/>
      <c r="C86" s="121"/>
      <c r="D86" s="121"/>
      <c r="E86" s="121"/>
      <c r="F86" s="121"/>
      <c r="G86" s="121"/>
      <c r="H86" s="121"/>
      <c r="I86" s="121"/>
      <c r="J86" s="11"/>
      <c r="K86" s="126"/>
      <c r="L86" s="126"/>
      <c r="M86" s="126"/>
    </row>
    <row r="87" spans="1:13" ht="19.5" customHeight="1" x14ac:dyDescent="0.2">
      <c r="A87" s="121" t="s">
        <v>147</v>
      </c>
      <c r="B87" s="121"/>
      <c r="C87" s="121"/>
      <c r="D87" s="121"/>
      <c r="E87" s="121"/>
      <c r="F87" s="121"/>
      <c r="G87" s="121"/>
      <c r="H87" s="121"/>
      <c r="I87" s="121"/>
      <c r="J87" s="11"/>
      <c r="K87" s="126"/>
      <c r="L87" s="126"/>
      <c r="M87" s="126"/>
    </row>
    <row r="88" spans="1:13" ht="18.75" customHeight="1" x14ac:dyDescent="0.2">
      <c r="A88" s="121" t="s">
        <v>148</v>
      </c>
      <c r="B88" s="121"/>
      <c r="C88" s="121"/>
      <c r="D88" s="121"/>
      <c r="E88" s="121"/>
      <c r="F88" s="121"/>
      <c r="G88" s="121"/>
      <c r="H88" s="121"/>
      <c r="I88" s="121"/>
      <c r="J88" s="11"/>
      <c r="K88" s="126"/>
      <c r="L88" s="126"/>
      <c r="M88" s="126"/>
    </row>
    <row r="89" spans="1:13" ht="21" customHeight="1" x14ac:dyDescent="0.2">
      <c r="A89" s="121" t="s">
        <v>150</v>
      </c>
      <c r="B89" s="121"/>
      <c r="C89" s="121"/>
      <c r="D89" s="121"/>
      <c r="E89" s="121"/>
      <c r="F89" s="121"/>
      <c r="G89" s="121"/>
      <c r="H89" s="121"/>
      <c r="I89" s="121"/>
      <c r="J89" s="11"/>
      <c r="K89" s="126"/>
      <c r="L89" s="126"/>
      <c r="M89" s="126"/>
    </row>
    <row r="90" spans="1:13" x14ac:dyDescent="0.2">
      <c r="A90" s="117"/>
      <c r="B90" s="117"/>
      <c r="C90" s="117"/>
      <c r="D90" s="117"/>
      <c r="E90" s="117"/>
      <c r="F90" s="117"/>
      <c r="G90" s="117"/>
      <c r="H90" s="117"/>
      <c r="I90" s="117"/>
      <c r="K90" s="125"/>
      <c r="L90" s="125"/>
      <c r="M90" s="125"/>
    </row>
    <row r="91" spans="1:13" x14ac:dyDescent="0.2">
      <c r="A91" s="117"/>
      <c r="B91" s="117"/>
      <c r="C91" s="117"/>
      <c r="D91" s="117"/>
      <c r="E91" s="117"/>
      <c r="F91" s="117"/>
      <c r="G91" s="117"/>
      <c r="H91" s="117"/>
      <c r="I91" s="117"/>
      <c r="K91" s="125"/>
      <c r="L91" s="125"/>
      <c r="M91" s="125"/>
    </row>
    <row r="92" spans="1:13" ht="15.75" customHeight="1" x14ac:dyDescent="0.2">
      <c r="A92" s="120" t="s">
        <v>151</v>
      </c>
      <c r="B92" s="120"/>
      <c r="C92" s="120"/>
      <c r="D92" s="120"/>
      <c r="E92" s="120"/>
      <c r="F92" s="120"/>
      <c r="G92" s="120"/>
      <c r="H92" s="120"/>
      <c r="I92" s="120"/>
      <c r="K92" s="125"/>
      <c r="L92" s="125"/>
      <c r="M92" s="125"/>
    </row>
    <row r="93" spans="1:13" ht="48.75" customHeight="1" x14ac:dyDescent="0.2">
      <c r="A93" s="117" t="s">
        <v>152</v>
      </c>
      <c r="B93" s="117"/>
      <c r="C93" s="117"/>
      <c r="D93" s="117"/>
      <c r="E93" s="117"/>
      <c r="F93" s="117"/>
      <c r="G93" s="117"/>
      <c r="H93" s="117"/>
      <c r="I93" s="117"/>
      <c r="K93" s="125"/>
      <c r="L93" s="125"/>
      <c r="M93" s="125"/>
    </row>
    <row r="96" spans="1:13" x14ac:dyDescent="0.2">
      <c r="A96" s="117" t="s">
        <v>153</v>
      </c>
      <c r="B96" s="117"/>
      <c r="C96" s="117"/>
    </row>
    <row r="99" spans="4:8" x14ac:dyDescent="0.2">
      <c r="D99" s="109" t="s">
        <v>154</v>
      </c>
      <c r="E99" s="109"/>
      <c r="F99" s="110"/>
      <c r="G99" s="110"/>
      <c r="H99" s="110"/>
    </row>
    <row r="100" spans="4:8" x14ac:dyDescent="0.2">
      <c r="D100" s="109" t="s">
        <v>155</v>
      </c>
      <c r="E100" s="109"/>
    </row>
  </sheetData>
  <sheetProtection selectLockedCells="1" selectUnlockedCells="1"/>
  <customSheetViews>
    <customSheetView guid="{7A13C580-C5A0-4581-89B1-2BA913A087A3}" scale="148" showPageBreaks="1" fitToPage="1" printArea="1" topLeftCell="A98">
      <selection activeCell="B138" sqref="B138"/>
      <pageMargins left="0.70866141732283472" right="0.70866141732283472" top="0.74803149606299213" bottom="0.74803149606299213" header="0.31496062992125984" footer="0.31496062992125984"/>
      <pageSetup paperSize="8" scale="62" firstPageNumber="0" fitToHeight="99" orientation="landscape" horizontalDpi="300" verticalDpi="300" r:id="rId1"/>
      <headerFooter alignWithMargins="0">
        <oddHeader>&amp;COpis a cena premetu zákazky/zmluvy&amp;RPríloha č. 3 súťažných podkladov</oddHeader>
        <oddFooter>&amp;C&amp;"Times New Roman,Normálne"&amp;12Strana &amp;P</oddFooter>
      </headerFooter>
    </customSheetView>
  </customSheetViews>
  <mergeCells count="125">
    <mergeCell ref="A3:R3"/>
    <mergeCell ref="B5:C5"/>
    <mergeCell ref="B6:C6"/>
    <mergeCell ref="A8:R8"/>
    <mergeCell ref="A1:R1"/>
    <mergeCell ref="A10:B10"/>
    <mergeCell ref="A52:Q52"/>
    <mergeCell ref="A14:C14"/>
    <mergeCell ref="A15:C15"/>
    <mergeCell ref="A11:F11"/>
    <mergeCell ref="A17:R17"/>
    <mergeCell ref="A20:R20"/>
    <mergeCell ref="N29:Q29"/>
    <mergeCell ref="N34:Q34"/>
    <mergeCell ref="N42:Q42"/>
    <mergeCell ref="N38:Q38"/>
    <mergeCell ref="N45:Q45"/>
    <mergeCell ref="E26:E28"/>
    <mergeCell ref="B31:B33"/>
    <mergeCell ref="C31:C33"/>
    <mergeCell ref="D31:D33"/>
    <mergeCell ref="E31:E33"/>
    <mergeCell ref="B26:B28"/>
    <mergeCell ref="C26:C28"/>
    <mergeCell ref="K58:M58"/>
    <mergeCell ref="A57:I58"/>
    <mergeCell ref="A59:I59"/>
    <mergeCell ref="A60:I60"/>
    <mergeCell ref="A61:I61"/>
    <mergeCell ref="A55:R55"/>
    <mergeCell ref="A18:G18"/>
    <mergeCell ref="J57:M57"/>
    <mergeCell ref="I23:I24"/>
    <mergeCell ref="J23:J24"/>
    <mergeCell ref="K23:K24"/>
    <mergeCell ref="D26:D28"/>
    <mergeCell ref="E48:E49"/>
    <mergeCell ref="C36:C37"/>
    <mergeCell ref="E40:E41"/>
    <mergeCell ref="B36:B37"/>
    <mergeCell ref="D36:D37"/>
    <mergeCell ref="E36:E37"/>
    <mergeCell ref="B40:B41"/>
    <mergeCell ref="C40:C41"/>
    <mergeCell ref="D40:D41"/>
    <mergeCell ref="B48:B49"/>
    <mergeCell ref="C48:C49"/>
    <mergeCell ref="K59:M59"/>
    <mergeCell ref="K60:M60"/>
    <mergeCell ref="K61:M61"/>
    <mergeCell ref="K62:M62"/>
    <mergeCell ref="K63:M63"/>
    <mergeCell ref="K64:M64"/>
    <mergeCell ref="K65:M65"/>
    <mergeCell ref="K66:M66"/>
    <mergeCell ref="K67:M67"/>
    <mergeCell ref="K68:M68"/>
    <mergeCell ref="A69:I69"/>
    <mergeCell ref="K80:M80"/>
    <mergeCell ref="K71:M71"/>
    <mergeCell ref="A85:I85"/>
    <mergeCell ref="A86:I86"/>
    <mergeCell ref="A87:I87"/>
    <mergeCell ref="A79:I79"/>
    <mergeCell ref="A80:I80"/>
    <mergeCell ref="A81:I81"/>
    <mergeCell ref="A82:I82"/>
    <mergeCell ref="A83:I83"/>
    <mergeCell ref="K69:M69"/>
    <mergeCell ref="K70:M70"/>
    <mergeCell ref="K72:M72"/>
    <mergeCell ref="K73:M73"/>
    <mergeCell ref="A73:I73"/>
    <mergeCell ref="A74:I74"/>
    <mergeCell ref="A76:I76"/>
    <mergeCell ref="K81:M81"/>
    <mergeCell ref="K82:M82"/>
    <mergeCell ref="K83:M83"/>
    <mergeCell ref="K84:M84"/>
    <mergeCell ref="K74:M74"/>
    <mergeCell ref="K76:M76"/>
    <mergeCell ref="K79:M79"/>
    <mergeCell ref="A75:R75"/>
    <mergeCell ref="J77:M77"/>
    <mergeCell ref="A77:I78"/>
    <mergeCell ref="K78:M78"/>
    <mergeCell ref="A84:I84"/>
    <mergeCell ref="K91:M91"/>
    <mergeCell ref="K92:M92"/>
    <mergeCell ref="K93:M93"/>
    <mergeCell ref="K85:M85"/>
    <mergeCell ref="K86:M86"/>
    <mergeCell ref="K87:M87"/>
    <mergeCell ref="K88:M88"/>
    <mergeCell ref="A96:C96"/>
    <mergeCell ref="D99:E99"/>
    <mergeCell ref="A88:I88"/>
    <mergeCell ref="A89:I89"/>
    <mergeCell ref="A90:I90"/>
    <mergeCell ref="K89:M89"/>
    <mergeCell ref="K90:M90"/>
    <mergeCell ref="D100:E100"/>
    <mergeCell ref="F99:H99"/>
    <mergeCell ref="B23:B24"/>
    <mergeCell ref="C23:C24"/>
    <mergeCell ref="D23:D24"/>
    <mergeCell ref="E23:E24"/>
    <mergeCell ref="F23:F24"/>
    <mergeCell ref="G23:G24"/>
    <mergeCell ref="H23:H24"/>
    <mergeCell ref="A93:I93"/>
    <mergeCell ref="A23:A24"/>
    <mergeCell ref="A92:I92"/>
    <mergeCell ref="A67:I67"/>
    <mergeCell ref="A70:I70"/>
    <mergeCell ref="A72:I72"/>
    <mergeCell ref="A62:I62"/>
    <mergeCell ref="A63:I63"/>
    <mergeCell ref="A64:I64"/>
    <mergeCell ref="A65:I65"/>
    <mergeCell ref="A66:I66"/>
    <mergeCell ref="A71:I71"/>
    <mergeCell ref="A91:I91"/>
    <mergeCell ref="D48:D49"/>
    <mergeCell ref="A68:I68"/>
  </mergeCells>
  <phoneticPr fontId="0" type="noConversion"/>
  <conditionalFormatting sqref="M26:M28 M31:M33 M36:M37 M40:M41 M44">
    <cfRule type="cellIs" dxfId="1" priority="2" operator="equal">
      <formula>0</formula>
    </cfRule>
  </conditionalFormatting>
  <conditionalFormatting sqref="M47:M51">
    <cfRule type="cellIs" dxfId="0" priority="1" operator="equal">
      <formula>0</formula>
    </cfRule>
  </conditionalFormatting>
  <pageMargins left="0.23622047244094491" right="0.23622047244094491" top="0.6692913385826772" bottom="0.47244094488188981" header="0.31496062992125984" footer="0.31496062992125984"/>
  <pageSetup paperSize="9" scale="55" firstPageNumber="0" fitToHeight="0" orientation="landscape" horizontalDpi="300" verticalDpi="300" r:id="rId2"/>
  <headerFooter differentFirst="1" alignWithMargins="0">
    <oddFooter>&amp;C&amp;"Times New Roman,Normálne"&amp;12Strana &amp;P</oddFooter>
    <firstHeader>&amp;C&amp;"Arial Narrow,Tučné"&amp;14CENOVÁ PONUKA
&amp;12pre účel prípravnej trhovej konzultácie a predbežného zapojenia záujemcov alebo uchádzačov 
(ďalej aj "PTK")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2024-06-25T04:26:35Z</cp:lastPrinted>
  <dcterms:created xsi:type="dcterms:W3CDTF">2012-12-03T11:39:52Z</dcterms:created>
  <dcterms:modified xsi:type="dcterms:W3CDTF">2024-06-25T04:26:38Z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2024-05-07T19:41:16Z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dfbe0c52-0f85-4517-b644-e8891f38a0b1</vt:lpwstr>
  </property>
  <property fmtid="{D5CDD505-2E9C-101B-9397-08002B2CF9AE}" pid="8" name="MSIP_Label_a8de25a8-ef47-40a7-b7ec-c38f3edc2acf_ContentBits">
    <vt:lpwstr>0</vt:lpwstr>
  </property>
</Properties>
</file>