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24600\Desktop\06_NLM_Pečiatky\01_SP\"/>
    </mc:Choice>
  </mc:AlternateContent>
  <bookViews>
    <workbookView xWindow="0" yWindow="0" windowWidth="28800" windowHeight="12300"/>
  </bookViews>
  <sheets>
    <sheet name="Hárok1" sheetId="1" r:id="rId1"/>
  </sheets>
  <calcPr calcId="162913"/>
  <customWorkbookViews>
    <customWorkbookView name="Fekiačová Jana Ing. - osobné zobrazenie" guid="{60709DEC-A426-48F3-8521-B777EB6AC651}" mergeInterval="0" personalView="1" xWindow="496" yWindow="169" windowWidth="2364" windowHeight="114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6" i="1" l="1"/>
  <c r="K127" i="1" s="1"/>
  <c r="J14" i="1"/>
  <c r="J5" i="1" l="1"/>
  <c r="L5" i="1" l="1"/>
  <c r="K5" i="1" s="1"/>
  <c r="J6" i="1"/>
  <c r="L6" i="1" s="1"/>
  <c r="K6" i="1" s="1"/>
  <c r="J7" i="1"/>
  <c r="L7" i="1" s="1"/>
  <c r="K7" i="1" s="1"/>
  <c r="J8" i="1"/>
  <c r="L8" i="1" s="1"/>
  <c r="K8" i="1" s="1"/>
  <c r="J9" i="1"/>
  <c r="L9" i="1" s="1"/>
  <c r="K9" i="1" s="1"/>
  <c r="J10" i="1"/>
  <c r="L10" i="1" s="1"/>
  <c r="K10" i="1" s="1"/>
  <c r="J11" i="1"/>
  <c r="L11" i="1" s="1"/>
  <c r="K11" i="1" s="1"/>
  <c r="J12" i="1"/>
  <c r="L12" i="1" s="1"/>
  <c r="K12" i="1" s="1"/>
  <c r="J13" i="1"/>
  <c r="L13" i="1" s="1"/>
  <c r="K13" i="1" s="1"/>
  <c r="L14" i="1"/>
  <c r="K14" i="1" s="1"/>
  <c r="J15" i="1"/>
  <c r="L15" i="1" s="1"/>
  <c r="K15" i="1" s="1"/>
  <c r="J16" i="1"/>
  <c r="L16" i="1" s="1"/>
  <c r="K16" i="1" s="1"/>
  <c r="J17" i="1"/>
  <c r="L17" i="1" s="1"/>
  <c r="K17" i="1" s="1"/>
  <c r="J18" i="1"/>
  <c r="L18" i="1" s="1"/>
  <c r="K18" i="1" s="1"/>
  <c r="J19" i="1"/>
  <c r="L19" i="1" s="1"/>
  <c r="K19" i="1" s="1"/>
  <c r="J20" i="1"/>
  <c r="L20" i="1" s="1"/>
  <c r="K20" i="1" s="1"/>
  <c r="J21" i="1"/>
  <c r="L21" i="1" s="1"/>
  <c r="K21" i="1" s="1"/>
  <c r="J22" i="1"/>
  <c r="L22" i="1" s="1"/>
  <c r="K22" i="1" s="1"/>
  <c r="J23" i="1"/>
  <c r="L23" i="1" s="1"/>
  <c r="K23" i="1" s="1"/>
  <c r="J24" i="1"/>
  <c r="L24" i="1" s="1"/>
  <c r="K24" i="1" s="1"/>
  <c r="J25" i="1"/>
  <c r="L25" i="1" s="1"/>
  <c r="K25" i="1" s="1"/>
  <c r="J26" i="1"/>
  <c r="L26" i="1" s="1"/>
  <c r="K26" i="1" s="1"/>
  <c r="J27" i="1"/>
  <c r="L27" i="1" s="1"/>
  <c r="K27" i="1" s="1"/>
  <c r="J28" i="1"/>
  <c r="L28" i="1" s="1"/>
  <c r="K28" i="1" s="1"/>
  <c r="J29" i="1"/>
  <c r="L29" i="1" s="1"/>
  <c r="K29" i="1" s="1"/>
  <c r="J30" i="1"/>
  <c r="L30" i="1" s="1"/>
  <c r="K30" i="1" s="1"/>
  <c r="J31" i="1"/>
  <c r="L31" i="1" s="1"/>
  <c r="K31" i="1" s="1"/>
  <c r="J32" i="1"/>
  <c r="L32" i="1" s="1"/>
  <c r="K32" i="1" s="1"/>
  <c r="J33" i="1"/>
  <c r="L33" i="1" s="1"/>
  <c r="K33" i="1" s="1"/>
  <c r="J34" i="1"/>
  <c r="L34" i="1" s="1"/>
  <c r="K34" i="1" s="1"/>
  <c r="J35" i="1"/>
  <c r="L35" i="1" s="1"/>
  <c r="K35" i="1" s="1"/>
  <c r="J36" i="1"/>
  <c r="L36" i="1" s="1"/>
  <c r="K36" i="1" s="1"/>
  <c r="J37" i="1"/>
  <c r="L37" i="1" s="1"/>
  <c r="K37" i="1" s="1"/>
  <c r="J38" i="1"/>
  <c r="L38" i="1" s="1"/>
  <c r="K38" i="1" s="1"/>
  <c r="J39" i="1"/>
  <c r="L39" i="1" s="1"/>
  <c r="K39" i="1" s="1"/>
  <c r="J40" i="1"/>
  <c r="L40" i="1" s="1"/>
  <c r="K40" i="1" s="1"/>
  <c r="J41" i="1"/>
  <c r="L41" i="1" s="1"/>
  <c r="K41" i="1" s="1"/>
  <c r="J42" i="1"/>
  <c r="L42" i="1" s="1"/>
  <c r="K42" i="1" s="1"/>
  <c r="J43" i="1"/>
  <c r="L43" i="1" s="1"/>
  <c r="K43" i="1" s="1"/>
  <c r="J44" i="1"/>
  <c r="L44" i="1" s="1"/>
  <c r="K44" i="1" s="1"/>
  <c r="J45" i="1"/>
  <c r="L45" i="1" s="1"/>
  <c r="K45" i="1" s="1"/>
  <c r="J46" i="1"/>
  <c r="L46" i="1" s="1"/>
  <c r="K46" i="1" s="1"/>
  <c r="J47" i="1"/>
  <c r="L47" i="1" s="1"/>
  <c r="K47" i="1" s="1"/>
  <c r="J48" i="1"/>
  <c r="L48" i="1" s="1"/>
  <c r="K48" i="1" s="1"/>
  <c r="J49" i="1"/>
  <c r="L49" i="1" s="1"/>
  <c r="K49" i="1" s="1"/>
  <c r="J50" i="1"/>
  <c r="L50" i="1" s="1"/>
  <c r="K50" i="1" s="1"/>
  <c r="J51" i="1"/>
  <c r="L51" i="1" s="1"/>
  <c r="K51" i="1" s="1"/>
  <c r="J52" i="1"/>
  <c r="L52" i="1" s="1"/>
  <c r="K52" i="1" s="1"/>
  <c r="J53" i="1"/>
  <c r="L53" i="1" s="1"/>
  <c r="K53" i="1" s="1"/>
  <c r="J54" i="1"/>
  <c r="L54" i="1" s="1"/>
  <c r="K54" i="1" s="1"/>
  <c r="J55" i="1"/>
  <c r="L55" i="1" s="1"/>
  <c r="K55" i="1" s="1"/>
  <c r="J56" i="1"/>
  <c r="L56" i="1" s="1"/>
  <c r="K56" i="1" s="1"/>
  <c r="J57" i="1"/>
  <c r="L57" i="1" s="1"/>
  <c r="K57" i="1" s="1"/>
  <c r="J58" i="1"/>
  <c r="L58" i="1" s="1"/>
  <c r="K58" i="1" s="1"/>
  <c r="J59" i="1"/>
  <c r="L59" i="1" s="1"/>
  <c r="K59" i="1" s="1"/>
  <c r="J60" i="1"/>
  <c r="L60" i="1" s="1"/>
  <c r="K60" i="1" s="1"/>
  <c r="J61" i="1"/>
  <c r="L61" i="1" s="1"/>
  <c r="K61" i="1" s="1"/>
  <c r="J62" i="1"/>
  <c r="L62" i="1" s="1"/>
  <c r="K62" i="1" s="1"/>
  <c r="J63" i="1"/>
  <c r="L63" i="1" s="1"/>
  <c r="K63" i="1" s="1"/>
  <c r="J64" i="1"/>
  <c r="L64" i="1" s="1"/>
  <c r="K64" i="1" s="1"/>
  <c r="J65" i="1"/>
  <c r="L65" i="1" s="1"/>
  <c r="K65" i="1" s="1"/>
  <c r="J66" i="1"/>
  <c r="L66" i="1" s="1"/>
  <c r="K66" i="1" s="1"/>
  <c r="J67" i="1"/>
  <c r="L67" i="1" s="1"/>
  <c r="K67" i="1" s="1"/>
  <c r="J68" i="1"/>
  <c r="L68" i="1" s="1"/>
  <c r="K68" i="1" s="1"/>
  <c r="J69" i="1"/>
  <c r="L69" i="1" s="1"/>
  <c r="K69" i="1" s="1"/>
  <c r="J70" i="1"/>
  <c r="L70" i="1" s="1"/>
  <c r="K70" i="1" s="1"/>
  <c r="J71" i="1"/>
  <c r="L71" i="1" s="1"/>
  <c r="K71" i="1" s="1"/>
  <c r="J72" i="1"/>
  <c r="L72" i="1" s="1"/>
  <c r="K72" i="1" s="1"/>
  <c r="J73" i="1"/>
  <c r="L73" i="1" s="1"/>
  <c r="K73" i="1" s="1"/>
  <c r="J74" i="1"/>
  <c r="L74" i="1" s="1"/>
  <c r="K74" i="1" s="1"/>
  <c r="J75" i="1"/>
  <c r="L75" i="1" s="1"/>
  <c r="K75" i="1" s="1"/>
  <c r="J76" i="1"/>
  <c r="L76" i="1" s="1"/>
  <c r="K76" i="1" s="1"/>
  <c r="J77" i="1"/>
  <c r="L77" i="1" s="1"/>
  <c r="K77" i="1" s="1"/>
  <c r="J78" i="1"/>
  <c r="L78" i="1" s="1"/>
  <c r="K78" i="1" s="1"/>
  <c r="J79" i="1"/>
  <c r="L79" i="1" s="1"/>
  <c r="K79" i="1" s="1"/>
  <c r="J80" i="1"/>
  <c r="L80" i="1" s="1"/>
  <c r="K80" i="1" s="1"/>
  <c r="J81" i="1"/>
  <c r="L81" i="1" s="1"/>
  <c r="K81" i="1" s="1"/>
  <c r="J82" i="1"/>
  <c r="L82" i="1" s="1"/>
  <c r="K82" i="1" s="1"/>
  <c r="J83" i="1"/>
  <c r="L83" i="1" s="1"/>
  <c r="K83" i="1" s="1"/>
  <c r="J84" i="1"/>
  <c r="L84" i="1" s="1"/>
  <c r="K84" i="1" s="1"/>
  <c r="J85" i="1"/>
  <c r="L85" i="1" s="1"/>
  <c r="K85" i="1" s="1"/>
  <c r="J86" i="1"/>
  <c r="L86" i="1" s="1"/>
  <c r="K86" i="1" s="1"/>
  <c r="J87" i="1"/>
  <c r="L87" i="1" s="1"/>
  <c r="K87" i="1" s="1"/>
  <c r="J88" i="1"/>
  <c r="L88" i="1" s="1"/>
  <c r="K88" i="1" s="1"/>
  <c r="J89" i="1"/>
  <c r="L89" i="1" s="1"/>
  <c r="K89" i="1" s="1"/>
  <c r="J90" i="1"/>
  <c r="L90" i="1" s="1"/>
  <c r="K90" i="1" s="1"/>
  <c r="J91" i="1"/>
  <c r="L91" i="1" s="1"/>
  <c r="K91" i="1" s="1"/>
  <c r="J92" i="1"/>
  <c r="L92" i="1" s="1"/>
  <c r="K92" i="1" s="1"/>
  <c r="J93" i="1"/>
  <c r="L93" i="1" s="1"/>
  <c r="K93" i="1" s="1"/>
  <c r="J94" i="1"/>
  <c r="L94" i="1" s="1"/>
  <c r="K94" i="1" s="1"/>
  <c r="J95" i="1"/>
  <c r="L95" i="1" s="1"/>
  <c r="K95" i="1" s="1"/>
  <c r="J96" i="1"/>
  <c r="L96" i="1" s="1"/>
  <c r="K96" i="1" s="1"/>
  <c r="J97" i="1"/>
  <c r="L97" i="1" s="1"/>
  <c r="K97" i="1" s="1"/>
  <c r="J98" i="1"/>
  <c r="L98" i="1" s="1"/>
  <c r="K98" i="1" s="1"/>
  <c r="J99" i="1"/>
  <c r="L99" i="1" s="1"/>
  <c r="K99" i="1" s="1"/>
  <c r="J100" i="1"/>
  <c r="L100" i="1" s="1"/>
  <c r="K100" i="1" s="1"/>
  <c r="J101" i="1"/>
  <c r="L101" i="1" s="1"/>
  <c r="K101" i="1" s="1"/>
  <c r="J102" i="1"/>
  <c r="L102" i="1" s="1"/>
  <c r="K102" i="1" s="1"/>
  <c r="J103" i="1"/>
  <c r="L103" i="1" s="1"/>
  <c r="K103" i="1" s="1"/>
  <c r="J104" i="1"/>
  <c r="L104" i="1" s="1"/>
  <c r="K104" i="1" s="1"/>
  <c r="J105" i="1"/>
  <c r="L105" i="1" s="1"/>
  <c r="K105" i="1" s="1"/>
  <c r="J106" i="1"/>
  <c r="L106" i="1" s="1"/>
  <c r="K106" i="1" s="1"/>
  <c r="J107" i="1"/>
  <c r="L107" i="1" s="1"/>
  <c r="K107" i="1" s="1"/>
  <c r="J108" i="1"/>
  <c r="L108" i="1" s="1"/>
  <c r="K108" i="1" s="1"/>
  <c r="J109" i="1"/>
  <c r="L109" i="1" s="1"/>
  <c r="K109" i="1" s="1"/>
  <c r="J110" i="1"/>
  <c r="L110" i="1" s="1"/>
  <c r="K110" i="1" s="1"/>
  <c r="J111" i="1"/>
  <c r="L111" i="1" s="1"/>
  <c r="K111" i="1" s="1"/>
  <c r="J112" i="1"/>
  <c r="L112" i="1" s="1"/>
  <c r="K112" i="1" s="1"/>
  <c r="J113" i="1"/>
  <c r="L113" i="1" s="1"/>
  <c r="K113" i="1" s="1"/>
  <c r="J114" i="1"/>
  <c r="L114" i="1" s="1"/>
  <c r="K114" i="1" s="1"/>
  <c r="J115" i="1"/>
  <c r="L115" i="1" s="1"/>
  <c r="K115" i="1" s="1"/>
  <c r="J116" i="1"/>
  <c r="L116" i="1" s="1"/>
  <c r="K116" i="1" s="1"/>
  <c r="J117" i="1"/>
  <c r="L117" i="1" s="1"/>
  <c r="K117" i="1" s="1"/>
  <c r="J118" i="1"/>
  <c r="L118" i="1" s="1"/>
  <c r="K118" i="1" s="1"/>
  <c r="J119" i="1"/>
  <c r="L119" i="1" s="1"/>
  <c r="K119" i="1" s="1"/>
  <c r="J120" i="1"/>
  <c r="L120" i="1" s="1"/>
  <c r="K120" i="1" s="1"/>
  <c r="J121" i="1"/>
  <c r="L121" i="1" s="1"/>
  <c r="K121" i="1" s="1"/>
  <c r="J122" i="1"/>
  <c r="L122" i="1" s="1"/>
  <c r="K122" i="1" s="1"/>
  <c r="J123" i="1"/>
  <c r="L123" i="1" s="1"/>
  <c r="K123" i="1" s="1"/>
  <c r="J124" i="1"/>
  <c r="L124" i="1" s="1"/>
  <c r="K124" i="1" s="1"/>
  <c r="J125" i="1"/>
  <c r="L125" i="1" s="1"/>
  <c r="K125" i="1" s="1"/>
  <c r="L126" i="1"/>
  <c r="K126" i="1" s="1"/>
  <c r="J127" i="1"/>
  <c r="L127" i="1" s="1"/>
  <c r="J128" i="1" l="1"/>
  <c r="K128" i="1"/>
  <c r="L128" i="1"/>
</calcChain>
</file>

<file path=xl/sharedStrings.xml><?xml version="1.0" encoding="utf-8"?>
<sst xmlns="http://schemas.openxmlformats.org/spreadsheetml/2006/main" count="479" uniqueCount="237">
  <si>
    <t>Skupina</t>
  </si>
  <si>
    <t>Položka č.</t>
  </si>
  <si>
    <t>Rozmer/Popis/Objem</t>
  </si>
  <si>
    <t>Špecifikácia</t>
  </si>
  <si>
    <t>A) Samonamáčacia pečiatka so štátnym znakom, okrúhla - PLASTOVÁ</t>
  </si>
  <si>
    <t>A1</t>
  </si>
  <si>
    <t>telo mechaniky + poduška s farbou s ÚV zložkou</t>
  </si>
  <si>
    <t>R24</t>
  </si>
  <si>
    <t xml:space="preserve">Telo mechaniky je vyhotovené z plastu, na časté používanie, spoľahlivé, odtlačky vznikajú jemným a tichým pohybom, moderný dizajn, ľahké, robustné, kompaktné, protišmykový povrch, tlačítko pre výmenu podušky, okienko pre jednoduchšie umiestnenie odtlačku, protišmykové poistky.  Markant samonamáčacej pečiatky je vyrobený z gumy okrúhleho tvaru. </t>
  </si>
  <si>
    <t>ks</t>
  </si>
  <si>
    <t>markant (štočok)</t>
  </si>
  <si>
    <t>Ø 22 mm</t>
  </si>
  <si>
    <t>náhradná poduška s farbou s ÚV zložkou</t>
  </si>
  <si>
    <t>kompatibilná s R24</t>
  </si>
  <si>
    <t>A2</t>
  </si>
  <si>
    <t>R40</t>
  </si>
  <si>
    <t>Ø 36 mm</t>
  </si>
  <si>
    <t xml:space="preserve">náhradná poduška s farbou s ÚV zložkou </t>
  </si>
  <si>
    <t>kompatibilná s R40</t>
  </si>
  <si>
    <t>B) Samonamáčacia pečiatka štvorcová - PLASTOVÁ</t>
  </si>
  <si>
    <t>B1</t>
  </si>
  <si>
    <t>telo mechaniky + poduška so štandardnou farbou</t>
  </si>
  <si>
    <t>Q24</t>
  </si>
  <si>
    <t>Telo mechaniky je vyhotovené z plastu, ľahké a kompaktné, na bežné každodenné používanie. Markant samonamáčacej pečiatky je vyrobený z gumy štvorcového tvaru.</t>
  </si>
  <si>
    <t>20 x 20 mm</t>
  </si>
  <si>
    <t xml:space="preserve">náhradná poduška so štandardnou farbou </t>
  </si>
  <si>
    <t>kompatibilná s Q24</t>
  </si>
  <si>
    <t>C) Samonamáčacia pečiatka textová - PLASTOVÁ</t>
  </si>
  <si>
    <t>C1</t>
  </si>
  <si>
    <t>CP10</t>
  </si>
  <si>
    <t>9 x 26 mm</t>
  </si>
  <si>
    <t>kompatibilná s CP10</t>
  </si>
  <si>
    <t>C2</t>
  </si>
  <si>
    <t>CP15</t>
  </si>
  <si>
    <t>9 x 68 mm</t>
  </si>
  <si>
    <t>kompatibilná s CP15</t>
  </si>
  <si>
    <t>C3</t>
  </si>
  <si>
    <t>CP20</t>
  </si>
  <si>
    <t>13 x 36 mm</t>
  </si>
  <si>
    <t>kompatibilná s CP20</t>
  </si>
  <si>
    <t>C4</t>
  </si>
  <si>
    <t>CP30</t>
  </si>
  <si>
    <t>16 x 45 mm</t>
  </si>
  <si>
    <t>kompatibilná s CP30</t>
  </si>
  <si>
    <t>C5</t>
  </si>
  <si>
    <t>CP38</t>
  </si>
  <si>
    <t xml:space="preserve"> 31 x 54 mm</t>
  </si>
  <si>
    <t>kompatibilná s CP38</t>
  </si>
  <si>
    <t>C6</t>
  </si>
  <si>
    <t>CP40</t>
  </si>
  <si>
    <t>21 x 57 mm</t>
  </si>
  <si>
    <t>kompatibilná s CP40</t>
  </si>
  <si>
    <t>C7</t>
  </si>
  <si>
    <t>CP45</t>
  </si>
  <si>
    <t>23 x 80 mm</t>
  </si>
  <si>
    <t>kompatibilná s CP45</t>
  </si>
  <si>
    <t>C8</t>
  </si>
  <si>
    <t>CP50</t>
  </si>
  <si>
    <t>28 x 67 mm</t>
  </si>
  <si>
    <t>kompatibilná s CP50</t>
  </si>
  <si>
    <t>C9</t>
  </si>
  <si>
    <t>CP53</t>
  </si>
  <si>
    <t>28 x 43 mm</t>
  </si>
  <si>
    <t>kompatibilná s CP53</t>
  </si>
  <si>
    <t>C10</t>
  </si>
  <si>
    <t>CP55</t>
  </si>
  <si>
    <t>37 x 58 mm</t>
  </si>
  <si>
    <t>kompatibilná s CP55</t>
  </si>
  <si>
    <t>C11</t>
  </si>
  <si>
    <t>CP60</t>
  </si>
  <si>
    <t>35 x 74 mm</t>
  </si>
  <si>
    <t>kompatibilná s CP60</t>
  </si>
  <si>
    <t>D) Samonamáčacia pečiatka dátumová s textom - PLASTOVÁ</t>
  </si>
  <si>
    <t>D1</t>
  </si>
  <si>
    <t>CP53 Dater</t>
  </si>
  <si>
    <t>28 x 42 mm                                   (výška dátumu: 3 mm)</t>
  </si>
  <si>
    <t>kompatibilná s CP53 Dater</t>
  </si>
  <si>
    <t>D2</t>
  </si>
  <si>
    <t>CP55 Dater</t>
  </si>
  <si>
    <t>37 x 58 mm                                  (výška dátumu: 4 mm)</t>
  </si>
  <si>
    <t>kompatibilná s CP55 Dater</t>
  </si>
  <si>
    <t>E) Samonamáčacia pečiatka textová - KOVOVÁ</t>
  </si>
  <si>
    <t>E1</t>
  </si>
  <si>
    <t>S 2600</t>
  </si>
  <si>
    <t>Telo mechaniky je vyhotovené z kovu, vyvinuté pre častú a silnú záťaž každodenného používania, komfortné, odtlačky vznikajú jemným a tichým pohybom, protišmykový povrch, tlačítko pre výmenu podušky, protišmykové poistky a dynamický tvar. Výška tela mechaniky je min 145 mm. Markant samonamáčacej pečiatky je vyrobený z gumy obdĺžnikového tvaru.</t>
  </si>
  <si>
    <t>kompatiiblná s S2600</t>
  </si>
  <si>
    <t>F) Samonamáčacia pečiatka dátumová s textom - KOVOVÁ</t>
  </si>
  <si>
    <t>F1</t>
  </si>
  <si>
    <t>S 2160</t>
  </si>
  <si>
    <t>23 x 40 mm                                   (výška dátumu: 4 mm)</t>
  </si>
  <si>
    <t>kompatibilná s S 2160</t>
  </si>
  <si>
    <t>F2</t>
  </si>
  <si>
    <t>S 2360</t>
  </si>
  <si>
    <t>28 x 42 mm                                                  (výška dátumu: 4 mm)</t>
  </si>
  <si>
    <t>kompatibilná s S 2360</t>
  </si>
  <si>
    <t>F3</t>
  </si>
  <si>
    <t>S 2660</t>
  </si>
  <si>
    <t>F4</t>
  </si>
  <si>
    <t>S  2160  Sonder</t>
  </si>
  <si>
    <t>Dátum na pečiatke je v tvare RR-MM-DD X                                                                                                                                                                        Deň, mesiac a rok sú uvedené dvojciferným číslom, medzi jednotlivými údajmi musia byť pomlčky a pred ochranným číselným kódom (kontrolnou číslicou) musí byť medzera bez pomlčky a akéhokoľvek označenia (viď nákres vzoru odtlačku markantu).                                                                                                                                                                                                                                                                                                                                                                                                                                                                                                                             Poduška - dvojvrstvová, nenapustená.                                                                                                                                  Markant obsahuje nasledovné údaje:                                                                                                                                                                   a) označenie CLO - DOUANE,                                                                                                                            b) kruh z hviezd podľa vzoru Európskej únie,                                                                                                                                                     c) 2 x evidenčné číslo pečiatky (trojmiestne),                                                                                                                                            d) 1 x rozeta,                                                                                                                                                          e) názov a číslo konkrétneho organizačného útvaru (XXXXXX OOOO),                                                                                                                                          f) dátum vo formáte RR-MM-DD,                                                                                                                                                                                        g) kontrolnú číslicu X.</t>
  </si>
  <si>
    <t>24 x 41 mm ± 2 mm                   (výška dátumu: 4 mm)</t>
  </si>
  <si>
    <t>náhradná poduška s farbou s ÚV zložkoku</t>
  </si>
  <si>
    <t>kompatibilná s S2160 Sonder</t>
  </si>
  <si>
    <t>G) Náhradné podušky do pečiatok</t>
  </si>
  <si>
    <t>G1</t>
  </si>
  <si>
    <t>Poduška kompatibilná k strojčeku typu Printer R 17 - priemer 17 mm</t>
  </si>
  <si>
    <t>Podušky s jednoduchou a čistou výmenou do samofarbiacich pečiatok. Kompatibilné s novými alebo s už existujúcimi samonamáčacími strojčekmi.</t>
  </si>
  <si>
    <t>G2</t>
  </si>
  <si>
    <t>Poduška kompatibilná k strojčeku typu Printer R 24 - priemer 24 mm</t>
  </si>
  <si>
    <t>G3</t>
  </si>
  <si>
    <t>Poduška kompatibilná k strojčeku typu Printer R 40 - priemer 40 mm</t>
  </si>
  <si>
    <t>G4</t>
  </si>
  <si>
    <t>Poduška kompatibilná k strojčeku typu Printer Q 12 - rozmery 12 x 12 mm</t>
  </si>
  <si>
    <t>G5</t>
  </si>
  <si>
    <t>Poduška kompatibilná k strojčeku typu Printer 10, mini-dater S 120 - rozmery 10 x 27 mm</t>
  </si>
  <si>
    <t>G6</t>
  </si>
  <si>
    <t>Poduška kompatibilná k strojčeku typu Printer 15 - rozmery 10 x 69 mm</t>
  </si>
  <si>
    <t>G7</t>
  </si>
  <si>
    <t>Poduška kompatibilná k strojčeku typu Printer 20 - rozmery 14 x 38 mm</t>
  </si>
  <si>
    <t>G8</t>
  </si>
  <si>
    <t>Poduška kompatibilná k strojčeku typu Printer 30 - rozmery 18 x 47 mm</t>
  </si>
  <si>
    <t>G9</t>
  </si>
  <si>
    <t>Poduška kompatibilná k strojčeku typu Printer 38 - rozmery 33 x 56 mm</t>
  </si>
  <si>
    <t>G10</t>
  </si>
  <si>
    <t>Poduška kompatibilná k strojčeku typu Printer 40 - rozmery 23 x 59 mm</t>
  </si>
  <si>
    <t>G11</t>
  </si>
  <si>
    <t>Poduška kompatibilná k strojčeku typu Printer 45 - rozmery 25 x 82 mm</t>
  </si>
  <si>
    <t>G12</t>
  </si>
  <si>
    <t>Poduška kompatibilná k strojčeku typu Printer 50 - rozmery 30 x 69 mm</t>
  </si>
  <si>
    <t>G13</t>
  </si>
  <si>
    <t>Poduška kompatibilná k strojčeku typu Printer 52-Dater - rozmery 20 x 30 mm</t>
  </si>
  <si>
    <t>G14</t>
  </si>
  <si>
    <t>Poduška kompatibilná k strojčeku typu Printer 53, Printer 53-Dater - rozmery 30 x 45 mm</t>
  </si>
  <si>
    <t>G15</t>
  </si>
  <si>
    <t>Poduška kompatibilná k strojčeku typu Printer 55, Printer 55-Dater - rozmery 40 x 60 mm</t>
  </si>
  <si>
    <t>G16</t>
  </si>
  <si>
    <t>Poduška kompatibilná k strojčeku typu Printer 60 - rozmery 37 x 76 mm</t>
  </si>
  <si>
    <t>G17</t>
  </si>
  <si>
    <t>Poduška kompatibilná k strojčeku typu Printer S 220 - rozmery 4 x 25 mm</t>
  </si>
  <si>
    <t>G18</t>
  </si>
  <si>
    <t>Poduška kompatibilná k strojčeku typu Printer S 2160, Printer S 2160 sonder - rozmery 24 x 41 mm</t>
  </si>
  <si>
    <t>G19</t>
  </si>
  <si>
    <t>Poduška kompatibilná k strojčeku typu Printer S 2360 - rozmery 30 x 45 mm</t>
  </si>
  <si>
    <t>G20</t>
  </si>
  <si>
    <t>Poduška kompatibilná k strojčeku typu Printer S 2400 - rozmery 27 x 58 mm</t>
  </si>
  <si>
    <t>G21</t>
  </si>
  <si>
    <t>Poduška kompatibilná k strojčeku typu Printer S 2600, Printer S 2660 - rozmery 37 x 58 mm</t>
  </si>
  <si>
    <t>G22</t>
  </si>
  <si>
    <t>Poduška kompatibilná k strojčeku typu Printer S 2800, Printer S 2860 - rozmery 49 x 68 mm</t>
  </si>
  <si>
    <t>G23</t>
  </si>
  <si>
    <t>Poduška kompatibilná k strojčeku typu printy 46040 - Ø 40 mm</t>
  </si>
  <si>
    <t>G24</t>
  </si>
  <si>
    <t>Poduška kompatibilná k strojčeku typu professional 5215, 5415 - Ø 45 mm</t>
  </si>
  <si>
    <t>G25</t>
  </si>
  <si>
    <t xml:space="preserve">Poduška kompatibilná k strojčeku typu professional 5200, 5030, 5430, 5431, 5546, 5435 - rozmery 24 x 41 mm </t>
  </si>
  <si>
    <t>G26</t>
  </si>
  <si>
    <t>Poduška kompatibilná k strojčeku typu professional 5203, 5253, 5440 - rozmery 28 x 49 mm</t>
  </si>
  <si>
    <t>G27</t>
  </si>
  <si>
    <t>Poduška kompatibilná k strojčeku typu professional 5204, 5206, 5460 - rozmery 33 x 56 mm</t>
  </si>
  <si>
    <t>G28</t>
  </si>
  <si>
    <t>Poduška kompatibilná k strojčeku typu professional 5207, 5470 - rozmery 40 x 60 mm</t>
  </si>
  <si>
    <t>G29</t>
  </si>
  <si>
    <t>Poduška kompatibilná k strojčeku typu printy 4910, 4810, 4836 - rozmery 10 x 27 mm</t>
  </si>
  <si>
    <t>G30</t>
  </si>
  <si>
    <t>Poduška kompatibilná k strojčeku typu 4911, 4800, 4820, 4822, 4846 - rozmery 14 x 38 mm</t>
  </si>
  <si>
    <t>G31</t>
  </si>
  <si>
    <t>Poduška kompatibilná k strojčeku typu 4912, 4952 - rozmery 18 x 47 mm</t>
  </si>
  <si>
    <t>G32</t>
  </si>
  <si>
    <t>Poduška kompatibilná k strojčeku typu printy 4913, 4953 - rozmery 22 x 58 mm</t>
  </si>
  <si>
    <t>G33</t>
  </si>
  <si>
    <t>Poduška kompatibilná k strojčeku typu printy 4922 - rozmery 20 x 20 mm</t>
  </si>
  <si>
    <t>G34</t>
  </si>
  <si>
    <t>Poduška kompatibilná k strojčeku typu printy 4923, 4930 - rozmery 30 x 30 mm</t>
  </si>
  <si>
    <t>G35</t>
  </si>
  <si>
    <t>Poduška kompatibilná k strojčeku typu printy 4924, 4940, 4724, 4740 - rozmery 40 x 40 mm</t>
  </si>
  <si>
    <t>G36</t>
  </si>
  <si>
    <t>Poduška kompatibilná k strojčeku typu printy napr. 4927, 4957 - rozmery 40 x 60 mm</t>
  </si>
  <si>
    <t>H) Paginovacie pečiatky</t>
  </si>
  <si>
    <t>H1</t>
  </si>
  <si>
    <t>Paginovacia pečiatka</t>
  </si>
  <si>
    <t>8 číselných otočných kolies s automatickým pretáčaním číselnej rady</t>
  </si>
  <si>
    <t xml:space="preserve">Paginovacia pečiatka s automatickým otáčaním číslic. Číslovacia pečiatka vyrobená z lomuvzdorného plastu s kovovým jadrom. Prevedenie: 8 miestne, s výškou číslic 4,5 mm. Hmotnosť max. 300 g. Vrátane podušky. </t>
  </si>
  <si>
    <t>H2</t>
  </si>
  <si>
    <t>6 číselných otočných kolies s automatickým pretáčaním číselnej rady</t>
  </si>
  <si>
    <t>Paginovacia pečiatka s automatickým otáčaním číslic. Číslovacia pečiatka vyrobená zo špeciálnej zliatiny. Prevedenie: 6 miestne, s výškou písma 5,5 mm. Vrátane podušky.</t>
  </si>
  <si>
    <t>I) Plombovacie kliešte s raznicami a pečatidlá</t>
  </si>
  <si>
    <t>I1</t>
  </si>
  <si>
    <t>Plombovacie kliešte</t>
  </si>
  <si>
    <t>Ø 10 mm</t>
  </si>
  <si>
    <t>Telo je zhotovené z niklovanej ocele s pogumovanou rúčkou a pútkom na zápästie. 
Averz a reverz plombovacích klieští bude mať priemer 10 mm a bude gravírovaný.</t>
  </si>
  <si>
    <t>I2</t>
  </si>
  <si>
    <t xml:space="preserve"> Reverz do plombovacích klieští, priemer 10 mm</t>
  </si>
  <si>
    <t>I3</t>
  </si>
  <si>
    <t xml:space="preserve"> Averz do plombovacích klieští, priemer 10 mm</t>
  </si>
  <si>
    <t xml:space="preserve">V strede averzu sa nachádza štátny znak Slovenskej republiky a pod ním je po okraji uvedený text pozostávajúci z veľkých písmen v tvare "XXX-YY"  </t>
  </si>
  <si>
    <t>I4</t>
  </si>
  <si>
    <t>Pečatidlo, priemer 25 mm</t>
  </si>
  <si>
    <t>Ø 25 mm</t>
  </si>
  <si>
    <t xml:space="preserve">Vyrobené z mosadze, matrica bude gravírovaná v hornej, strednej a dolnej časti.
Priemer pečatidla bude 25 mm.                                                                                                                                                          1. typ - horná časť bude pozostávať z dvojmiestneho čísla, napr. 00, v strednej časti bude text "FS" a spodná časť bude pozostávať z trojmiestneho poradového čísla, napr. 000 
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XX  
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typ - horná časť bude pozostávať z dvojmiestneho čísla, napr. 00, v strednej časti bude text "FS" a spodná časť bude pozostávať z trojmiestneho kódu 
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XX  
ZZZ </t>
  </si>
  <si>
    <t>J) Farby do pečiatok</t>
  </si>
  <si>
    <t>J1</t>
  </si>
  <si>
    <t>Farba modrá</t>
  </si>
  <si>
    <t>25 ml</t>
  </si>
  <si>
    <t>Pečiatková atramentová farba vysokej kvality na báze vody. Vhodná pre gumové a polymerové textové platničky. Určené pre suché pečiatkové podušky.</t>
  </si>
  <si>
    <t>J2</t>
  </si>
  <si>
    <t>Farba červená</t>
  </si>
  <si>
    <t>J3</t>
  </si>
  <si>
    <t>1000 ml</t>
  </si>
  <si>
    <t>l</t>
  </si>
  <si>
    <t>J4</t>
  </si>
  <si>
    <t>J5</t>
  </si>
  <si>
    <t>Farba zelená</t>
  </si>
  <si>
    <t>J6</t>
  </si>
  <si>
    <t>J7</t>
  </si>
  <si>
    <t>K) Príslušenstvo</t>
  </si>
  <si>
    <t>K1</t>
  </si>
  <si>
    <t xml:space="preserve">Náhradná fľaška </t>
  </si>
  <si>
    <t>Fľašky na farbu na pečiatky vyrobená z plastu s vložkou (kvapátkom) a uzáverom</t>
  </si>
  <si>
    <t>K2</t>
  </si>
  <si>
    <t>50 ml</t>
  </si>
  <si>
    <t>A3</t>
  </si>
  <si>
    <t>R17</t>
  </si>
  <si>
    <t>Ø 17 mm</t>
  </si>
  <si>
    <t xml:space="preserve"> Zmluvná cena</t>
  </si>
  <si>
    <t>Merná jednotka (MJ)</t>
  </si>
  <si>
    <t>Predpokladané množstvo (PM)  na 36 mesiacov</t>
  </si>
  <si>
    <t>Výška DPH</t>
  </si>
  <si>
    <t>Telo mechaniky je vyhotovené z plastu, ľahké a kompaktné, na bežné každodenné používanie. Pečiatka obsahuje v strednej časti dátum.  Markant samonamáčacej pečiatky je vyrobený z gumy obdĺžnikového tvaru s výrezom na dátum.                                                                                                                                     Dátum je v tvare: DD. MM. RRRR                                                                                       Deň a mesiac je označený dvojciferným číslom a rok štvorciferným, medzi jednotlivými údajmi musia byť bodky a medzery.</t>
  </si>
  <si>
    <t>Telo mechaniky je vyhotovené z kovu, vyvinuté pre častú a silnú záťaž každodenného používania, komfortné, odtlačky vznikajú jemným a tichým pohybom, protišmykový povrch, tlačítko pre výmenu podušky, protišmykové poistky a dynamický tvar. Moderný dizajn skrýva zosilnenú oceľovú konštrukciu, ložiská, textovú dosku, spodný a horný rám. Pečiatka obsahuje v strednej časti dátum. Kryt dátumových pások zaručuje čisté prsty pri nastavovaní dátumu. Výška tela mechaniky je min 145 mm. Markant samonamáčacej pečiatky je vyrobený z gumy obdĺžnikového tvaru s výrezom na dátum.                                                                                                                                    Dátum je v tvare: DD. MM. RRRR                                                                                       Deň a mesiac je označený dvojciferným číslom a rok štvorciferným, medzi jednotlivými údajmi musia byť bodky a medzery.</t>
  </si>
  <si>
    <t>Názov položky predmetu zákazky</t>
  </si>
  <si>
    <t>Cena spolu                  za PM na 36 mes.                               v EUR bez DPH</t>
  </si>
  <si>
    <t>Cena spolu                za PM na 36 mes.                                   v EUR s DPH</t>
  </si>
  <si>
    <t>Jednotková cena za MJ       v EUR bez DPH</t>
  </si>
  <si>
    <t>Telo mechaniky je vyhotovené z plastu, ľahké a kompaktné, na bežné každodenné používanie. Markant samonamáčacej pečiatky je vyrobený z gumy obdĺžnikového tvaru.</t>
  </si>
  <si>
    <r>
      <t xml:space="preserve">1. typ - reverz bude pozostávať zo štvormiestneho evidenčného čísla a pod čiarou trojmiestneho poradového čísla matrice plombovacích klieští od čísla 001 vyššie, 
</t>
    </r>
    <r>
      <rPr>
        <u/>
        <sz val="10"/>
        <rFont val="Calibri"/>
        <family val="2"/>
        <charset val="238"/>
        <scheme val="minor"/>
      </rPr>
      <t xml:space="preserve">0000 </t>
    </r>
    <r>
      <rPr>
        <sz val="10"/>
        <rFont val="Calibri"/>
        <family val="2"/>
        <charset val="238"/>
        <scheme val="minor"/>
      </rPr>
      <t xml:space="preserve"> 
 000 
2. typ - reverz bude pozostávať zo štvormiestneho kódu a pod čiarou trojmiestneho poradového čísla matrice, napr. 000. 
</t>
    </r>
    <r>
      <rPr>
        <u/>
        <sz val="10"/>
        <rFont val="Calibri"/>
        <family val="2"/>
        <charset val="238"/>
        <scheme val="minor"/>
      </rPr>
      <t xml:space="preserve">XX ZZ </t>
    </r>
    <r>
      <rPr>
        <sz val="10"/>
        <rFont val="Calibri"/>
        <family val="2"/>
        <charset val="238"/>
        <scheme val="minor"/>
      </rPr>
      <t xml:space="preserve"> 
 000 
3. typ - reverz bude pozostávať zo štvormiestneho kódu a pod čiarou štvormiestneho poradového čísla matrice, napr. 0000. 
</t>
    </r>
    <r>
      <rPr>
        <u/>
        <sz val="10"/>
        <rFont val="Calibri"/>
        <family val="2"/>
        <charset val="238"/>
        <scheme val="minor"/>
      </rPr>
      <t xml:space="preserve">YY ZZ  </t>
    </r>
    <r>
      <rPr>
        <sz val="10"/>
        <rFont val="Calibri"/>
        <family val="2"/>
        <charset val="238"/>
        <scheme val="minor"/>
      </rPr>
      <t xml:space="preserve">
0000 </t>
    </r>
  </si>
  <si>
    <r>
      <t xml:space="preserve">Pigmentová pečiatková farba s UV zložkou - vysokokvalitná pigmentová farba so zložkou (pigmentom), reagujúcou na svetlo vlnovej dĺžky v ultrafialovom spektre. Farba, ktorá musí obsahovať ochranný prvok proti falšovaniu a falšovaniu pri kopírovaní dokumentov. Špeciálne farebné pigmenty nesmú byť následne odstrániteľné chemickým procesom, musia byť odolné. Požaduje sa farba vysoko odolná voči svetlu, ktorá nevybledne, rýchlo vsiakne do papiera a bude mať ostré odtlačky.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 xml:space="preserve">  </t>
    </r>
  </si>
  <si>
    <t>Celková cena za predmet zákazky v EUR (návrh na plnenie kritéria)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</si>
</sst>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9">
    <xf numFmtId="0" fontId="0" fillId="0" borderId="0" xfId="0"/>
    <xf numFmtId="44" fontId="4" fillId="6" borderId="2" xfId="1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44" fontId="3" fillId="5" borderId="15" xfId="1" applyFont="1" applyFill="1" applyBorder="1" applyAlignment="1" applyProtection="1">
      <alignment horizontal="right" vertical="center" wrapText="1"/>
      <protection locked="0"/>
    </xf>
    <xf numFmtId="44" fontId="3" fillId="5" borderId="16" xfId="1" applyFont="1" applyFill="1" applyBorder="1" applyAlignment="1" applyProtection="1">
      <alignment horizontal="right" vertical="center" wrapText="1"/>
      <protection locked="0"/>
    </xf>
    <xf numFmtId="44" fontId="3" fillId="5" borderId="16" xfId="1" applyFont="1" applyFill="1" applyBorder="1" applyAlignment="1" applyProtection="1">
      <alignment vertical="center"/>
      <protection locked="0"/>
    </xf>
    <xf numFmtId="3" fontId="3" fillId="3" borderId="20" xfId="0" applyNumberFormat="1" applyFont="1" applyFill="1" applyBorder="1" applyAlignment="1">
      <alignment horizontal="center" vertical="center"/>
    </xf>
    <xf numFmtId="44" fontId="3" fillId="5" borderId="20" xfId="1" applyFont="1" applyFill="1" applyBorder="1" applyAlignment="1" applyProtection="1">
      <alignment horizontal="right" vertical="center" wrapText="1"/>
      <protection locked="0"/>
    </xf>
    <xf numFmtId="3" fontId="3" fillId="3" borderId="21" xfId="0" applyNumberFormat="1" applyFont="1" applyFill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" fontId="1" fillId="2" borderId="23" xfId="0" applyNumberFormat="1" applyFont="1" applyFill="1" applyBorder="1" applyAlignment="1">
      <alignment horizontal="center" vertical="center" wrapText="1"/>
    </xf>
    <xf numFmtId="44" fontId="3" fillId="3" borderId="24" xfId="1" applyFont="1" applyFill="1" applyBorder="1" applyAlignment="1" applyProtection="1">
      <alignment horizontal="right" vertical="center"/>
      <protection locked="0"/>
    </xf>
    <xf numFmtId="44" fontId="3" fillId="3" borderId="0" xfId="1" applyFont="1" applyFill="1" applyBorder="1" applyAlignment="1" applyProtection="1">
      <alignment horizontal="right" vertical="center"/>
      <protection locked="0"/>
    </xf>
    <xf numFmtId="44" fontId="3" fillId="3" borderId="25" xfId="1" applyFont="1" applyFill="1" applyBorder="1" applyAlignment="1" applyProtection="1">
      <alignment horizontal="right" vertical="center"/>
      <protection locked="0"/>
    </xf>
    <xf numFmtId="44" fontId="3" fillId="3" borderId="26" xfId="1" applyFont="1" applyFill="1" applyBorder="1" applyAlignment="1" applyProtection="1">
      <alignment horizontal="right" vertical="center"/>
      <protection locked="0"/>
    </xf>
    <xf numFmtId="44" fontId="3" fillId="0" borderId="25" xfId="1" applyFont="1" applyFill="1" applyBorder="1" applyAlignment="1" applyProtection="1">
      <alignment horizontal="right" vertical="center"/>
      <protection locked="0"/>
    </xf>
    <xf numFmtId="44" fontId="3" fillId="0" borderId="24" xfId="1" applyFont="1" applyFill="1" applyBorder="1" applyAlignment="1" applyProtection="1">
      <alignment horizontal="right" vertical="center"/>
      <protection locked="0"/>
    </xf>
    <xf numFmtId="44" fontId="3" fillId="0" borderId="26" xfId="1" applyFont="1" applyFill="1" applyBorder="1" applyAlignment="1" applyProtection="1">
      <alignment horizontal="right" vertical="center"/>
      <protection locked="0"/>
    </xf>
    <xf numFmtId="44" fontId="3" fillId="3" borderId="15" xfId="1" applyFont="1" applyFill="1" applyBorder="1" applyAlignment="1" applyProtection="1">
      <alignment horizontal="right" vertical="center"/>
      <protection locked="0"/>
    </xf>
    <xf numFmtId="44" fontId="3" fillId="3" borderId="16" xfId="1" applyFont="1" applyFill="1" applyBorder="1" applyAlignment="1" applyProtection="1">
      <alignment horizontal="right" vertical="center"/>
      <protection locked="0"/>
    </xf>
    <xf numFmtId="44" fontId="3" fillId="3" borderId="20" xfId="1" applyFont="1" applyFill="1" applyBorder="1" applyAlignment="1" applyProtection="1">
      <alignment horizontal="right" vertical="center"/>
      <protection locked="0"/>
    </xf>
    <xf numFmtId="44" fontId="3" fillId="3" borderId="21" xfId="1" applyFont="1" applyFill="1" applyBorder="1" applyAlignment="1" applyProtection="1">
      <alignment horizontal="right" vertical="center"/>
      <protection locked="0"/>
    </xf>
    <xf numFmtId="44" fontId="3" fillId="3" borderId="17" xfId="1" applyFont="1" applyFill="1" applyBorder="1" applyAlignment="1" applyProtection="1">
      <alignment horizontal="right" vertical="center"/>
      <protection locked="0"/>
    </xf>
    <xf numFmtId="44" fontId="3" fillId="0" borderId="21" xfId="1" applyFont="1" applyFill="1" applyBorder="1" applyAlignment="1" applyProtection="1">
      <alignment horizontal="right" vertical="center"/>
      <protection locked="0"/>
    </xf>
    <xf numFmtId="44" fontId="3" fillId="0" borderId="16" xfId="1" applyFont="1" applyFill="1" applyBorder="1" applyAlignment="1" applyProtection="1">
      <alignment horizontal="right" vertical="center"/>
      <protection locked="0"/>
    </xf>
    <xf numFmtId="44" fontId="3" fillId="0" borderId="17" xfId="1" applyFont="1" applyFill="1" applyBorder="1" applyAlignment="1" applyProtection="1">
      <alignment horizontal="right" vertical="center"/>
      <protection locked="0"/>
    </xf>
    <xf numFmtId="3" fontId="3" fillId="0" borderId="27" xfId="0" applyNumberFormat="1" applyFont="1" applyBorder="1" applyAlignment="1">
      <alignment horizontal="center" vertical="center"/>
    </xf>
    <xf numFmtId="44" fontId="3" fillId="0" borderId="27" xfId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>
      <alignment horizontal="center" vertical="center"/>
    </xf>
    <xf numFmtId="44" fontId="3" fillId="0" borderId="15" xfId="1" applyFont="1" applyFill="1" applyBorder="1" applyAlignment="1" applyProtection="1">
      <alignment horizontal="right" vertical="center"/>
      <protection locked="0"/>
    </xf>
    <xf numFmtId="44" fontId="3" fillId="5" borderId="21" xfId="1" applyFont="1" applyFill="1" applyBorder="1" applyAlignment="1" applyProtection="1">
      <alignment vertical="center"/>
      <protection locked="0"/>
    </xf>
    <xf numFmtId="44" fontId="3" fillId="5" borderId="17" xfId="1" applyFont="1" applyFill="1" applyBorder="1" applyAlignment="1" applyProtection="1">
      <alignment vertical="center"/>
      <protection locked="0"/>
    </xf>
    <xf numFmtId="3" fontId="3" fillId="0" borderId="21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4" fontId="3" fillId="0" borderId="0" xfId="1" applyFont="1" applyFill="1" applyBorder="1" applyAlignment="1" applyProtection="1">
      <alignment horizontal="right" vertical="center"/>
      <protection locked="0"/>
    </xf>
    <xf numFmtId="44" fontId="3" fillId="0" borderId="20" xfId="1" applyFont="1" applyFill="1" applyBorder="1" applyAlignment="1" applyProtection="1">
      <alignment horizontal="right" vertical="center"/>
      <protection locked="0"/>
    </xf>
    <xf numFmtId="44" fontId="3" fillId="3" borderId="21" xfId="1" applyFont="1" applyFill="1" applyBorder="1" applyAlignment="1" applyProtection="1">
      <alignment vertical="center"/>
      <protection locked="0"/>
    </xf>
    <xf numFmtId="44" fontId="3" fillId="3" borderId="16" xfId="1" applyFont="1" applyFill="1" applyBorder="1" applyAlignment="1" applyProtection="1">
      <alignment vertical="center"/>
      <protection locked="0"/>
    </xf>
    <xf numFmtId="44" fontId="3" fillId="3" borderId="17" xfId="1" applyFont="1" applyFill="1" applyBorder="1" applyAlignment="1" applyProtection="1">
      <alignment vertical="center"/>
      <protection locked="0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44" fontId="3" fillId="5" borderId="15" xfId="1" applyFont="1" applyFill="1" applyBorder="1" applyAlignment="1" applyProtection="1">
      <alignment vertical="center"/>
      <protection locked="0"/>
    </xf>
    <xf numFmtId="44" fontId="3" fillId="3" borderId="15" xfId="1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>
      <alignment vertical="center"/>
    </xf>
    <xf numFmtId="44" fontId="3" fillId="5" borderId="20" xfId="1" applyFont="1" applyFill="1" applyBorder="1" applyAlignment="1" applyProtection="1">
      <alignment vertical="center"/>
      <protection locked="0"/>
    </xf>
    <xf numFmtId="44" fontId="3" fillId="3" borderId="20" xfId="1" applyFont="1" applyFill="1" applyBorder="1" applyAlignment="1" applyProtection="1">
      <alignment vertical="center"/>
      <protection locked="0"/>
    </xf>
    <xf numFmtId="0" fontId="2" fillId="0" borderId="22" xfId="0" applyFont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4" fontId="3" fillId="0" borderId="21" xfId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4" fontId="3" fillId="0" borderId="16" xfId="1" applyFont="1" applyFill="1" applyBorder="1" applyAlignment="1" applyProtection="1">
      <alignment vertical="center"/>
      <protection locked="0"/>
    </xf>
    <xf numFmtId="0" fontId="2" fillId="0" borderId="19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44" fontId="3" fillId="0" borderId="17" xfId="1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4" borderId="2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16" fontId="6" fillId="3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7" fontId="6" fillId="3" borderId="16" xfId="0" applyNumberFormat="1" applyFont="1" applyFill="1" applyBorder="1" applyAlignment="1">
      <alignment horizontal="center" vertical="center"/>
    </xf>
    <xf numFmtId="17" fontId="6" fillId="3" borderId="20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 wrapText="1"/>
    </xf>
    <xf numFmtId="16" fontId="6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/>
    </xf>
    <xf numFmtId="44" fontId="3" fillId="5" borderId="27" xfId="1" applyFont="1" applyFill="1" applyBorder="1" applyAlignment="1" applyProtection="1">
      <alignment vertical="center"/>
      <protection locked="0"/>
    </xf>
    <xf numFmtId="44" fontId="3" fillId="0" borderId="27" xfId="1" applyFont="1" applyBorder="1" applyAlignment="1" applyProtection="1">
      <alignment vertical="center"/>
      <protection locked="0"/>
    </xf>
    <xf numFmtId="0" fontId="6" fillId="3" borderId="21" xfId="0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vertical="center" wrapText="1"/>
    </xf>
    <xf numFmtId="16" fontId="6" fillId="3" borderId="17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16" fontId="6" fillId="0" borderId="16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16" fontId="6" fillId="0" borderId="17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16" fontId="6" fillId="0" borderId="1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4" fontId="3" fillId="0" borderId="15" xfId="1" applyFont="1" applyFill="1" applyBorder="1" applyAlignment="1" applyProtection="1">
      <alignment vertical="center"/>
      <protection locked="0"/>
    </xf>
    <xf numFmtId="16" fontId="6" fillId="0" borderId="2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44" fontId="3" fillId="0" borderId="20" xfId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44" fontId="4" fillId="6" borderId="1" xfId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 wrapText="1"/>
    </xf>
    <xf numFmtId="44" fontId="3" fillId="0" borderId="21" xfId="1" applyFont="1" applyBorder="1" applyAlignment="1" applyProtection="1">
      <alignment vertical="center"/>
      <protection locked="0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" fontId="6" fillId="3" borderId="21" xfId="0" applyNumberFormat="1" applyFont="1" applyFill="1" applyBorder="1" applyAlignment="1">
      <alignment horizontal="center" vertical="center"/>
    </xf>
    <xf numFmtId="16" fontId="6" fillId="3" borderId="16" xfId="0" applyNumberFormat="1" applyFont="1" applyFill="1" applyBorder="1" applyAlignment="1">
      <alignment horizontal="center" vertical="center"/>
    </xf>
    <xf numFmtId="16" fontId="6" fillId="3" borderId="17" xfId="0" applyNumberFormat="1" applyFont="1" applyFill="1" applyBorder="1" applyAlignment="1">
      <alignment horizontal="center" vertical="center"/>
    </xf>
    <xf numFmtId="16" fontId="6" fillId="3" borderId="15" xfId="0" applyNumberFormat="1" applyFont="1" applyFill="1" applyBorder="1" applyAlignment="1">
      <alignment horizontal="center" vertical="center"/>
    </xf>
    <xf numFmtId="16" fontId="6" fillId="3" borderId="20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6" fontId="6" fillId="0" borderId="21" xfId="0" applyNumberFormat="1" applyFont="1" applyFill="1" applyBorder="1" applyAlignment="1">
      <alignment horizontal="center" vertical="center"/>
    </xf>
    <xf numFmtId="16" fontId="6" fillId="0" borderId="16" xfId="0" applyNumberFormat="1" applyFont="1" applyFill="1" applyBorder="1" applyAlignment="1">
      <alignment horizontal="center" vertical="center"/>
    </xf>
    <xf numFmtId="16" fontId="6" fillId="0" borderId="17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17" fontId="6" fillId="3" borderId="1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6" fontId="6" fillId="0" borderId="20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8"/>
  <sheetViews>
    <sheetView tabSelected="1" topLeftCell="B1" zoomScaleNormal="100" workbookViewId="0">
      <pane ySplit="4" topLeftCell="A5" activePane="bottomLeft" state="frozen"/>
      <selection activeCell="B1" sqref="B1"/>
      <selection pane="bottomLeft" activeCell="B5" sqref="B5:B13"/>
    </sheetView>
  </sheetViews>
  <sheetFormatPr defaultRowHeight="15" x14ac:dyDescent="0.25"/>
  <cols>
    <col min="1" max="1" width="1" style="56" customWidth="1"/>
    <col min="2" max="2" width="20.42578125" style="56" customWidth="1"/>
    <col min="3" max="3" width="8.85546875" style="56" customWidth="1"/>
    <col min="4" max="4" width="41.28515625" style="57" customWidth="1"/>
    <col min="5" max="5" width="27.28515625" style="57" customWidth="1"/>
    <col min="6" max="6" width="62.5703125" style="57" customWidth="1"/>
    <col min="7" max="7" width="8.140625" style="56" customWidth="1"/>
    <col min="8" max="8" width="14.42578125" style="58" customWidth="1"/>
    <col min="9" max="9" width="12" style="56" customWidth="1"/>
    <col min="10" max="11" width="16" style="59" customWidth="1"/>
    <col min="12" max="12" width="17.42578125" style="59" customWidth="1"/>
    <col min="13" max="16384" width="9.140625" style="56"/>
  </cols>
  <sheetData>
    <row r="1" spans="2:12" ht="7.5" customHeight="1" thickBot="1" x14ac:dyDescent="0.3">
      <c r="B1" s="55"/>
    </row>
    <row r="2" spans="2:12" ht="17.25" customHeight="1" x14ac:dyDescent="0.25">
      <c r="B2" s="158" t="s">
        <v>223</v>
      </c>
      <c r="C2" s="159"/>
      <c r="D2" s="159"/>
      <c r="E2" s="159"/>
      <c r="F2" s="159"/>
      <c r="G2" s="159"/>
      <c r="H2" s="159"/>
      <c r="I2" s="159"/>
      <c r="J2" s="159"/>
      <c r="K2" s="159"/>
      <c r="L2" s="160"/>
    </row>
    <row r="3" spans="2:12" ht="3.75" customHeight="1" thickBot="1" x14ac:dyDescent="0.3"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3"/>
    </row>
    <row r="4" spans="2:12" s="57" customFormat="1" ht="43.5" customHeight="1" thickBot="1" x14ac:dyDescent="0.25">
      <c r="B4" s="60" t="s">
        <v>0</v>
      </c>
      <c r="C4" s="61" t="s">
        <v>1</v>
      </c>
      <c r="D4" s="62" t="s">
        <v>229</v>
      </c>
      <c r="E4" s="61" t="s">
        <v>2</v>
      </c>
      <c r="F4" s="61" t="s">
        <v>3</v>
      </c>
      <c r="G4" s="61" t="s">
        <v>224</v>
      </c>
      <c r="H4" s="7" t="s">
        <v>225</v>
      </c>
      <c r="I4" s="7" t="s">
        <v>232</v>
      </c>
      <c r="J4" s="7" t="s">
        <v>230</v>
      </c>
      <c r="K4" s="25" t="s">
        <v>226</v>
      </c>
      <c r="L4" s="7" t="s">
        <v>231</v>
      </c>
    </row>
    <row r="5" spans="2:12" s="57" customFormat="1" ht="15" customHeight="1" thickTop="1" x14ac:dyDescent="0.2">
      <c r="B5" s="152" t="s">
        <v>4</v>
      </c>
      <c r="C5" s="149" t="s">
        <v>5</v>
      </c>
      <c r="D5" s="63" t="s">
        <v>6</v>
      </c>
      <c r="E5" s="64" t="s">
        <v>221</v>
      </c>
      <c r="F5" s="155" t="s">
        <v>8</v>
      </c>
      <c r="G5" s="65" t="s">
        <v>9</v>
      </c>
      <c r="H5" s="8">
        <v>300</v>
      </c>
      <c r="I5" s="13"/>
      <c r="J5" s="33">
        <f t="shared" ref="J5:J36" si="0">H5*I5</f>
        <v>0</v>
      </c>
      <c r="K5" s="26">
        <f>L5-J5</f>
        <v>0</v>
      </c>
      <c r="L5" s="33">
        <f>J5*1.2</f>
        <v>0</v>
      </c>
    </row>
    <row r="6" spans="2:12" s="57" customFormat="1" ht="15" customHeight="1" x14ac:dyDescent="0.2">
      <c r="B6" s="153"/>
      <c r="C6" s="150"/>
      <c r="D6" s="66" t="s">
        <v>10</v>
      </c>
      <c r="E6" s="4" t="s">
        <v>222</v>
      </c>
      <c r="F6" s="156"/>
      <c r="G6" s="67" t="s">
        <v>9</v>
      </c>
      <c r="H6" s="9">
        <v>300</v>
      </c>
      <c r="I6" s="14"/>
      <c r="J6" s="34">
        <f t="shared" si="0"/>
        <v>0</v>
      </c>
      <c r="K6" s="26">
        <f t="shared" ref="K6:K69" si="1">L6-J6</f>
        <v>0</v>
      </c>
      <c r="L6" s="34">
        <f t="shared" ref="L6:L69" si="2">J6*1.2</f>
        <v>0</v>
      </c>
    </row>
    <row r="7" spans="2:12" s="57" customFormat="1" ht="15" customHeight="1" thickBot="1" x14ac:dyDescent="0.25">
      <c r="B7" s="153"/>
      <c r="C7" s="151"/>
      <c r="D7" s="68" t="s">
        <v>12</v>
      </c>
      <c r="E7" s="69" t="s">
        <v>13</v>
      </c>
      <c r="F7" s="156"/>
      <c r="G7" s="70" t="s">
        <v>9</v>
      </c>
      <c r="H7" s="16">
        <v>150</v>
      </c>
      <c r="I7" s="17"/>
      <c r="J7" s="35">
        <f t="shared" si="0"/>
        <v>0</v>
      </c>
      <c r="K7" s="27">
        <f t="shared" si="1"/>
        <v>0</v>
      </c>
      <c r="L7" s="35">
        <f t="shared" si="2"/>
        <v>0</v>
      </c>
    </row>
    <row r="8" spans="2:12" ht="15" customHeight="1" x14ac:dyDescent="0.25">
      <c r="B8" s="153"/>
      <c r="C8" s="173" t="s">
        <v>14</v>
      </c>
      <c r="D8" s="71" t="s">
        <v>6</v>
      </c>
      <c r="E8" s="72" t="s">
        <v>7</v>
      </c>
      <c r="F8" s="156"/>
      <c r="G8" s="73" t="s">
        <v>9</v>
      </c>
      <c r="H8" s="18">
        <v>360</v>
      </c>
      <c r="I8" s="45"/>
      <c r="J8" s="52">
        <f t="shared" si="0"/>
        <v>0</v>
      </c>
      <c r="K8" s="28">
        <f t="shared" si="1"/>
        <v>0</v>
      </c>
      <c r="L8" s="36">
        <f t="shared" si="2"/>
        <v>0</v>
      </c>
    </row>
    <row r="9" spans="2:12" ht="15" customHeight="1" x14ac:dyDescent="0.25">
      <c r="B9" s="153"/>
      <c r="C9" s="174"/>
      <c r="D9" s="2" t="s">
        <v>10</v>
      </c>
      <c r="E9" s="4" t="s">
        <v>11</v>
      </c>
      <c r="F9" s="156"/>
      <c r="G9" s="6" t="s">
        <v>9</v>
      </c>
      <c r="H9" s="9">
        <v>360</v>
      </c>
      <c r="I9" s="15"/>
      <c r="J9" s="53">
        <f t="shared" si="0"/>
        <v>0</v>
      </c>
      <c r="K9" s="26">
        <f t="shared" si="1"/>
        <v>0</v>
      </c>
      <c r="L9" s="34">
        <f t="shared" si="2"/>
        <v>0</v>
      </c>
    </row>
    <row r="10" spans="2:12" ht="15" customHeight="1" thickBot="1" x14ac:dyDescent="0.3">
      <c r="B10" s="153"/>
      <c r="C10" s="175"/>
      <c r="D10" s="74" t="s">
        <v>12</v>
      </c>
      <c r="E10" s="75" t="s">
        <v>13</v>
      </c>
      <c r="F10" s="156"/>
      <c r="G10" s="12" t="s">
        <v>9</v>
      </c>
      <c r="H10" s="19">
        <v>162</v>
      </c>
      <c r="I10" s="46"/>
      <c r="J10" s="54">
        <f t="shared" si="0"/>
        <v>0</v>
      </c>
      <c r="K10" s="29">
        <f t="shared" si="1"/>
        <v>0</v>
      </c>
      <c r="L10" s="37">
        <f t="shared" si="2"/>
        <v>0</v>
      </c>
    </row>
    <row r="11" spans="2:12" ht="15" customHeight="1" x14ac:dyDescent="0.25">
      <c r="B11" s="153"/>
      <c r="C11" s="176" t="s">
        <v>220</v>
      </c>
      <c r="D11" s="76" t="s">
        <v>6</v>
      </c>
      <c r="E11" s="64" t="s">
        <v>15</v>
      </c>
      <c r="F11" s="156"/>
      <c r="G11" s="77" t="s">
        <v>9</v>
      </c>
      <c r="H11" s="8">
        <v>510</v>
      </c>
      <c r="I11" s="78"/>
      <c r="J11" s="79">
        <f t="shared" si="0"/>
        <v>0</v>
      </c>
      <c r="K11" s="26">
        <f t="shared" si="1"/>
        <v>0</v>
      </c>
      <c r="L11" s="33">
        <f t="shared" si="2"/>
        <v>0</v>
      </c>
    </row>
    <row r="12" spans="2:12" ht="15" customHeight="1" x14ac:dyDescent="0.25">
      <c r="B12" s="153"/>
      <c r="C12" s="174"/>
      <c r="D12" s="2" t="s">
        <v>10</v>
      </c>
      <c r="E12" s="4" t="s">
        <v>16</v>
      </c>
      <c r="F12" s="156"/>
      <c r="G12" s="6" t="s">
        <v>9</v>
      </c>
      <c r="H12" s="9">
        <v>510</v>
      </c>
      <c r="I12" s="15"/>
      <c r="J12" s="53">
        <f t="shared" si="0"/>
        <v>0</v>
      </c>
      <c r="K12" s="26">
        <f t="shared" si="1"/>
        <v>0</v>
      </c>
      <c r="L12" s="34">
        <f t="shared" si="2"/>
        <v>0</v>
      </c>
    </row>
    <row r="13" spans="2:12" ht="15" customHeight="1" thickBot="1" x14ac:dyDescent="0.3">
      <c r="B13" s="154"/>
      <c r="C13" s="177"/>
      <c r="D13" s="80" t="s">
        <v>17</v>
      </c>
      <c r="E13" s="69" t="s">
        <v>18</v>
      </c>
      <c r="F13" s="157"/>
      <c r="G13" s="24" t="s">
        <v>9</v>
      </c>
      <c r="H13" s="16">
        <v>225</v>
      </c>
      <c r="I13" s="81"/>
      <c r="J13" s="82">
        <f t="shared" si="0"/>
        <v>0</v>
      </c>
      <c r="K13" s="27">
        <f t="shared" si="1"/>
        <v>0</v>
      </c>
      <c r="L13" s="35">
        <f t="shared" si="2"/>
        <v>0</v>
      </c>
    </row>
    <row r="14" spans="2:12" ht="15" customHeight="1" x14ac:dyDescent="0.25">
      <c r="B14" s="164" t="s">
        <v>19</v>
      </c>
      <c r="C14" s="167" t="s">
        <v>20</v>
      </c>
      <c r="D14" s="83" t="s">
        <v>21</v>
      </c>
      <c r="E14" s="84" t="s">
        <v>22</v>
      </c>
      <c r="F14" s="170" t="s">
        <v>23</v>
      </c>
      <c r="G14" s="85" t="s">
        <v>9</v>
      </c>
      <c r="H14" s="20">
        <v>45</v>
      </c>
      <c r="I14" s="45"/>
      <c r="J14" s="86">
        <f>H14*I14</f>
        <v>0</v>
      </c>
      <c r="K14" s="30">
        <f t="shared" si="1"/>
        <v>0</v>
      </c>
      <c r="L14" s="38">
        <f t="shared" si="2"/>
        <v>0</v>
      </c>
    </row>
    <row r="15" spans="2:12" ht="15" customHeight="1" x14ac:dyDescent="0.25">
      <c r="B15" s="165"/>
      <c r="C15" s="168"/>
      <c r="D15" s="87" t="s">
        <v>10</v>
      </c>
      <c r="E15" s="88" t="s">
        <v>24</v>
      </c>
      <c r="F15" s="171"/>
      <c r="G15" s="89" t="s">
        <v>9</v>
      </c>
      <c r="H15" s="10">
        <v>45</v>
      </c>
      <c r="I15" s="15"/>
      <c r="J15" s="90">
        <f t="shared" si="0"/>
        <v>0</v>
      </c>
      <c r="K15" s="31">
        <f t="shared" si="1"/>
        <v>0</v>
      </c>
      <c r="L15" s="39">
        <f t="shared" si="2"/>
        <v>0</v>
      </c>
    </row>
    <row r="16" spans="2:12" ht="15" customHeight="1" thickBot="1" x14ac:dyDescent="0.3">
      <c r="B16" s="166"/>
      <c r="C16" s="169"/>
      <c r="D16" s="91" t="s">
        <v>25</v>
      </c>
      <c r="E16" s="92" t="s">
        <v>26</v>
      </c>
      <c r="F16" s="172"/>
      <c r="G16" s="22" t="s">
        <v>9</v>
      </c>
      <c r="H16" s="21">
        <v>20</v>
      </c>
      <c r="I16" s="46"/>
      <c r="J16" s="93">
        <f t="shared" si="0"/>
        <v>0</v>
      </c>
      <c r="K16" s="32">
        <f t="shared" si="1"/>
        <v>0</v>
      </c>
      <c r="L16" s="40">
        <f t="shared" si="2"/>
        <v>0</v>
      </c>
    </row>
    <row r="17" spans="2:12" ht="15" customHeight="1" x14ac:dyDescent="0.25">
      <c r="B17" s="152" t="s">
        <v>27</v>
      </c>
      <c r="C17" s="178" t="s">
        <v>28</v>
      </c>
      <c r="D17" s="71" t="s">
        <v>21</v>
      </c>
      <c r="E17" s="72" t="s">
        <v>29</v>
      </c>
      <c r="F17" s="184" t="s">
        <v>233</v>
      </c>
      <c r="G17" s="77" t="s">
        <v>9</v>
      </c>
      <c r="H17" s="8">
        <v>190</v>
      </c>
      <c r="I17" s="78"/>
      <c r="J17" s="79">
        <f t="shared" si="0"/>
        <v>0</v>
      </c>
      <c r="K17" s="26">
        <f t="shared" si="1"/>
        <v>0</v>
      </c>
      <c r="L17" s="33">
        <f t="shared" si="2"/>
        <v>0</v>
      </c>
    </row>
    <row r="18" spans="2:12" ht="15" customHeight="1" x14ac:dyDescent="0.25">
      <c r="B18" s="153"/>
      <c r="C18" s="179"/>
      <c r="D18" s="2" t="s">
        <v>10</v>
      </c>
      <c r="E18" s="4" t="s">
        <v>30</v>
      </c>
      <c r="F18" s="184"/>
      <c r="G18" s="6" t="s">
        <v>9</v>
      </c>
      <c r="H18" s="9">
        <v>190</v>
      </c>
      <c r="I18" s="15"/>
      <c r="J18" s="53">
        <f t="shared" si="0"/>
        <v>0</v>
      </c>
      <c r="K18" s="26">
        <f t="shared" si="1"/>
        <v>0</v>
      </c>
      <c r="L18" s="34">
        <f t="shared" si="2"/>
        <v>0</v>
      </c>
    </row>
    <row r="19" spans="2:12" ht="15" customHeight="1" thickBot="1" x14ac:dyDescent="0.3">
      <c r="B19" s="153"/>
      <c r="C19" s="180"/>
      <c r="D19" s="74" t="s">
        <v>25</v>
      </c>
      <c r="E19" s="75" t="s">
        <v>31</v>
      </c>
      <c r="F19" s="184"/>
      <c r="G19" s="24" t="s">
        <v>9</v>
      </c>
      <c r="H19" s="24">
        <v>45</v>
      </c>
      <c r="I19" s="81"/>
      <c r="J19" s="82">
        <f t="shared" si="0"/>
        <v>0</v>
      </c>
      <c r="K19" s="27">
        <f t="shared" si="1"/>
        <v>0</v>
      </c>
      <c r="L19" s="35">
        <f t="shared" si="2"/>
        <v>0</v>
      </c>
    </row>
    <row r="20" spans="2:12" ht="15" customHeight="1" x14ac:dyDescent="0.25">
      <c r="B20" s="153"/>
      <c r="C20" s="173" t="s">
        <v>32</v>
      </c>
      <c r="D20" s="71" t="s">
        <v>21</v>
      </c>
      <c r="E20" s="72" t="s">
        <v>33</v>
      </c>
      <c r="F20" s="184"/>
      <c r="G20" s="73" t="s">
        <v>9</v>
      </c>
      <c r="H20" s="18">
        <v>150</v>
      </c>
      <c r="I20" s="45"/>
      <c r="J20" s="52">
        <f t="shared" si="0"/>
        <v>0</v>
      </c>
      <c r="K20" s="28">
        <f t="shared" si="1"/>
        <v>0</v>
      </c>
      <c r="L20" s="36">
        <f t="shared" si="2"/>
        <v>0</v>
      </c>
    </row>
    <row r="21" spans="2:12" ht="15" customHeight="1" x14ac:dyDescent="0.25">
      <c r="B21" s="153"/>
      <c r="C21" s="174"/>
      <c r="D21" s="2" t="s">
        <v>10</v>
      </c>
      <c r="E21" s="4" t="s">
        <v>34</v>
      </c>
      <c r="F21" s="184"/>
      <c r="G21" s="6" t="s">
        <v>9</v>
      </c>
      <c r="H21" s="9">
        <v>150</v>
      </c>
      <c r="I21" s="15"/>
      <c r="J21" s="53">
        <f t="shared" si="0"/>
        <v>0</v>
      </c>
      <c r="K21" s="26">
        <f t="shared" si="1"/>
        <v>0</v>
      </c>
      <c r="L21" s="34">
        <f t="shared" si="2"/>
        <v>0</v>
      </c>
    </row>
    <row r="22" spans="2:12" ht="15" customHeight="1" thickBot="1" x14ac:dyDescent="0.3">
      <c r="B22" s="153"/>
      <c r="C22" s="175"/>
      <c r="D22" s="74" t="s">
        <v>25</v>
      </c>
      <c r="E22" s="75" t="s">
        <v>35</v>
      </c>
      <c r="F22" s="184"/>
      <c r="G22" s="12" t="s">
        <v>9</v>
      </c>
      <c r="H22" s="12">
        <v>30</v>
      </c>
      <c r="I22" s="46"/>
      <c r="J22" s="54">
        <f t="shared" si="0"/>
        <v>0</v>
      </c>
      <c r="K22" s="29">
        <f t="shared" si="1"/>
        <v>0</v>
      </c>
      <c r="L22" s="37">
        <f t="shared" si="2"/>
        <v>0</v>
      </c>
    </row>
    <row r="23" spans="2:12" ht="15" customHeight="1" x14ac:dyDescent="0.25">
      <c r="B23" s="153"/>
      <c r="C23" s="173" t="s">
        <v>36</v>
      </c>
      <c r="D23" s="71" t="s">
        <v>21</v>
      </c>
      <c r="E23" s="72" t="s">
        <v>37</v>
      </c>
      <c r="F23" s="184"/>
      <c r="G23" s="73" t="s">
        <v>9</v>
      </c>
      <c r="H23" s="18">
        <v>150</v>
      </c>
      <c r="I23" s="45"/>
      <c r="J23" s="52">
        <f t="shared" si="0"/>
        <v>0</v>
      </c>
      <c r="K23" s="28">
        <f t="shared" si="1"/>
        <v>0</v>
      </c>
      <c r="L23" s="36">
        <f t="shared" si="2"/>
        <v>0</v>
      </c>
    </row>
    <row r="24" spans="2:12" ht="15" customHeight="1" x14ac:dyDescent="0.25">
      <c r="B24" s="153"/>
      <c r="C24" s="174"/>
      <c r="D24" s="2" t="s">
        <v>10</v>
      </c>
      <c r="E24" s="4" t="s">
        <v>38</v>
      </c>
      <c r="F24" s="184"/>
      <c r="G24" s="6" t="s">
        <v>9</v>
      </c>
      <c r="H24" s="9">
        <v>150</v>
      </c>
      <c r="I24" s="15"/>
      <c r="J24" s="53">
        <f t="shared" si="0"/>
        <v>0</v>
      </c>
      <c r="K24" s="26">
        <f t="shared" si="1"/>
        <v>0</v>
      </c>
      <c r="L24" s="34">
        <f t="shared" si="2"/>
        <v>0</v>
      </c>
    </row>
    <row r="25" spans="2:12" ht="15" customHeight="1" thickBot="1" x14ac:dyDescent="0.3">
      <c r="B25" s="153"/>
      <c r="C25" s="175"/>
      <c r="D25" s="74" t="s">
        <v>25</v>
      </c>
      <c r="E25" s="75" t="s">
        <v>39</v>
      </c>
      <c r="F25" s="184"/>
      <c r="G25" s="12" t="s">
        <v>9</v>
      </c>
      <c r="H25" s="12">
        <v>50</v>
      </c>
      <c r="I25" s="46"/>
      <c r="J25" s="54">
        <f t="shared" si="0"/>
        <v>0</v>
      </c>
      <c r="K25" s="29">
        <f t="shared" si="1"/>
        <v>0</v>
      </c>
      <c r="L25" s="37">
        <f t="shared" si="2"/>
        <v>0</v>
      </c>
    </row>
    <row r="26" spans="2:12" ht="15" customHeight="1" x14ac:dyDescent="0.25">
      <c r="B26" s="153"/>
      <c r="C26" s="173" t="s">
        <v>40</v>
      </c>
      <c r="D26" s="71" t="s">
        <v>21</v>
      </c>
      <c r="E26" s="72" t="s">
        <v>41</v>
      </c>
      <c r="F26" s="184"/>
      <c r="G26" s="73" t="s">
        <v>9</v>
      </c>
      <c r="H26" s="18">
        <v>300</v>
      </c>
      <c r="I26" s="45"/>
      <c r="J26" s="52">
        <f t="shared" si="0"/>
        <v>0</v>
      </c>
      <c r="K26" s="28">
        <f t="shared" si="1"/>
        <v>0</v>
      </c>
      <c r="L26" s="36">
        <f t="shared" si="2"/>
        <v>0</v>
      </c>
    </row>
    <row r="27" spans="2:12" ht="15" customHeight="1" x14ac:dyDescent="0.25">
      <c r="B27" s="153"/>
      <c r="C27" s="174"/>
      <c r="D27" s="2" t="s">
        <v>6</v>
      </c>
      <c r="E27" s="4" t="s">
        <v>41</v>
      </c>
      <c r="F27" s="184"/>
      <c r="G27" s="6" t="s">
        <v>9</v>
      </c>
      <c r="H27" s="9">
        <v>300</v>
      </c>
      <c r="I27" s="15"/>
      <c r="J27" s="53">
        <f t="shared" si="0"/>
        <v>0</v>
      </c>
      <c r="K27" s="26">
        <f t="shared" si="1"/>
        <v>0</v>
      </c>
      <c r="L27" s="34">
        <f t="shared" si="2"/>
        <v>0</v>
      </c>
    </row>
    <row r="28" spans="2:12" ht="15" customHeight="1" x14ac:dyDescent="0.25">
      <c r="B28" s="153"/>
      <c r="C28" s="174"/>
      <c r="D28" s="2" t="s">
        <v>10</v>
      </c>
      <c r="E28" s="4" t="s">
        <v>42</v>
      </c>
      <c r="F28" s="184"/>
      <c r="G28" s="6" t="s">
        <v>9</v>
      </c>
      <c r="H28" s="9">
        <v>300</v>
      </c>
      <c r="I28" s="15"/>
      <c r="J28" s="53">
        <f t="shared" si="0"/>
        <v>0</v>
      </c>
      <c r="K28" s="26">
        <f t="shared" si="1"/>
        <v>0</v>
      </c>
      <c r="L28" s="34">
        <f t="shared" si="2"/>
        <v>0</v>
      </c>
    </row>
    <row r="29" spans="2:12" ht="15" customHeight="1" x14ac:dyDescent="0.25">
      <c r="B29" s="153"/>
      <c r="C29" s="174"/>
      <c r="D29" s="2" t="s">
        <v>25</v>
      </c>
      <c r="E29" s="4" t="s">
        <v>43</v>
      </c>
      <c r="F29" s="184"/>
      <c r="G29" s="6" t="s">
        <v>9</v>
      </c>
      <c r="H29" s="9">
        <v>90</v>
      </c>
      <c r="I29" s="15"/>
      <c r="J29" s="53">
        <f t="shared" si="0"/>
        <v>0</v>
      </c>
      <c r="K29" s="26">
        <f t="shared" si="1"/>
        <v>0</v>
      </c>
      <c r="L29" s="34">
        <f t="shared" si="2"/>
        <v>0</v>
      </c>
    </row>
    <row r="30" spans="2:12" ht="15" customHeight="1" thickBot="1" x14ac:dyDescent="0.3">
      <c r="B30" s="153"/>
      <c r="C30" s="175"/>
      <c r="D30" s="74" t="s">
        <v>12</v>
      </c>
      <c r="E30" s="75" t="s">
        <v>43</v>
      </c>
      <c r="F30" s="184"/>
      <c r="G30" s="12" t="s">
        <v>9</v>
      </c>
      <c r="H30" s="12">
        <v>60</v>
      </c>
      <c r="I30" s="46"/>
      <c r="J30" s="54">
        <f t="shared" si="0"/>
        <v>0</v>
      </c>
      <c r="K30" s="29">
        <f t="shared" si="1"/>
        <v>0</v>
      </c>
      <c r="L30" s="37">
        <f t="shared" si="2"/>
        <v>0</v>
      </c>
    </row>
    <row r="31" spans="2:12" ht="15" customHeight="1" x14ac:dyDescent="0.25">
      <c r="B31" s="153"/>
      <c r="C31" s="173" t="s">
        <v>44</v>
      </c>
      <c r="D31" s="71" t="s">
        <v>21</v>
      </c>
      <c r="E31" s="72" t="s">
        <v>45</v>
      </c>
      <c r="F31" s="184"/>
      <c r="G31" s="73" t="s">
        <v>9</v>
      </c>
      <c r="H31" s="18">
        <v>150</v>
      </c>
      <c r="I31" s="45"/>
      <c r="J31" s="52">
        <f t="shared" si="0"/>
        <v>0</v>
      </c>
      <c r="K31" s="28">
        <f t="shared" si="1"/>
        <v>0</v>
      </c>
      <c r="L31" s="36">
        <f t="shared" si="2"/>
        <v>0</v>
      </c>
    </row>
    <row r="32" spans="2:12" ht="15" customHeight="1" x14ac:dyDescent="0.25">
      <c r="B32" s="153"/>
      <c r="C32" s="174"/>
      <c r="D32" s="2" t="s">
        <v>10</v>
      </c>
      <c r="E32" s="4" t="s">
        <v>46</v>
      </c>
      <c r="F32" s="184"/>
      <c r="G32" s="6" t="s">
        <v>9</v>
      </c>
      <c r="H32" s="9">
        <v>60</v>
      </c>
      <c r="I32" s="15"/>
      <c r="J32" s="53">
        <f t="shared" si="0"/>
        <v>0</v>
      </c>
      <c r="K32" s="26">
        <f t="shared" si="1"/>
        <v>0</v>
      </c>
      <c r="L32" s="34">
        <f t="shared" si="2"/>
        <v>0</v>
      </c>
    </row>
    <row r="33" spans="2:12" ht="15" customHeight="1" thickBot="1" x14ac:dyDescent="0.3">
      <c r="B33" s="153"/>
      <c r="C33" s="175"/>
      <c r="D33" s="74" t="s">
        <v>25</v>
      </c>
      <c r="E33" s="75" t="s">
        <v>47</v>
      </c>
      <c r="F33" s="184"/>
      <c r="G33" s="12" t="s">
        <v>9</v>
      </c>
      <c r="H33" s="12">
        <v>50</v>
      </c>
      <c r="I33" s="46"/>
      <c r="J33" s="54">
        <f t="shared" si="0"/>
        <v>0</v>
      </c>
      <c r="K33" s="29">
        <f t="shared" si="1"/>
        <v>0</v>
      </c>
      <c r="L33" s="37">
        <f t="shared" si="2"/>
        <v>0</v>
      </c>
    </row>
    <row r="34" spans="2:12" ht="15" customHeight="1" x14ac:dyDescent="0.25">
      <c r="B34" s="153"/>
      <c r="C34" s="173" t="s">
        <v>48</v>
      </c>
      <c r="D34" s="71" t="s">
        <v>21</v>
      </c>
      <c r="E34" s="72" t="s">
        <v>49</v>
      </c>
      <c r="F34" s="184"/>
      <c r="G34" s="73" t="s">
        <v>9</v>
      </c>
      <c r="H34" s="18">
        <v>190</v>
      </c>
      <c r="I34" s="45"/>
      <c r="J34" s="52">
        <f t="shared" si="0"/>
        <v>0</v>
      </c>
      <c r="K34" s="28">
        <f t="shared" si="1"/>
        <v>0</v>
      </c>
      <c r="L34" s="36">
        <f t="shared" si="2"/>
        <v>0</v>
      </c>
    </row>
    <row r="35" spans="2:12" ht="15" customHeight="1" x14ac:dyDescent="0.25">
      <c r="B35" s="153"/>
      <c r="C35" s="174"/>
      <c r="D35" s="2" t="s">
        <v>10</v>
      </c>
      <c r="E35" s="4" t="s">
        <v>50</v>
      </c>
      <c r="F35" s="184"/>
      <c r="G35" s="6" t="s">
        <v>9</v>
      </c>
      <c r="H35" s="9">
        <v>180</v>
      </c>
      <c r="I35" s="15"/>
      <c r="J35" s="53">
        <f t="shared" si="0"/>
        <v>0</v>
      </c>
      <c r="K35" s="26">
        <f t="shared" si="1"/>
        <v>0</v>
      </c>
      <c r="L35" s="34">
        <f t="shared" si="2"/>
        <v>0</v>
      </c>
    </row>
    <row r="36" spans="2:12" ht="15" customHeight="1" thickBot="1" x14ac:dyDescent="0.3">
      <c r="B36" s="153"/>
      <c r="C36" s="175"/>
      <c r="D36" s="74" t="s">
        <v>25</v>
      </c>
      <c r="E36" s="75" t="s">
        <v>51</v>
      </c>
      <c r="F36" s="184"/>
      <c r="G36" s="12" t="s">
        <v>9</v>
      </c>
      <c r="H36" s="12">
        <v>50</v>
      </c>
      <c r="I36" s="46"/>
      <c r="J36" s="54">
        <f t="shared" si="0"/>
        <v>0</v>
      </c>
      <c r="K36" s="29">
        <f t="shared" si="1"/>
        <v>0</v>
      </c>
      <c r="L36" s="37">
        <f t="shared" si="2"/>
        <v>0</v>
      </c>
    </row>
    <row r="37" spans="2:12" ht="15" customHeight="1" x14ac:dyDescent="0.25">
      <c r="B37" s="153"/>
      <c r="C37" s="173" t="s">
        <v>52</v>
      </c>
      <c r="D37" s="71" t="s">
        <v>21</v>
      </c>
      <c r="E37" s="72" t="s">
        <v>53</v>
      </c>
      <c r="F37" s="184"/>
      <c r="G37" s="73" t="s">
        <v>9</v>
      </c>
      <c r="H37" s="18">
        <v>75</v>
      </c>
      <c r="I37" s="45"/>
      <c r="J37" s="52">
        <f t="shared" ref="J37:J68" si="3">H37*I37</f>
        <v>0</v>
      </c>
      <c r="K37" s="28">
        <f t="shared" si="1"/>
        <v>0</v>
      </c>
      <c r="L37" s="36">
        <f t="shared" si="2"/>
        <v>0</v>
      </c>
    </row>
    <row r="38" spans="2:12" ht="15" customHeight="1" x14ac:dyDescent="0.25">
      <c r="B38" s="153"/>
      <c r="C38" s="174"/>
      <c r="D38" s="2" t="s">
        <v>10</v>
      </c>
      <c r="E38" s="4" t="s">
        <v>54</v>
      </c>
      <c r="F38" s="184"/>
      <c r="G38" s="6" t="s">
        <v>9</v>
      </c>
      <c r="H38" s="9">
        <v>75</v>
      </c>
      <c r="I38" s="15"/>
      <c r="J38" s="53">
        <f t="shared" si="3"/>
        <v>0</v>
      </c>
      <c r="K38" s="26">
        <f t="shared" si="1"/>
        <v>0</v>
      </c>
      <c r="L38" s="34">
        <f t="shared" si="2"/>
        <v>0</v>
      </c>
    </row>
    <row r="39" spans="2:12" ht="15" customHeight="1" thickBot="1" x14ac:dyDescent="0.3">
      <c r="B39" s="153"/>
      <c r="C39" s="175"/>
      <c r="D39" s="74" t="s">
        <v>25</v>
      </c>
      <c r="E39" s="75" t="s">
        <v>55</v>
      </c>
      <c r="F39" s="184"/>
      <c r="G39" s="12" t="s">
        <v>9</v>
      </c>
      <c r="H39" s="12">
        <v>60</v>
      </c>
      <c r="I39" s="46"/>
      <c r="J39" s="54">
        <f t="shared" si="3"/>
        <v>0</v>
      </c>
      <c r="K39" s="29">
        <f t="shared" si="1"/>
        <v>0</v>
      </c>
      <c r="L39" s="37">
        <f t="shared" si="2"/>
        <v>0</v>
      </c>
    </row>
    <row r="40" spans="2:12" ht="15" customHeight="1" x14ac:dyDescent="0.25">
      <c r="B40" s="153"/>
      <c r="C40" s="173" t="s">
        <v>56</v>
      </c>
      <c r="D40" s="71" t="s">
        <v>21</v>
      </c>
      <c r="E40" s="72" t="s">
        <v>57</v>
      </c>
      <c r="F40" s="184"/>
      <c r="G40" s="73" t="s">
        <v>9</v>
      </c>
      <c r="H40" s="18">
        <v>180</v>
      </c>
      <c r="I40" s="45"/>
      <c r="J40" s="52">
        <f t="shared" si="3"/>
        <v>0</v>
      </c>
      <c r="K40" s="28">
        <f t="shared" si="1"/>
        <v>0</v>
      </c>
      <c r="L40" s="36">
        <f t="shared" si="2"/>
        <v>0</v>
      </c>
    </row>
    <row r="41" spans="2:12" ht="15" customHeight="1" x14ac:dyDescent="0.25">
      <c r="B41" s="153"/>
      <c r="C41" s="174"/>
      <c r="D41" s="2" t="s">
        <v>10</v>
      </c>
      <c r="E41" s="4" t="s">
        <v>58</v>
      </c>
      <c r="F41" s="184"/>
      <c r="G41" s="6" t="s">
        <v>9</v>
      </c>
      <c r="H41" s="9">
        <v>180</v>
      </c>
      <c r="I41" s="15"/>
      <c r="J41" s="53">
        <f t="shared" si="3"/>
        <v>0</v>
      </c>
      <c r="K41" s="26">
        <f t="shared" si="1"/>
        <v>0</v>
      </c>
      <c r="L41" s="34">
        <f t="shared" si="2"/>
        <v>0</v>
      </c>
    </row>
    <row r="42" spans="2:12" ht="15" customHeight="1" thickBot="1" x14ac:dyDescent="0.3">
      <c r="B42" s="153"/>
      <c r="C42" s="175"/>
      <c r="D42" s="74" t="s">
        <v>25</v>
      </c>
      <c r="E42" s="75" t="s">
        <v>59</v>
      </c>
      <c r="F42" s="184"/>
      <c r="G42" s="12" t="s">
        <v>9</v>
      </c>
      <c r="H42" s="12">
        <v>60</v>
      </c>
      <c r="I42" s="46"/>
      <c r="J42" s="54">
        <f t="shared" si="3"/>
        <v>0</v>
      </c>
      <c r="K42" s="29">
        <f t="shared" si="1"/>
        <v>0</v>
      </c>
      <c r="L42" s="37">
        <f t="shared" si="2"/>
        <v>0</v>
      </c>
    </row>
    <row r="43" spans="2:12" ht="15" customHeight="1" x14ac:dyDescent="0.25">
      <c r="B43" s="153"/>
      <c r="C43" s="173" t="s">
        <v>60</v>
      </c>
      <c r="D43" s="71" t="s">
        <v>21</v>
      </c>
      <c r="E43" s="72" t="s">
        <v>61</v>
      </c>
      <c r="F43" s="184"/>
      <c r="G43" s="73" t="s">
        <v>9</v>
      </c>
      <c r="H43" s="18">
        <v>150</v>
      </c>
      <c r="I43" s="45"/>
      <c r="J43" s="52">
        <f t="shared" si="3"/>
        <v>0</v>
      </c>
      <c r="K43" s="28">
        <f t="shared" si="1"/>
        <v>0</v>
      </c>
      <c r="L43" s="36">
        <f t="shared" si="2"/>
        <v>0</v>
      </c>
    </row>
    <row r="44" spans="2:12" ht="15" customHeight="1" x14ac:dyDescent="0.25">
      <c r="B44" s="153"/>
      <c r="C44" s="174"/>
      <c r="D44" s="2" t="s">
        <v>10</v>
      </c>
      <c r="E44" s="4" t="s">
        <v>62</v>
      </c>
      <c r="F44" s="184"/>
      <c r="G44" s="6" t="s">
        <v>9</v>
      </c>
      <c r="H44" s="9">
        <v>150</v>
      </c>
      <c r="I44" s="15"/>
      <c r="J44" s="53">
        <f t="shared" si="3"/>
        <v>0</v>
      </c>
      <c r="K44" s="26">
        <f t="shared" si="1"/>
        <v>0</v>
      </c>
      <c r="L44" s="34">
        <f t="shared" si="2"/>
        <v>0</v>
      </c>
    </row>
    <row r="45" spans="2:12" ht="15" customHeight="1" thickBot="1" x14ac:dyDescent="0.3">
      <c r="B45" s="153"/>
      <c r="C45" s="175"/>
      <c r="D45" s="74" t="s">
        <v>25</v>
      </c>
      <c r="E45" s="75" t="s">
        <v>63</v>
      </c>
      <c r="F45" s="184"/>
      <c r="G45" s="12" t="s">
        <v>9</v>
      </c>
      <c r="H45" s="12">
        <v>55</v>
      </c>
      <c r="I45" s="46"/>
      <c r="J45" s="54">
        <f t="shared" si="3"/>
        <v>0</v>
      </c>
      <c r="K45" s="29">
        <f t="shared" si="1"/>
        <v>0</v>
      </c>
      <c r="L45" s="37">
        <f t="shared" si="2"/>
        <v>0</v>
      </c>
    </row>
    <row r="46" spans="2:12" ht="15" customHeight="1" x14ac:dyDescent="0.25">
      <c r="B46" s="153"/>
      <c r="C46" s="173" t="s">
        <v>64</v>
      </c>
      <c r="D46" s="71" t="s">
        <v>21</v>
      </c>
      <c r="E46" s="72" t="s">
        <v>65</v>
      </c>
      <c r="F46" s="184"/>
      <c r="G46" s="73" t="s">
        <v>9</v>
      </c>
      <c r="H46" s="18">
        <v>105</v>
      </c>
      <c r="I46" s="45"/>
      <c r="J46" s="52">
        <f t="shared" si="3"/>
        <v>0</v>
      </c>
      <c r="K46" s="28">
        <f t="shared" si="1"/>
        <v>0</v>
      </c>
      <c r="L46" s="36">
        <f t="shared" si="2"/>
        <v>0</v>
      </c>
    </row>
    <row r="47" spans="2:12" ht="15" customHeight="1" x14ac:dyDescent="0.25">
      <c r="B47" s="153"/>
      <c r="C47" s="174"/>
      <c r="D47" s="2" t="s">
        <v>10</v>
      </c>
      <c r="E47" s="4" t="s">
        <v>66</v>
      </c>
      <c r="F47" s="184"/>
      <c r="G47" s="6" t="s">
        <v>9</v>
      </c>
      <c r="H47" s="9">
        <v>105</v>
      </c>
      <c r="I47" s="15"/>
      <c r="J47" s="53">
        <f t="shared" si="3"/>
        <v>0</v>
      </c>
      <c r="K47" s="26">
        <f t="shared" si="1"/>
        <v>0</v>
      </c>
      <c r="L47" s="34">
        <f t="shared" si="2"/>
        <v>0</v>
      </c>
    </row>
    <row r="48" spans="2:12" ht="15" customHeight="1" thickBot="1" x14ac:dyDescent="0.3">
      <c r="B48" s="153"/>
      <c r="C48" s="175"/>
      <c r="D48" s="74" t="s">
        <v>25</v>
      </c>
      <c r="E48" s="75" t="s">
        <v>67</v>
      </c>
      <c r="F48" s="184"/>
      <c r="G48" s="12" t="s">
        <v>9</v>
      </c>
      <c r="H48" s="19">
        <v>45</v>
      </c>
      <c r="I48" s="46"/>
      <c r="J48" s="54">
        <f t="shared" si="3"/>
        <v>0</v>
      </c>
      <c r="K48" s="29">
        <f t="shared" si="1"/>
        <v>0</v>
      </c>
      <c r="L48" s="37">
        <f t="shared" si="2"/>
        <v>0</v>
      </c>
    </row>
    <row r="49" spans="2:12" ht="15" customHeight="1" x14ac:dyDescent="0.25">
      <c r="B49" s="153"/>
      <c r="C49" s="173" t="s">
        <v>68</v>
      </c>
      <c r="D49" s="71" t="s">
        <v>21</v>
      </c>
      <c r="E49" s="72" t="s">
        <v>69</v>
      </c>
      <c r="F49" s="184"/>
      <c r="G49" s="73" t="s">
        <v>9</v>
      </c>
      <c r="H49" s="18">
        <v>130</v>
      </c>
      <c r="I49" s="45"/>
      <c r="J49" s="52">
        <f t="shared" si="3"/>
        <v>0</v>
      </c>
      <c r="K49" s="28">
        <f t="shared" si="1"/>
        <v>0</v>
      </c>
      <c r="L49" s="36">
        <f t="shared" si="2"/>
        <v>0</v>
      </c>
    </row>
    <row r="50" spans="2:12" ht="15" customHeight="1" x14ac:dyDescent="0.25">
      <c r="B50" s="153"/>
      <c r="C50" s="174"/>
      <c r="D50" s="2" t="s">
        <v>10</v>
      </c>
      <c r="E50" s="4" t="s">
        <v>70</v>
      </c>
      <c r="F50" s="184"/>
      <c r="G50" s="6" t="s">
        <v>9</v>
      </c>
      <c r="H50" s="9">
        <v>130</v>
      </c>
      <c r="I50" s="15"/>
      <c r="J50" s="53">
        <f t="shared" si="3"/>
        <v>0</v>
      </c>
      <c r="K50" s="26">
        <f t="shared" si="1"/>
        <v>0</v>
      </c>
      <c r="L50" s="34">
        <f t="shared" si="2"/>
        <v>0</v>
      </c>
    </row>
    <row r="51" spans="2:12" ht="15" customHeight="1" thickBot="1" x14ac:dyDescent="0.3">
      <c r="B51" s="154"/>
      <c r="C51" s="175"/>
      <c r="D51" s="74" t="s">
        <v>25</v>
      </c>
      <c r="E51" s="75" t="s">
        <v>71</v>
      </c>
      <c r="F51" s="184"/>
      <c r="G51" s="12" t="s">
        <v>9</v>
      </c>
      <c r="H51" s="12">
        <v>80</v>
      </c>
      <c r="I51" s="46"/>
      <c r="J51" s="54">
        <f t="shared" si="3"/>
        <v>0</v>
      </c>
      <c r="K51" s="29">
        <f t="shared" si="1"/>
        <v>0</v>
      </c>
      <c r="L51" s="37">
        <f t="shared" si="2"/>
        <v>0</v>
      </c>
    </row>
    <row r="52" spans="2:12" ht="15" customHeight="1" x14ac:dyDescent="0.25">
      <c r="B52" s="208" t="s">
        <v>72</v>
      </c>
      <c r="C52" s="211" t="s">
        <v>73</v>
      </c>
      <c r="D52" s="94" t="s">
        <v>21</v>
      </c>
      <c r="E52" s="95" t="s">
        <v>74</v>
      </c>
      <c r="F52" s="198" t="s">
        <v>227</v>
      </c>
      <c r="G52" s="96" t="s">
        <v>9</v>
      </c>
      <c r="H52" s="20">
        <v>440</v>
      </c>
      <c r="I52" s="45"/>
      <c r="J52" s="86">
        <f t="shared" si="3"/>
        <v>0</v>
      </c>
      <c r="K52" s="30">
        <f t="shared" si="1"/>
        <v>0</v>
      </c>
      <c r="L52" s="38">
        <f t="shared" si="2"/>
        <v>0</v>
      </c>
    </row>
    <row r="53" spans="2:12" ht="27" customHeight="1" x14ac:dyDescent="0.25">
      <c r="B53" s="209"/>
      <c r="C53" s="212"/>
      <c r="D53" s="97" t="s">
        <v>10</v>
      </c>
      <c r="E53" s="98" t="s">
        <v>75</v>
      </c>
      <c r="F53" s="199"/>
      <c r="G53" s="99" t="s">
        <v>9</v>
      </c>
      <c r="H53" s="10">
        <v>440</v>
      </c>
      <c r="I53" s="15"/>
      <c r="J53" s="90">
        <f t="shared" si="3"/>
        <v>0</v>
      </c>
      <c r="K53" s="31">
        <f t="shared" si="1"/>
        <v>0</v>
      </c>
      <c r="L53" s="39">
        <f t="shared" si="2"/>
        <v>0</v>
      </c>
    </row>
    <row r="54" spans="2:12" ht="15" customHeight="1" thickBot="1" x14ac:dyDescent="0.3">
      <c r="B54" s="209"/>
      <c r="C54" s="213"/>
      <c r="D54" s="91" t="s">
        <v>25</v>
      </c>
      <c r="E54" s="100" t="s">
        <v>76</v>
      </c>
      <c r="F54" s="199"/>
      <c r="G54" s="22" t="s">
        <v>9</v>
      </c>
      <c r="H54" s="22">
        <v>110</v>
      </c>
      <c r="I54" s="46"/>
      <c r="J54" s="93">
        <f t="shared" si="3"/>
        <v>0</v>
      </c>
      <c r="K54" s="32">
        <f t="shared" si="1"/>
        <v>0</v>
      </c>
      <c r="L54" s="40">
        <f t="shared" si="2"/>
        <v>0</v>
      </c>
    </row>
    <row r="55" spans="2:12" ht="15" customHeight="1" x14ac:dyDescent="0.25">
      <c r="B55" s="209"/>
      <c r="C55" s="181" t="s">
        <v>77</v>
      </c>
      <c r="D55" s="94" t="s">
        <v>21</v>
      </c>
      <c r="E55" s="95" t="s">
        <v>78</v>
      </c>
      <c r="F55" s="199"/>
      <c r="G55" s="96" t="s">
        <v>9</v>
      </c>
      <c r="H55" s="20">
        <v>380</v>
      </c>
      <c r="I55" s="45"/>
      <c r="J55" s="86">
        <f t="shared" si="3"/>
        <v>0</v>
      </c>
      <c r="K55" s="30">
        <f t="shared" si="1"/>
        <v>0</v>
      </c>
      <c r="L55" s="38">
        <f t="shared" si="2"/>
        <v>0</v>
      </c>
    </row>
    <row r="56" spans="2:12" ht="28.5" customHeight="1" x14ac:dyDescent="0.25">
      <c r="B56" s="209"/>
      <c r="C56" s="182"/>
      <c r="D56" s="97" t="s">
        <v>10</v>
      </c>
      <c r="E56" s="98" t="s">
        <v>79</v>
      </c>
      <c r="F56" s="199"/>
      <c r="G56" s="99" t="s">
        <v>9</v>
      </c>
      <c r="H56" s="10">
        <v>380</v>
      </c>
      <c r="I56" s="15"/>
      <c r="J56" s="90">
        <f t="shared" si="3"/>
        <v>0</v>
      </c>
      <c r="K56" s="31">
        <f t="shared" si="1"/>
        <v>0</v>
      </c>
      <c r="L56" s="39">
        <f t="shared" si="2"/>
        <v>0</v>
      </c>
    </row>
    <row r="57" spans="2:12" ht="15" customHeight="1" thickBot="1" x14ac:dyDescent="0.3">
      <c r="B57" s="210"/>
      <c r="C57" s="183"/>
      <c r="D57" s="91" t="s">
        <v>25</v>
      </c>
      <c r="E57" s="100" t="s">
        <v>80</v>
      </c>
      <c r="F57" s="200"/>
      <c r="G57" s="22" t="s">
        <v>9</v>
      </c>
      <c r="H57" s="22">
        <v>150</v>
      </c>
      <c r="I57" s="46"/>
      <c r="J57" s="93">
        <f t="shared" si="3"/>
        <v>0</v>
      </c>
      <c r="K57" s="32">
        <f t="shared" si="1"/>
        <v>0</v>
      </c>
      <c r="L57" s="40">
        <f t="shared" si="2"/>
        <v>0</v>
      </c>
    </row>
    <row r="58" spans="2:12" ht="24.95" customHeight="1" x14ac:dyDescent="0.25">
      <c r="B58" s="152" t="s">
        <v>81</v>
      </c>
      <c r="C58" s="178" t="s">
        <v>82</v>
      </c>
      <c r="D58" s="71" t="s">
        <v>21</v>
      </c>
      <c r="E58" s="72" t="s">
        <v>83</v>
      </c>
      <c r="F58" s="205" t="s">
        <v>84</v>
      </c>
      <c r="G58" s="77" t="s">
        <v>9</v>
      </c>
      <c r="H58" s="8">
        <v>330</v>
      </c>
      <c r="I58" s="78"/>
      <c r="J58" s="79">
        <f t="shared" si="3"/>
        <v>0</v>
      </c>
      <c r="K58" s="26">
        <f t="shared" si="1"/>
        <v>0</v>
      </c>
      <c r="L58" s="33">
        <f t="shared" si="2"/>
        <v>0</v>
      </c>
    </row>
    <row r="59" spans="2:12" ht="24.75" customHeight="1" x14ac:dyDescent="0.25">
      <c r="B59" s="153"/>
      <c r="C59" s="179"/>
      <c r="D59" s="2" t="s">
        <v>10</v>
      </c>
      <c r="E59" s="4" t="s">
        <v>66</v>
      </c>
      <c r="F59" s="206"/>
      <c r="G59" s="6" t="s">
        <v>9</v>
      </c>
      <c r="H59" s="9">
        <v>330</v>
      </c>
      <c r="I59" s="15"/>
      <c r="J59" s="53">
        <f t="shared" si="3"/>
        <v>0</v>
      </c>
      <c r="K59" s="26">
        <f t="shared" si="1"/>
        <v>0</v>
      </c>
      <c r="L59" s="34">
        <f t="shared" si="2"/>
        <v>0</v>
      </c>
    </row>
    <row r="60" spans="2:12" ht="24.95" customHeight="1" thickBot="1" x14ac:dyDescent="0.3">
      <c r="B60" s="154"/>
      <c r="C60" s="180"/>
      <c r="D60" s="74" t="s">
        <v>25</v>
      </c>
      <c r="E60" s="75" t="s">
        <v>85</v>
      </c>
      <c r="F60" s="207"/>
      <c r="G60" s="24" t="s">
        <v>9</v>
      </c>
      <c r="H60" s="24">
        <v>20</v>
      </c>
      <c r="I60" s="81"/>
      <c r="J60" s="82">
        <f t="shared" si="3"/>
        <v>0</v>
      </c>
      <c r="K60" s="27">
        <f t="shared" si="1"/>
        <v>0</v>
      </c>
      <c r="L60" s="35">
        <f t="shared" si="2"/>
        <v>0</v>
      </c>
    </row>
    <row r="61" spans="2:12" ht="15" customHeight="1" x14ac:dyDescent="0.25">
      <c r="B61" s="208" t="s">
        <v>86</v>
      </c>
      <c r="C61" s="211" t="s">
        <v>87</v>
      </c>
      <c r="D61" s="94" t="s">
        <v>21</v>
      </c>
      <c r="E61" s="95" t="s">
        <v>88</v>
      </c>
      <c r="F61" s="198" t="s">
        <v>228</v>
      </c>
      <c r="G61" s="96" t="s">
        <v>9</v>
      </c>
      <c r="H61" s="20">
        <v>510</v>
      </c>
      <c r="I61" s="45"/>
      <c r="J61" s="86">
        <f t="shared" si="3"/>
        <v>0</v>
      </c>
      <c r="K61" s="30">
        <f t="shared" si="1"/>
        <v>0</v>
      </c>
      <c r="L61" s="38">
        <f t="shared" si="2"/>
        <v>0</v>
      </c>
    </row>
    <row r="62" spans="2:12" ht="25.5" x14ac:dyDescent="0.25">
      <c r="B62" s="209"/>
      <c r="C62" s="212"/>
      <c r="D62" s="97" t="s">
        <v>10</v>
      </c>
      <c r="E62" s="98" t="s">
        <v>89</v>
      </c>
      <c r="F62" s="199"/>
      <c r="G62" s="99" t="s">
        <v>9</v>
      </c>
      <c r="H62" s="10">
        <v>510</v>
      </c>
      <c r="I62" s="15"/>
      <c r="J62" s="90">
        <f t="shared" si="3"/>
        <v>0</v>
      </c>
      <c r="K62" s="31">
        <f t="shared" si="1"/>
        <v>0</v>
      </c>
      <c r="L62" s="39">
        <f t="shared" si="2"/>
        <v>0</v>
      </c>
    </row>
    <row r="63" spans="2:12" ht="15" customHeight="1" thickBot="1" x14ac:dyDescent="0.3">
      <c r="B63" s="209"/>
      <c r="C63" s="213"/>
      <c r="D63" s="91" t="s">
        <v>25</v>
      </c>
      <c r="E63" s="100" t="s">
        <v>90</v>
      </c>
      <c r="F63" s="199"/>
      <c r="G63" s="22" t="s">
        <v>9</v>
      </c>
      <c r="H63" s="22">
        <v>150</v>
      </c>
      <c r="I63" s="46"/>
      <c r="J63" s="93">
        <f t="shared" si="3"/>
        <v>0</v>
      </c>
      <c r="K63" s="32">
        <f t="shared" si="1"/>
        <v>0</v>
      </c>
      <c r="L63" s="40">
        <f t="shared" si="2"/>
        <v>0</v>
      </c>
    </row>
    <row r="64" spans="2:12" ht="15" customHeight="1" x14ac:dyDescent="0.25">
      <c r="B64" s="209"/>
      <c r="C64" s="181" t="s">
        <v>91</v>
      </c>
      <c r="D64" s="94" t="s">
        <v>21</v>
      </c>
      <c r="E64" s="95" t="s">
        <v>92</v>
      </c>
      <c r="F64" s="199"/>
      <c r="G64" s="96" t="s">
        <v>9</v>
      </c>
      <c r="H64" s="20">
        <v>160</v>
      </c>
      <c r="I64" s="45"/>
      <c r="J64" s="86">
        <f t="shared" si="3"/>
        <v>0</v>
      </c>
      <c r="K64" s="30">
        <f t="shared" si="1"/>
        <v>0</v>
      </c>
      <c r="L64" s="38">
        <f t="shared" si="2"/>
        <v>0</v>
      </c>
    </row>
    <row r="65" spans="2:12" ht="25.5" customHeight="1" x14ac:dyDescent="0.25">
      <c r="B65" s="209"/>
      <c r="C65" s="182"/>
      <c r="D65" s="97" t="s">
        <v>10</v>
      </c>
      <c r="E65" s="98" t="s">
        <v>93</v>
      </c>
      <c r="F65" s="199"/>
      <c r="G65" s="99" t="s">
        <v>9</v>
      </c>
      <c r="H65" s="10">
        <v>160</v>
      </c>
      <c r="I65" s="15"/>
      <c r="J65" s="90">
        <f t="shared" si="3"/>
        <v>0</v>
      </c>
      <c r="K65" s="31">
        <f t="shared" si="1"/>
        <v>0</v>
      </c>
      <c r="L65" s="39">
        <f t="shared" si="2"/>
        <v>0</v>
      </c>
    </row>
    <row r="66" spans="2:12" ht="15" customHeight="1" thickBot="1" x14ac:dyDescent="0.3">
      <c r="B66" s="209"/>
      <c r="C66" s="183"/>
      <c r="D66" s="91" t="s">
        <v>25</v>
      </c>
      <c r="E66" s="100" t="s">
        <v>94</v>
      </c>
      <c r="F66" s="199"/>
      <c r="G66" s="22" t="s">
        <v>9</v>
      </c>
      <c r="H66" s="22">
        <v>75</v>
      </c>
      <c r="I66" s="46"/>
      <c r="J66" s="93">
        <f t="shared" si="3"/>
        <v>0</v>
      </c>
      <c r="K66" s="32">
        <f t="shared" si="1"/>
        <v>0</v>
      </c>
      <c r="L66" s="40">
        <f t="shared" si="2"/>
        <v>0</v>
      </c>
    </row>
    <row r="67" spans="2:12" x14ac:dyDescent="0.25">
      <c r="B67" s="209"/>
      <c r="C67" s="181" t="s">
        <v>95</v>
      </c>
      <c r="D67" s="94" t="s">
        <v>21</v>
      </c>
      <c r="E67" s="95" t="s">
        <v>96</v>
      </c>
      <c r="F67" s="199"/>
      <c r="G67" s="96" t="s">
        <v>9</v>
      </c>
      <c r="H67" s="20">
        <v>190</v>
      </c>
      <c r="I67" s="45"/>
      <c r="J67" s="86">
        <f t="shared" si="3"/>
        <v>0</v>
      </c>
      <c r="K67" s="30">
        <f t="shared" si="1"/>
        <v>0</v>
      </c>
      <c r="L67" s="38">
        <f t="shared" si="2"/>
        <v>0</v>
      </c>
    </row>
    <row r="68" spans="2:12" ht="25.5" customHeight="1" x14ac:dyDescent="0.25">
      <c r="B68" s="209"/>
      <c r="C68" s="182"/>
      <c r="D68" s="97" t="s">
        <v>10</v>
      </c>
      <c r="E68" s="98" t="s">
        <v>79</v>
      </c>
      <c r="F68" s="199"/>
      <c r="G68" s="99" t="s">
        <v>9</v>
      </c>
      <c r="H68" s="10">
        <v>190</v>
      </c>
      <c r="I68" s="15"/>
      <c r="J68" s="90">
        <f t="shared" si="3"/>
        <v>0</v>
      </c>
      <c r="K68" s="31">
        <f t="shared" si="1"/>
        <v>0</v>
      </c>
      <c r="L68" s="39">
        <f t="shared" si="2"/>
        <v>0</v>
      </c>
    </row>
    <row r="69" spans="2:12" ht="15" customHeight="1" thickBot="1" x14ac:dyDescent="0.3">
      <c r="B69" s="209"/>
      <c r="C69" s="214"/>
      <c r="D69" s="101" t="s">
        <v>25</v>
      </c>
      <c r="E69" s="102" t="s">
        <v>94</v>
      </c>
      <c r="F69" s="200"/>
      <c r="G69" s="22" t="s">
        <v>9</v>
      </c>
      <c r="H69" s="23">
        <v>45</v>
      </c>
      <c r="I69" s="46"/>
      <c r="J69" s="93">
        <f t="shared" ref="J69:J100" si="4">H69*I69</f>
        <v>0</v>
      </c>
      <c r="K69" s="32">
        <f t="shared" si="1"/>
        <v>0</v>
      </c>
      <c r="L69" s="40">
        <f t="shared" si="2"/>
        <v>0</v>
      </c>
    </row>
    <row r="70" spans="2:12" ht="60" customHeight="1" x14ac:dyDescent="0.25">
      <c r="B70" s="209"/>
      <c r="C70" s="181" t="s">
        <v>97</v>
      </c>
      <c r="D70" s="94" t="s">
        <v>6</v>
      </c>
      <c r="E70" s="95" t="s">
        <v>98</v>
      </c>
      <c r="F70" s="170" t="s">
        <v>99</v>
      </c>
      <c r="G70" s="96" t="s">
        <v>9</v>
      </c>
      <c r="H70" s="20">
        <v>2500</v>
      </c>
      <c r="I70" s="45"/>
      <c r="J70" s="86">
        <f t="shared" si="4"/>
        <v>0</v>
      </c>
      <c r="K70" s="30">
        <f t="shared" ref="K70:K126" si="5">L70-J70</f>
        <v>0</v>
      </c>
      <c r="L70" s="38">
        <f t="shared" ref="L70:L127" si="6">J70*1.2</f>
        <v>0</v>
      </c>
    </row>
    <row r="71" spans="2:12" ht="60" customHeight="1" x14ac:dyDescent="0.25">
      <c r="B71" s="209"/>
      <c r="C71" s="182"/>
      <c r="D71" s="97" t="s">
        <v>10</v>
      </c>
      <c r="E71" s="98" t="s">
        <v>100</v>
      </c>
      <c r="F71" s="171"/>
      <c r="G71" s="99" t="s">
        <v>9</v>
      </c>
      <c r="H71" s="10">
        <v>2500</v>
      </c>
      <c r="I71" s="15"/>
      <c r="J71" s="90">
        <f t="shared" si="4"/>
        <v>0</v>
      </c>
      <c r="K71" s="31">
        <f t="shared" si="5"/>
        <v>0</v>
      </c>
      <c r="L71" s="39">
        <f t="shared" si="6"/>
        <v>0</v>
      </c>
    </row>
    <row r="72" spans="2:12" ht="60" customHeight="1" thickBot="1" x14ac:dyDescent="0.3">
      <c r="B72" s="210"/>
      <c r="C72" s="183"/>
      <c r="D72" s="91" t="s">
        <v>101</v>
      </c>
      <c r="E72" s="100" t="s">
        <v>102</v>
      </c>
      <c r="F72" s="172"/>
      <c r="G72" s="22" t="s">
        <v>9</v>
      </c>
      <c r="H72" s="22">
        <v>400</v>
      </c>
      <c r="I72" s="46"/>
      <c r="J72" s="93">
        <f t="shared" si="4"/>
        <v>0</v>
      </c>
      <c r="K72" s="32">
        <f t="shared" si="5"/>
        <v>0</v>
      </c>
      <c r="L72" s="40">
        <f t="shared" si="6"/>
        <v>0</v>
      </c>
    </row>
    <row r="73" spans="2:12" ht="38.25" customHeight="1" x14ac:dyDescent="0.25">
      <c r="B73" s="152" t="s">
        <v>103</v>
      </c>
      <c r="C73" s="103" t="s">
        <v>104</v>
      </c>
      <c r="D73" s="76" t="s">
        <v>12</v>
      </c>
      <c r="E73" s="104" t="s">
        <v>105</v>
      </c>
      <c r="F73" s="193" t="s">
        <v>106</v>
      </c>
      <c r="G73" s="77" t="s">
        <v>9</v>
      </c>
      <c r="H73" s="8">
        <v>45</v>
      </c>
      <c r="I73" s="78"/>
      <c r="J73" s="79">
        <f t="shared" si="4"/>
        <v>0</v>
      </c>
      <c r="K73" s="26">
        <f t="shared" si="5"/>
        <v>0</v>
      </c>
      <c r="L73" s="33">
        <f t="shared" si="6"/>
        <v>0</v>
      </c>
    </row>
    <row r="74" spans="2:12" ht="38.25" customHeight="1" x14ac:dyDescent="0.25">
      <c r="B74" s="153"/>
      <c r="C74" s="105" t="s">
        <v>107</v>
      </c>
      <c r="D74" s="2" t="s">
        <v>12</v>
      </c>
      <c r="E74" s="5" t="s">
        <v>108</v>
      </c>
      <c r="F74" s="194"/>
      <c r="G74" s="6" t="s">
        <v>9</v>
      </c>
      <c r="H74" s="9">
        <v>85</v>
      </c>
      <c r="I74" s="15"/>
      <c r="J74" s="53">
        <f t="shared" si="4"/>
        <v>0</v>
      </c>
      <c r="K74" s="26">
        <f t="shared" si="5"/>
        <v>0</v>
      </c>
      <c r="L74" s="34">
        <f t="shared" si="6"/>
        <v>0</v>
      </c>
    </row>
    <row r="75" spans="2:12" ht="38.25" customHeight="1" x14ac:dyDescent="0.25">
      <c r="B75" s="153"/>
      <c r="C75" s="106" t="s">
        <v>109</v>
      </c>
      <c r="D75" s="2" t="s">
        <v>12</v>
      </c>
      <c r="E75" s="5" t="s">
        <v>110</v>
      </c>
      <c r="F75" s="194"/>
      <c r="G75" s="6" t="s">
        <v>9</v>
      </c>
      <c r="H75" s="9">
        <v>210</v>
      </c>
      <c r="I75" s="15"/>
      <c r="J75" s="53">
        <f t="shared" si="4"/>
        <v>0</v>
      </c>
      <c r="K75" s="26">
        <f t="shared" si="5"/>
        <v>0</v>
      </c>
      <c r="L75" s="34">
        <f t="shared" si="6"/>
        <v>0</v>
      </c>
    </row>
    <row r="76" spans="2:12" ht="38.25" customHeight="1" x14ac:dyDescent="0.25">
      <c r="B76" s="153"/>
      <c r="C76" s="105" t="s">
        <v>111</v>
      </c>
      <c r="D76" s="2" t="s">
        <v>25</v>
      </c>
      <c r="E76" s="5" t="s">
        <v>112</v>
      </c>
      <c r="F76" s="194"/>
      <c r="G76" s="6" t="s">
        <v>9</v>
      </c>
      <c r="H76" s="9">
        <v>45</v>
      </c>
      <c r="I76" s="15"/>
      <c r="J76" s="53">
        <f t="shared" si="4"/>
        <v>0</v>
      </c>
      <c r="K76" s="26">
        <f t="shared" si="5"/>
        <v>0</v>
      </c>
      <c r="L76" s="34">
        <f t="shared" si="6"/>
        <v>0</v>
      </c>
    </row>
    <row r="77" spans="2:12" ht="38.25" customHeight="1" x14ac:dyDescent="0.25">
      <c r="B77" s="153"/>
      <c r="C77" s="106" t="s">
        <v>113</v>
      </c>
      <c r="D77" s="2" t="s">
        <v>25</v>
      </c>
      <c r="E77" s="5" t="s">
        <v>114</v>
      </c>
      <c r="F77" s="194"/>
      <c r="G77" s="6" t="s">
        <v>9</v>
      </c>
      <c r="H77" s="9">
        <v>165</v>
      </c>
      <c r="I77" s="15"/>
      <c r="J77" s="53">
        <f t="shared" si="4"/>
        <v>0</v>
      </c>
      <c r="K77" s="26">
        <f t="shared" si="5"/>
        <v>0</v>
      </c>
      <c r="L77" s="34">
        <f t="shared" si="6"/>
        <v>0</v>
      </c>
    </row>
    <row r="78" spans="2:12" ht="38.25" customHeight="1" x14ac:dyDescent="0.25">
      <c r="B78" s="153"/>
      <c r="C78" s="106" t="s">
        <v>115</v>
      </c>
      <c r="D78" s="2" t="s">
        <v>25</v>
      </c>
      <c r="E78" s="5" t="s">
        <v>116</v>
      </c>
      <c r="F78" s="194"/>
      <c r="G78" s="6" t="s">
        <v>9</v>
      </c>
      <c r="H78" s="9">
        <v>85</v>
      </c>
      <c r="I78" s="15"/>
      <c r="J78" s="53">
        <f t="shared" si="4"/>
        <v>0</v>
      </c>
      <c r="K78" s="26">
        <f t="shared" si="5"/>
        <v>0</v>
      </c>
      <c r="L78" s="34">
        <f t="shared" si="6"/>
        <v>0</v>
      </c>
    </row>
    <row r="79" spans="2:12" ht="38.25" customHeight="1" x14ac:dyDescent="0.25">
      <c r="B79" s="153"/>
      <c r="C79" s="106" t="s">
        <v>117</v>
      </c>
      <c r="D79" s="2" t="s">
        <v>25</v>
      </c>
      <c r="E79" s="5" t="s">
        <v>118</v>
      </c>
      <c r="F79" s="194"/>
      <c r="G79" s="6" t="s">
        <v>9</v>
      </c>
      <c r="H79" s="9">
        <v>125</v>
      </c>
      <c r="I79" s="15"/>
      <c r="J79" s="53">
        <f t="shared" si="4"/>
        <v>0</v>
      </c>
      <c r="K79" s="26">
        <f t="shared" si="5"/>
        <v>0</v>
      </c>
      <c r="L79" s="34">
        <f t="shared" si="6"/>
        <v>0</v>
      </c>
    </row>
    <row r="80" spans="2:12" ht="30" customHeight="1" x14ac:dyDescent="0.25">
      <c r="B80" s="153"/>
      <c r="C80" s="174" t="s">
        <v>119</v>
      </c>
      <c r="D80" s="2" t="s">
        <v>25</v>
      </c>
      <c r="E80" s="196" t="s">
        <v>120</v>
      </c>
      <c r="F80" s="194"/>
      <c r="G80" s="6" t="s">
        <v>9</v>
      </c>
      <c r="H80" s="9">
        <v>170</v>
      </c>
      <c r="I80" s="15"/>
      <c r="J80" s="53">
        <f t="shared" si="4"/>
        <v>0</v>
      </c>
      <c r="K80" s="26">
        <f t="shared" si="5"/>
        <v>0</v>
      </c>
      <c r="L80" s="34">
        <f t="shared" si="6"/>
        <v>0</v>
      </c>
    </row>
    <row r="81" spans="2:12" ht="30" customHeight="1" x14ac:dyDescent="0.25">
      <c r="B81" s="153"/>
      <c r="C81" s="174"/>
      <c r="D81" s="2" t="s">
        <v>12</v>
      </c>
      <c r="E81" s="196"/>
      <c r="F81" s="194"/>
      <c r="G81" s="6" t="s">
        <v>9</v>
      </c>
      <c r="H81" s="9">
        <v>170</v>
      </c>
      <c r="I81" s="15"/>
      <c r="J81" s="53">
        <f t="shared" si="4"/>
        <v>0</v>
      </c>
      <c r="K81" s="26">
        <f t="shared" si="5"/>
        <v>0</v>
      </c>
      <c r="L81" s="34">
        <f t="shared" si="6"/>
        <v>0</v>
      </c>
    </row>
    <row r="82" spans="2:12" ht="38.25" customHeight="1" x14ac:dyDescent="0.25">
      <c r="B82" s="153"/>
      <c r="C82" s="105" t="s">
        <v>121</v>
      </c>
      <c r="D82" s="2" t="s">
        <v>25</v>
      </c>
      <c r="E82" s="5" t="s">
        <v>122</v>
      </c>
      <c r="F82" s="194"/>
      <c r="G82" s="6" t="s">
        <v>9</v>
      </c>
      <c r="H82" s="9">
        <v>45</v>
      </c>
      <c r="I82" s="15"/>
      <c r="J82" s="53">
        <f t="shared" si="4"/>
        <v>0</v>
      </c>
      <c r="K82" s="26">
        <f t="shared" si="5"/>
        <v>0</v>
      </c>
      <c r="L82" s="34">
        <f t="shared" si="6"/>
        <v>0</v>
      </c>
    </row>
    <row r="83" spans="2:12" ht="38.25" customHeight="1" x14ac:dyDescent="0.25">
      <c r="B83" s="153"/>
      <c r="C83" s="105" t="s">
        <v>123</v>
      </c>
      <c r="D83" s="2" t="s">
        <v>25</v>
      </c>
      <c r="E83" s="5" t="s">
        <v>124</v>
      </c>
      <c r="F83" s="194"/>
      <c r="G83" s="6" t="s">
        <v>9</v>
      </c>
      <c r="H83" s="9">
        <v>125</v>
      </c>
      <c r="I83" s="15"/>
      <c r="J83" s="53">
        <f t="shared" si="4"/>
        <v>0</v>
      </c>
      <c r="K83" s="26">
        <f t="shared" si="5"/>
        <v>0</v>
      </c>
      <c r="L83" s="34">
        <f t="shared" si="6"/>
        <v>0</v>
      </c>
    </row>
    <row r="84" spans="2:12" ht="38.25" customHeight="1" x14ac:dyDescent="0.25">
      <c r="B84" s="153"/>
      <c r="C84" s="105" t="s">
        <v>125</v>
      </c>
      <c r="D84" s="2" t="s">
        <v>25</v>
      </c>
      <c r="E84" s="5" t="s">
        <v>126</v>
      </c>
      <c r="F84" s="194"/>
      <c r="G84" s="6" t="s">
        <v>9</v>
      </c>
      <c r="H84" s="9">
        <v>45</v>
      </c>
      <c r="I84" s="15"/>
      <c r="J84" s="53">
        <f t="shared" si="4"/>
        <v>0</v>
      </c>
      <c r="K84" s="26">
        <f t="shared" si="5"/>
        <v>0</v>
      </c>
      <c r="L84" s="34">
        <f t="shared" si="6"/>
        <v>0</v>
      </c>
    </row>
    <row r="85" spans="2:12" ht="38.25" customHeight="1" x14ac:dyDescent="0.25">
      <c r="B85" s="153"/>
      <c r="C85" s="105" t="s">
        <v>127</v>
      </c>
      <c r="D85" s="2" t="s">
        <v>25</v>
      </c>
      <c r="E85" s="5" t="s">
        <v>128</v>
      </c>
      <c r="F85" s="194"/>
      <c r="G85" s="6" t="s">
        <v>9</v>
      </c>
      <c r="H85" s="9">
        <v>45</v>
      </c>
      <c r="I85" s="15"/>
      <c r="J85" s="53">
        <f t="shared" si="4"/>
        <v>0</v>
      </c>
      <c r="K85" s="26">
        <f t="shared" si="5"/>
        <v>0</v>
      </c>
      <c r="L85" s="34">
        <f t="shared" si="6"/>
        <v>0</v>
      </c>
    </row>
    <row r="86" spans="2:12" ht="38.25" customHeight="1" x14ac:dyDescent="0.25">
      <c r="B86" s="153"/>
      <c r="C86" s="105" t="s">
        <v>129</v>
      </c>
      <c r="D86" s="2" t="s">
        <v>25</v>
      </c>
      <c r="E86" s="5" t="s">
        <v>130</v>
      </c>
      <c r="F86" s="194"/>
      <c r="G86" s="6" t="s">
        <v>9</v>
      </c>
      <c r="H86" s="9">
        <v>45</v>
      </c>
      <c r="I86" s="15"/>
      <c r="J86" s="53">
        <f t="shared" si="4"/>
        <v>0</v>
      </c>
      <c r="K86" s="26">
        <f t="shared" si="5"/>
        <v>0</v>
      </c>
      <c r="L86" s="34">
        <f t="shared" si="6"/>
        <v>0</v>
      </c>
    </row>
    <row r="87" spans="2:12" ht="38.25" customHeight="1" x14ac:dyDescent="0.25">
      <c r="B87" s="153"/>
      <c r="C87" s="105" t="s">
        <v>131</v>
      </c>
      <c r="D87" s="2" t="s">
        <v>25</v>
      </c>
      <c r="E87" s="5" t="s">
        <v>132</v>
      </c>
      <c r="F87" s="194"/>
      <c r="G87" s="6" t="s">
        <v>9</v>
      </c>
      <c r="H87" s="9">
        <v>60</v>
      </c>
      <c r="I87" s="15"/>
      <c r="J87" s="53">
        <f t="shared" si="4"/>
        <v>0</v>
      </c>
      <c r="K87" s="26">
        <f t="shared" si="5"/>
        <v>0</v>
      </c>
      <c r="L87" s="34">
        <f t="shared" si="6"/>
        <v>0</v>
      </c>
    </row>
    <row r="88" spans="2:12" ht="38.25" customHeight="1" x14ac:dyDescent="0.25">
      <c r="B88" s="153"/>
      <c r="C88" s="105" t="s">
        <v>133</v>
      </c>
      <c r="D88" s="2" t="s">
        <v>25</v>
      </c>
      <c r="E88" s="5" t="s">
        <v>134</v>
      </c>
      <c r="F88" s="194"/>
      <c r="G88" s="6" t="s">
        <v>9</v>
      </c>
      <c r="H88" s="9">
        <v>210</v>
      </c>
      <c r="I88" s="15"/>
      <c r="J88" s="53">
        <f t="shared" si="4"/>
        <v>0</v>
      </c>
      <c r="K88" s="26">
        <f t="shared" si="5"/>
        <v>0</v>
      </c>
      <c r="L88" s="34">
        <f t="shared" si="6"/>
        <v>0</v>
      </c>
    </row>
    <row r="89" spans="2:12" ht="38.25" customHeight="1" x14ac:dyDescent="0.25">
      <c r="B89" s="153"/>
      <c r="C89" s="105" t="s">
        <v>135</v>
      </c>
      <c r="D89" s="2" t="s">
        <v>25</v>
      </c>
      <c r="E89" s="5" t="s">
        <v>136</v>
      </c>
      <c r="F89" s="194"/>
      <c r="G89" s="6" t="s">
        <v>9</v>
      </c>
      <c r="H89" s="9">
        <v>45</v>
      </c>
      <c r="I89" s="15"/>
      <c r="J89" s="53">
        <f t="shared" si="4"/>
        <v>0</v>
      </c>
      <c r="K89" s="26">
        <f t="shared" si="5"/>
        <v>0</v>
      </c>
      <c r="L89" s="34">
        <f t="shared" si="6"/>
        <v>0</v>
      </c>
    </row>
    <row r="90" spans="2:12" ht="38.25" customHeight="1" x14ac:dyDescent="0.25">
      <c r="B90" s="153"/>
      <c r="C90" s="105" t="s">
        <v>137</v>
      </c>
      <c r="D90" s="2" t="s">
        <v>25</v>
      </c>
      <c r="E90" s="5" t="s">
        <v>138</v>
      </c>
      <c r="F90" s="194"/>
      <c r="G90" s="6" t="s">
        <v>9</v>
      </c>
      <c r="H90" s="9">
        <v>45</v>
      </c>
      <c r="I90" s="15"/>
      <c r="J90" s="53">
        <f t="shared" si="4"/>
        <v>0</v>
      </c>
      <c r="K90" s="26">
        <f t="shared" si="5"/>
        <v>0</v>
      </c>
      <c r="L90" s="34">
        <f t="shared" si="6"/>
        <v>0</v>
      </c>
    </row>
    <row r="91" spans="2:12" ht="30" customHeight="1" x14ac:dyDescent="0.25">
      <c r="B91" s="153"/>
      <c r="C91" s="197" t="s">
        <v>139</v>
      </c>
      <c r="D91" s="2" t="s">
        <v>25</v>
      </c>
      <c r="E91" s="196" t="s">
        <v>140</v>
      </c>
      <c r="F91" s="194"/>
      <c r="G91" s="6" t="s">
        <v>9</v>
      </c>
      <c r="H91" s="9">
        <v>125</v>
      </c>
      <c r="I91" s="15"/>
      <c r="J91" s="53">
        <f t="shared" si="4"/>
        <v>0</v>
      </c>
      <c r="K91" s="26">
        <f t="shared" si="5"/>
        <v>0</v>
      </c>
      <c r="L91" s="34">
        <f t="shared" si="6"/>
        <v>0</v>
      </c>
    </row>
    <row r="92" spans="2:12" ht="30" customHeight="1" x14ac:dyDescent="0.25">
      <c r="B92" s="153"/>
      <c r="C92" s="197"/>
      <c r="D92" s="2" t="s">
        <v>12</v>
      </c>
      <c r="E92" s="196"/>
      <c r="F92" s="194"/>
      <c r="G92" s="6" t="s">
        <v>9</v>
      </c>
      <c r="H92" s="9">
        <v>210</v>
      </c>
      <c r="I92" s="15"/>
      <c r="J92" s="53">
        <f t="shared" si="4"/>
        <v>0</v>
      </c>
      <c r="K92" s="26">
        <f t="shared" si="5"/>
        <v>0</v>
      </c>
      <c r="L92" s="34">
        <f t="shared" si="6"/>
        <v>0</v>
      </c>
    </row>
    <row r="93" spans="2:12" ht="38.25" customHeight="1" x14ac:dyDescent="0.25">
      <c r="B93" s="153"/>
      <c r="C93" s="107" t="s">
        <v>141</v>
      </c>
      <c r="D93" s="2" t="s">
        <v>25</v>
      </c>
      <c r="E93" s="5" t="s">
        <v>142</v>
      </c>
      <c r="F93" s="194"/>
      <c r="G93" s="6" t="s">
        <v>9</v>
      </c>
      <c r="H93" s="9">
        <v>45</v>
      </c>
      <c r="I93" s="15"/>
      <c r="J93" s="53">
        <f t="shared" si="4"/>
        <v>0</v>
      </c>
      <c r="K93" s="26">
        <f t="shared" si="5"/>
        <v>0</v>
      </c>
      <c r="L93" s="34">
        <f t="shared" si="6"/>
        <v>0</v>
      </c>
    </row>
    <row r="94" spans="2:12" ht="38.25" customHeight="1" x14ac:dyDescent="0.25">
      <c r="B94" s="153"/>
      <c r="C94" s="107" t="s">
        <v>143</v>
      </c>
      <c r="D94" s="2" t="s">
        <v>25</v>
      </c>
      <c r="E94" s="5" t="s">
        <v>144</v>
      </c>
      <c r="F94" s="194"/>
      <c r="G94" s="6" t="s">
        <v>9</v>
      </c>
      <c r="H94" s="9">
        <v>45</v>
      </c>
      <c r="I94" s="15"/>
      <c r="J94" s="53">
        <f t="shared" si="4"/>
        <v>0</v>
      </c>
      <c r="K94" s="26">
        <f t="shared" si="5"/>
        <v>0</v>
      </c>
      <c r="L94" s="34">
        <f t="shared" si="6"/>
        <v>0</v>
      </c>
    </row>
    <row r="95" spans="2:12" ht="38.25" customHeight="1" x14ac:dyDescent="0.25">
      <c r="B95" s="153"/>
      <c r="C95" s="107" t="s">
        <v>145</v>
      </c>
      <c r="D95" s="2" t="s">
        <v>25</v>
      </c>
      <c r="E95" s="5" t="s">
        <v>146</v>
      </c>
      <c r="F95" s="194"/>
      <c r="G95" s="6" t="s">
        <v>9</v>
      </c>
      <c r="H95" s="9">
        <v>210</v>
      </c>
      <c r="I95" s="15"/>
      <c r="J95" s="53">
        <f t="shared" si="4"/>
        <v>0</v>
      </c>
      <c r="K95" s="26">
        <f t="shared" si="5"/>
        <v>0</v>
      </c>
      <c r="L95" s="34">
        <f t="shared" si="6"/>
        <v>0</v>
      </c>
    </row>
    <row r="96" spans="2:12" ht="38.25" customHeight="1" x14ac:dyDescent="0.25">
      <c r="B96" s="153"/>
      <c r="C96" s="107" t="s">
        <v>147</v>
      </c>
      <c r="D96" s="2" t="s">
        <v>25</v>
      </c>
      <c r="E96" s="5" t="s">
        <v>148</v>
      </c>
      <c r="F96" s="194"/>
      <c r="G96" s="6" t="s">
        <v>9</v>
      </c>
      <c r="H96" s="9">
        <v>85</v>
      </c>
      <c r="I96" s="15"/>
      <c r="J96" s="53">
        <f t="shared" si="4"/>
        <v>0</v>
      </c>
      <c r="K96" s="26">
        <f t="shared" si="5"/>
        <v>0</v>
      </c>
      <c r="L96" s="34">
        <f t="shared" si="6"/>
        <v>0</v>
      </c>
    </row>
    <row r="97" spans="2:12" ht="38.25" customHeight="1" x14ac:dyDescent="0.25">
      <c r="B97" s="153"/>
      <c r="C97" s="107" t="s">
        <v>149</v>
      </c>
      <c r="D97" s="2" t="s">
        <v>17</v>
      </c>
      <c r="E97" s="4" t="s">
        <v>150</v>
      </c>
      <c r="F97" s="194"/>
      <c r="G97" s="6" t="s">
        <v>9</v>
      </c>
      <c r="H97" s="9">
        <v>45</v>
      </c>
      <c r="I97" s="15"/>
      <c r="J97" s="53">
        <f t="shared" si="4"/>
        <v>0</v>
      </c>
      <c r="K97" s="26">
        <f t="shared" si="5"/>
        <v>0</v>
      </c>
      <c r="L97" s="34">
        <f t="shared" si="6"/>
        <v>0</v>
      </c>
    </row>
    <row r="98" spans="2:12" ht="38.25" customHeight="1" x14ac:dyDescent="0.25">
      <c r="B98" s="153"/>
      <c r="C98" s="107" t="s">
        <v>151</v>
      </c>
      <c r="D98" s="2" t="s">
        <v>12</v>
      </c>
      <c r="E98" s="5" t="s">
        <v>152</v>
      </c>
      <c r="F98" s="194"/>
      <c r="G98" s="6" t="s">
        <v>9</v>
      </c>
      <c r="H98" s="9">
        <v>20</v>
      </c>
      <c r="I98" s="15"/>
      <c r="J98" s="53">
        <f t="shared" si="4"/>
        <v>0</v>
      </c>
      <c r="K98" s="26">
        <f t="shared" si="5"/>
        <v>0</v>
      </c>
      <c r="L98" s="34">
        <f t="shared" si="6"/>
        <v>0</v>
      </c>
    </row>
    <row r="99" spans="2:12" ht="30" customHeight="1" x14ac:dyDescent="0.25">
      <c r="B99" s="153"/>
      <c r="C99" s="197" t="s">
        <v>153</v>
      </c>
      <c r="D99" s="2" t="s">
        <v>25</v>
      </c>
      <c r="E99" s="196" t="s">
        <v>154</v>
      </c>
      <c r="F99" s="194"/>
      <c r="G99" s="6" t="s">
        <v>9</v>
      </c>
      <c r="H99" s="9">
        <v>50</v>
      </c>
      <c r="I99" s="15"/>
      <c r="J99" s="53">
        <f t="shared" si="4"/>
        <v>0</v>
      </c>
      <c r="K99" s="26">
        <f t="shared" si="5"/>
        <v>0</v>
      </c>
      <c r="L99" s="34">
        <f t="shared" si="6"/>
        <v>0</v>
      </c>
    </row>
    <row r="100" spans="2:12" ht="30" customHeight="1" x14ac:dyDescent="0.25">
      <c r="B100" s="153"/>
      <c r="C100" s="197"/>
      <c r="D100" s="2" t="s">
        <v>12</v>
      </c>
      <c r="E100" s="196"/>
      <c r="F100" s="194"/>
      <c r="G100" s="6" t="s">
        <v>9</v>
      </c>
      <c r="H100" s="9">
        <v>150</v>
      </c>
      <c r="I100" s="15"/>
      <c r="J100" s="53">
        <f t="shared" si="4"/>
        <v>0</v>
      </c>
      <c r="K100" s="26">
        <f t="shared" si="5"/>
        <v>0</v>
      </c>
      <c r="L100" s="34">
        <f t="shared" si="6"/>
        <v>0</v>
      </c>
    </row>
    <row r="101" spans="2:12" ht="38.25" customHeight="1" x14ac:dyDescent="0.25">
      <c r="B101" s="153"/>
      <c r="C101" s="107" t="s">
        <v>155</v>
      </c>
      <c r="D101" s="2" t="s">
        <v>25</v>
      </c>
      <c r="E101" s="5" t="s">
        <v>156</v>
      </c>
      <c r="F101" s="194"/>
      <c r="G101" s="6" t="s">
        <v>9</v>
      </c>
      <c r="H101" s="9">
        <v>45</v>
      </c>
      <c r="I101" s="15"/>
      <c r="J101" s="53">
        <f t="shared" ref="J101:J127" si="7">H101*I101</f>
        <v>0</v>
      </c>
      <c r="K101" s="26">
        <f t="shared" si="5"/>
        <v>0</v>
      </c>
      <c r="L101" s="34">
        <f t="shared" si="6"/>
        <v>0</v>
      </c>
    </row>
    <row r="102" spans="2:12" ht="38.25" customHeight="1" x14ac:dyDescent="0.25">
      <c r="B102" s="153"/>
      <c r="C102" s="107" t="s">
        <v>157</v>
      </c>
      <c r="D102" s="2" t="s">
        <v>25</v>
      </c>
      <c r="E102" s="5" t="s">
        <v>158</v>
      </c>
      <c r="F102" s="194"/>
      <c r="G102" s="6" t="s">
        <v>9</v>
      </c>
      <c r="H102" s="9">
        <v>45</v>
      </c>
      <c r="I102" s="15"/>
      <c r="J102" s="53">
        <f t="shared" si="7"/>
        <v>0</v>
      </c>
      <c r="K102" s="26">
        <f t="shared" si="5"/>
        <v>0</v>
      </c>
      <c r="L102" s="34">
        <f t="shared" si="6"/>
        <v>0</v>
      </c>
    </row>
    <row r="103" spans="2:12" ht="38.25" customHeight="1" x14ac:dyDescent="0.25">
      <c r="B103" s="153"/>
      <c r="C103" s="107" t="s">
        <v>159</v>
      </c>
      <c r="D103" s="2" t="s">
        <v>25</v>
      </c>
      <c r="E103" s="5" t="s">
        <v>160</v>
      </c>
      <c r="F103" s="194"/>
      <c r="G103" s="6" t="s">
        <v>9</v>
      </c>
      <c r="H103" s="9">
        <v>45</v>
      </c>
      <c r="I103" s="15"/>
      <c r="J103" s="53">
        <f t="shared" si="7"/>
        <v>0</v>
      </c>
      <c r="K103" s="26">
        <f t="shared" si="5"/>
        <v>0</v>
      </c>
      <c r="L103" s="34">
        <f t="shared" si="6"/>
        <v>0</v>
      </c>
    </row>
    <row r="104" spans="2:12" ht="38.25" customHeight="1" x14ac:dyDescent="0.25">
      <c r="B104" s="153"/>
      <c r="C104" s="107" t="s">
        <v>161</v>
      </c>
      <c r="D104" s="2" t="s">
        <v>25</v>
      </c>
      <c r="E104" s="5" t="s">
        <v>162</v>
      </c>
      <c r="F104" s="194"/>
      <c r="G104" s="6" t="s">
        <v>9</v>
      </c>
      <c r="H104" s="9">
        <v>20</v>
      </c>
      <c r="I104" s="15"/>
      <c r="J104" s="53">
        <f t="shared" si="7"/>
        <v>0</v>
      </c>
      <c r="K104" s="26">
        <f t="shared" si="5"/>
        <v>0</v>
      </c>
      <c r="L104" s="34">
        <f t="shared" si="6"/>
        <v>0</v>
      </c>
    </row>
    <row r="105" spans="2:12" ht="38.25" customHeight="1" x14ac:dyDescent="0.25">
      <c r="B105" s="153"/>
      <c r="C105" s="107" t="s">
        <v>163</v>
      </c>
      <c r="D105" s="2" t="s">
        <v>25</v>
      </c>
      <c r="E105" s="5" t="s">
        <v>164</v>
      </c>
      <c r="F105" s="194"/>
      <c r="G105" s="6" t="s">
        <v>9</v>
      </c>
      <c r="H105" s="9">
        <v>45</v>
      </c>
      <c r="I105" s="15"/>
      <c r="J105" s="53">
        <f t="shared" si="7"/>
        <v>0</v>
      </c>
      <c r="K105" s="26">
        <f t="shared" si="5"/>
        <v>0</v>
      </c>
      <c r="L105" s="34">
        <f t="shared" si="6"/>
        <v>0</v>
      </c>
    </row>
    <row r="106" spans="2:12" ht="30" customHeight="1" x14ac:dyDescent="0.25">
      <c r="B106" s="153"/>
      <c r="C106" s="197" t="s">
        <v>165</v>
      </c>
      <c r="D106" s="2" t="s">
        <v>25</v>
      </c>
      <c r="E106" s="196" t="s">
        <v>166</v>
      </c>
      <c r="F106" s="194"/>
      <c r="G106" s="6" t="s">
        <v>9</v>
      </c>
      <c r="H106" s="9">
        <v>85</v>
      </c>
      <c r="I106" s="15"/>
      <c r="J106" s="53">
        <f t="shared" si="7"/>
        <v>0</v>
      </c>
      <c r="K106" s="26">
        <f t="shared" si="5"/>
        <v>0</v>
      </c>
      <c r="L106" s="34">
        <f t="shared" si="6"/>
        <v>0</v>
      </c>
    </row>
    <row r="107" spans="2:12" ht="30" customHeight="1" x14ac:dyDescent="0.25">
      <c r="B107" s="153"/>
      <c r="C107" s="197"/>
      <c r="D107" s="2" t="s">
        <v>12</v>
      </c>
      <c r="E107" s="196"/>
      <c r="F107" s="194"/>
      <c r="G107" s="6" t="s">
        <v>9</v>
      </c>
      <c r="H107" s="9">
        <v>85</v>
      </c>
      <c r="I107" s="15"/>
      <c r="J107" s="53">
        <f t="shared" si="7"/>
        <v>0</v>
      </c>
      <c r="K107" s="26">
        <f t="shared" si="5"/>
        <v>0</v>
      </c>
      <c r="L107" s="34">
        <f t="shared" si="6"/>
        <v>0</v>
      </c>
    </row>
    <row r="108" spans="2:12" ht="38.25" customHeight="1" x14ac:dyDescent="0.25">
      <c r="B108" s="153"/>
      <c r="C108" s="107" t="s">
        <v>167</v>
      </c>
      <c r="D108" s="2" t="s">
        <v>25</v>
      </c>
      <c r="E108" s="5" t="s">
        <v>168</v>
      </c>
      <c r="F108" s="194"/>
      <c r="G108" s="6" t="s">
        <v>9</v>
      </c>
      <c r="H108" s="9">
        <v>25</v>
      </c>
      <c r="I108" s="15"/>
      <c r="J108" s="53">
        <f t="shared" si="7"/>
        <v>0</v>
      </c>
      <c r="K108" s="26">
        <f t="shared" si="5"/>
        <v>0</v>
      </c>
      <c r="L108" s="34">
        <f t="shared" si="6"/>
        <v>0</v>
      </c>
    </row>
    <row r="109" spans="2:12" ht="38.25" customHeight="1" x14ac:dyDescent="0.25">
      <c r="B109" s="153"/>
      <c r="C109" s="107" t="s">
        <v>169</v>
      </c>
      <c r="D109" s="2" t="s">
        <v>25</v>
      </c>
      <c r="E109" s="5" t="s">
        <v>170</v>
      </c>
      <c r="F109" s="194"/>
      <c r="G109" s="6" t="s">
        <v>9</v>
      </c>
      <c r="H109" s="9">
        <v>75</v>
      </c>
      <c r="I109" s="15"/>
      <c r="J109" s="53">
        <f t="shared" si="7"/>
        <v>0</v>
      </c>
      <c r="K109" s="26">
        <f t="shared" si="5"/>
        <v>0</v>
      </c>
      <c r="L109" s="34">
        <f t="shared" si="6"/>
        <v>0</v>
      </c>
    </row>
    <row r="110" spans="2:12" ht="38.25" customHeight="1" x14ac:dyDescent="0.25">
      <c r="B110" s="153"/>
      <c r="C110" s="107" t="s">
        <v>171</v>
      </c>
      <c r="D110" s="2" t="s">
        <v>12</v>
      </c>
      <c r="E110" s="5" t="s">
        <v>172</v>
      </c>
      <c r="F110" s="194"/>
      <c r="G110" s="6" t="s">
        <v>9</v>
      </c>
      <c r="H110" s="9">
        <v>85</v>
      </c>
      <c r="I110" s="15"/>
      <c r="J110" s="53">
        <f t="shared" si="7"/>
        <v>0</v>
      </c>
      <c r="K110" s="26">
        <f t="shared" si="5"/>
        <v>0</v>
      </c>
      <c r="L110" s="34">
        <f t="shared" si="6"/>
        <v>0</v>
      </c>
    </row>
    <row r="111" spans="2:12" ht="38.25" customHeight="1" x14ac:dyDescent="0.25">
      <c r="B111" s="153"/>
      <c r="C111" s="107" t="s">
        <v>173</v>
      </c>
      <c r="D111" s="2" t="s">
        <v>12</v>
      </c>
      <c r="E111" s="5" t="s">
        <v>174</v>
      </c>
      <c r="F111" s="194"/>
      <c r="G111" s="6" t="s">
        <v>9</v>
      </c>
      <c r="H111" s="9">
        <v>100</v>
      </c>
      <c r="I111" s="15"/>
      <c r="J111" s="53">
        <f t="shared" si="7"/>
        <v>0</v>
      </c>
      <c r="K111" s="26">
        <f t="shared" si="5"/>
        <v>0</v>
      </c>
      <c r="L111" s="34">
        <f t="shared" si="6"/>
        <v>0</v>
      </c>
    </row>
    <row r="112" spans="2:12" ht="38.25" customHeight="1" thickBot="1" x14ac:dyDescent="0.3">
      <c r="B112" s="154"/>
      <c r="C112" s="108" t="s">
        <v>175</v>
      </c>
      <c r="D112" s="80" t="s">
        <v>25</v>
      </c>
      <c r="E112" s="109" t="s">
        <v>176</v>
      </c>
      <c r="F112" s="195"/>
      <c r="G112" s="24" t="s">
        <v>9</v>
      </c>
      <c r="H112" s="24">
        <v>85</v>
      </c>
      <c r="I112" s="81"/>
      <c r="J112" s="82">
        <f t="shared" si="7"/>
        <v>0</v>
      </c>
      <c r="K112" s="27">
        <f t="shared" si="5"/>
        <v>0</v>
      </c>
      <c r="L112" s="35">
        <f t="shared" si="6"/>
        <v>0</v>
      </c>
    </row>
    <row r="113" spans="2:12" ht="39" customHeight="1" x14ac:dyDescent="0.25">
      <c r="B113" s="215" t="s">
        <v>177</v>
      </c>
      <c r="C113" s="125" t="s">
        <v>178</v>
      </c>
      <c r="D113" s="145" t="s">
        <v>179</v>
      </c>
      <c r="E113" s="126" t="s">
        <v>180</v>
      </c>
      <c r="F113" s="127" t="s">
        <v>181</v>
      </c>
      <c r="G113" s="96" t="s">
        <v>9</v>
      </c>
      <c r="H113" s="20">
        <v>45</v>
      </c>
      <c r="I113" s="45"/>
      <c r="J113" s="146">
        <f t="shared" si="7"/>
        <v>0</v>
      </c>
      <c r="K113" s="30">
        <f t="shared" si="5"/>
        <v>0</v>
      </c>
      <c r="L113" s="38">
        <f t="shared" si="6"/>
        <v>0</v>
      </c>
    </row>
    <row r="114" spans="2:12" ht="39" customHeight="1" thickBot="1" x14ac:dyDescent="0.3">
      <c r="B114" s="216"/>
      <c r="C114" s="110" t="s">
        <v>182</v>
      </c>
      <c r="D114" s="111" t="s">
        <v>179</v>
      </c>
      <c r="E114" s="112" t="s">
        <v>183</v>
      </c>
      <c r="F114" s="113" t="s">
        <v>184</v>
      </c>
      <c r="G114" s="114" t="s">
        <v>9</v>
      </c>
      <c r="H114" s="41">
        <v>45</v>
      </c>
      <c r="I114" s="115"/>
      <c r="J114" s="116">
        <f t="shared" si="7"/>
        <v>0</v>
      </c>
      <c r="K114" s="32">
        <f t="shared" si="5"/>
        <v>0</v>
      </c>
      <c r="L114" s="42">
        <f t="shared" si="6"/>
        <v>0</v>
      </c>
    </row>
    <row r="115" spans="2:12" ht="57" customHeight="1" x14ac:dyDescent="0.25">
      <c r="B115" s="217" t="s">
        <v>185</v>
      </c>
      <c r="C115" s="117" t="s">
        <v>186</v>
      </c>
      <c r="D115" s="71" t="s">
        <v>187</v>
      </c>
      <c r="E115" s="118" t="s">
        <v>188</v>
      </c>
      <c r="F115" s="119" t="s">
        <v>189</v>
      </c>
      <c r="G115" s="73" t="s">
        <v>9</v>
      </c>
      <c r="H115" s="18">
        <v>70</v>
      </c>
      <c r="I115" s="45"/>
      <c r="J115" s="52">
        <f t="shared" si="7"/>
        <v>0</v>
      </c>
      <c r="K115" s="28">
        <f t="shared" si="5"/>
        <v>0</v>
      </c>
      <c r="L115" s="36">
        <f t="shared" si="6"/>
        <v>0</v>
      </c>
    </row>
    <row r="116" spans="2:12" ht="168" customHeight="1" x14ac:dyDescent="0.25">
      <c r="B116" s="153"/>
      <c r="C116" s="105" t="s">
        <v>190</v>
      </c>
      <c r="D116" s="120" t="s">
        <v>191</v>
      </c>
      <c r="E116" s="5" t="s">
        <v>188</v>
      </c>
      <c r="F116" s="121" t="s">
        <v>234</v>
      </c>
      <c r="G116" s="6" t="s">
        <v>9</v>
      </c>
      <c r="H116" s="9">
        <v>80</v>
      </c>
      <c r="I116" s="15"/>
      <c r="J116" s="53">
        <f t="shared" si="7"/>
        <v>0</v>
      </c>
      <c r="K116" s="26">
        <f t="shared" si="5"/>
        <v>0</v>
      </c>
      <c r="L116" s="34">
        <f t="shared" si="6"/>
        <v>0</v>
      </c>
    </row>
    <row r="117" spans="2:12" ht="30" customHeight="1" x14ac:dyDescent="0.25">
      <c r="B117" s="153"/>
      <c r="C117" s="105" t="s">
        <v>192</v>
      </c>
      <c r="D117" s="3" t="s">
        <v>193</v>
      </c>
      <c r="E117" s="5" t="s">
        <v>188</v>
      </c>
      <c r="F117" s="121" t="s">
        <v>194</v>
      </c>
      <c r="G117" s="6" t="s">
        <v>9</v>
      </c>
      <c r="H117" s="9">
        <v>80</v>
      </c>
      <c r="I117" s="15"/>
      <c r="J117" s="53">
        <f t="shared" si="7"/>
        <v>0</v>
      </c>
      <c r="K117" s="26">
        <f t="shared" si="5"/>
        <v>0</v>
      </c>
      <c r="L117" s="34">
        <f t="shared" si="6"/>
        <v>0</v>
      </c>
    </row>
    <row r="118" spans="2:12" ht="198" customHeight="1" thickBot="1" x14ac:dyDescent="0.3">
      <c r="B118" s="218"/>
      <c r="C118" s="122" t="s">
        <v>195</v>
      </c>
      <c r="D118" s="74" t="s">
        <v>196</v>
      </c>
      <c r="E118" s="123" t="s">
        <v>197</v>
      </c>
      <c r="F118" s="124" t="s">
        <v>198</v>
      </c>
      <c r="G118" s="12" t="s">
        <v>9</v>
      </c>
      <c r="H118" s="12">
        <v>120</v>
      </c>
      <c r="I118" s="46"/>
      <c r="J118" s="54">
        <f t="shared" si="7"/>
        <v>0</v>
      </c>
      <c r="K118" s="29">
        <f t="shared" si="5"/>
        <v>0</v>
      </c>
      <c r="L118" s="37">
        <f t="shared" si="6"/>
        <v>0</v>
      </c>
    </row>
    <row r="119" spans="2:12" ht="15" customHeight="1" x14ac:dyDescent="0.25">
      <c r="B119" s="185" t="s">
        <v>199</v>
      </c>
      <c r="C119" s="125" t="s">
        <v>200</v>
      </c>
      <c r="D119" s="94" t="s">
        <v>201</v>
      </c>
      <c r="E119" s="126" t="s">
        <v>202</v>
      </c>
      <c r="F119" s="188" t="s">
        <v>203</v>
      </c>
      <c r="G119" s="96" t="s">
        <v>9</v>
      </c>
      <c r="H119" s="47">
        <v>45</v>
      </c>
      <c r="I119" s="45"/>
      <c r="J119" s="86">
        <f t="shared" si="7"/>
        <v>0</v>
      </c>
      <c r="K119" s="30">
        <f t="shared" si="5"/>
        <v>0</v>
      </c>
      <c r="L119" s="38">
        <f t="shared" si="6"/>
        <v>0</v>
      </c>
    </row>
    <row r="120" spans="2:12" x14ac:dyDescent="0.25">
      <c r="B120" s="186"/>
      <c r="C120" s="128" t="s">
        <v>204</v>
      </c>
      <c r="D120" s="97" t="s">
        <v>205</v>
      </c>
      <c r="E120" s="129" t="s">
        <v>202</v>
      </c>
      <c r="F120" s="189"/>
      <c r="G120" s="99" t="s">
        <v>9</v>
      </c>
      <c r="H120" s="11">
        <v>45</v>
      </c>
      <c r="I120" s="15"/>
      <c r="J120" s="90">
        <f t="shared" si="7"/>
        <v>0</v>
      </c>
      <c r="K120" s="31">
        <f t="shared" si="5"/>
        <v>0</v>
      </c>
      <c r="L120" s="39">
        <f t="shared" si="6"/>
        <v>0</v>
      </c>
    </row>
    <row r="121" spans="2:12" x14ac:dyDescent="0.25">
      <c r="B121" s="186"/>
      <c r="C121" s="128" t="s">
        <v>206</v>
      </c>
      <c r="D121" s="97" t="s">
        <v>201</v>
      </c>
      <c r="E121" s="129" t="s">
        <v>207</v>
      </c>
      <c r="F121" s="189"/>
      <c r="G121" s="99" t="s">
        <v>208</v>
      </c>
      <c r="H121" s="11">
        <v>70</v>
      </c>
      <c r="I121" s="15"/>
      <c r="J121" s="90">
        <f t="shared" si="7"/>
        <v>0</v>
      </c>
      <c r="K121" s="31">
        <f t="shared" si="5"/>
        <v>0</v>
      </c>
      <c r="L121" s="39">
        <f t="shared" si="6"/>
        <v>0</v>
      </c>
    </row>
    <row r="122" spans="2:12" ht="15.75" thickBot="1" x14ac:dyDescent="0.3">
      <c r="B122" s="186"/>
      <c r="C122" s="130" t="s">
        <v>209</v>
      </c>
      <c r="D122" s="131" t="s">
        <v>205</v>
      </c>
      <c r="E122" s="132" t="s">
        <v>207</v>
      </c>
      <c r="F122" s="190"/>
      <c r="G122" s="48" t="s">
        <v>208</v>
      </c>
      <c r="H122" s="48">
        <v>70</v>
      </c>
      <c r="I122" s="46"/>
      <c r="J122" s="93">
        <f t="shared" si="7"/>
        <v>0</v>
      </c>
      <c r="K122" s="32">
        <f t="shared" si="5"/>
        <v>0</v>
      </c>
      <c r="L122" s="40">
        <f t="shared" si="6"/>
        <v>0</v>
      </c>
    </row>
    <row r="123" spans="2:12" ht="30" customHeight="1" x14ac:dyDescent="0.25">
      <c r="B123" s="186"/>
      <c r="C123" s="133" t="s">
        <v>210</v>
      </c>
      <c r="D123" s="134" t="s">
        <v>211</v>
      </c>
      <c r="E123" s="135" t="s">
        <v>207</v>
      </c>
      <c r="F123" s="191" t="s">
        <v>235</v>
      </c>
      <c r="G123" s="136" t="s">
        <v>208</v>
      </c>
      <c r="H123" s="43">
        <v>40</v>
      </c>
      <c r="I123" s="78"/>
      <c r="J123" s="137">
        <f t="shared" si="7"/>
        <v>0</v>
      </c>
      <c r="K123" s="31">
        <f t="shared" si="5"/>
        <v>0</v>
      </c>
      <c r="L123" s="44">
        <f t="shared" si="6"/>
        <v>0</v>
      </c>
    </row>
    <row r="124" spans="2:12" ht="30" customHeight="1" x14ac:dyDescent="0.25">
      <c r="B124" s="186"/>
      <c r="C124" s="128" t="s">
        <v>212</v>
      </c>
      <c r="D124" s="97" t="s">
        <v>201</v>
      </c>
      <c r="E124" s="129" t="s">
        <v>207</v>
      </c>
      <c r="F124" s="189"/>
      <c r="G124" s="99" t="s">
        <v>208</v>
      </c>
      <c r="H124" s="11">
        <v>70</v>
      </c>
      <c r="I124" s="15"/>
      <c r="J124" s="90">
        <f t="shared" si="7"/>
        <v>0</v>
      </c>
      <c r="K124" s="31">
        <f t="shared" si="5"/>
        <v>0</v>
      </c>
      <c r="L124" s="39">
        <f t="shared" si="6"/>
        <v>0</v>
      </c>
    </row>
    <row r="125" spans="2:12" ht="30" customHeight="1" thickBot="1" x14ac:dyDescent="0.3">
      <c r="B125" s="187"/>
      <c r="C125" s="138" t="s">
        <v>213</v>
      </c>
      <c r="D125" s="139" t="s">
        <v>205</v>
      </c>
      <c r="E125" s="140" t="s">
        <v>207</v>
      </c>
      <c r="F125" s="192"/>
      <c r="G125" s="49" t="s">
        <v>208</v>
      </c>
      <c r="H125" s="49">
        <v>70</v>
      </c>
      <c r="I125" s="81"/>
      <c r="J125" s="141">
        <f t="shared" si="7"/>
        <v>0</v>
      </c>
      <c r="K125" s="50">
        <f t="shared" si="5"/>
        <v>0</v>
      </c>
      <c r="L125" s="51">
        <f t="shared" si="6"/>
        <v>0</v>
      </c>
    </row>
    <row r="126" spans="2:12" ht="15" customHeight="1" x14ac:dyDescent="0.25">
      <c r="B126" s="201" t="s">
        <v>214</v>
      </c>
      <c r="C126" s="117" t="s">
        <v>215</v>
      </c>
      <c r="D126" s="142" t="s">
        <v>216</v>
      </c>
      <c r="E126" s="118" t="s">
        <v>202</v>
      </c>
      <c r="F126" s="203" t="s">
        <v>217</v>
      </c>
      <c r="G126" s="73" t="s">
        <v>9</v>
      </c>
      <c r="H126" s="18">
        <v>400</v>
      </c>
      <c r="I126" s="45"/>
      <c r="J126" s="52">
        <f>H126*I126</f>
        <v>0</v>
      </c>
      <c r="K126" s="28">
        <f t="shared" si="5"/>
        <v>0</v>
      </c>
      <c r="L126" s="36">
        <f t="shared" si="6"/>
        <v>0</v>
      </c>
    </row>
    <row r="127" spans="2:12" ht="15.75" thickBot="1" x14ac:dyDescent="0.3">
      <c r="B127" s="202"/>
      <c r="C127" s="122" t="s">
        <v>218</v>
      </c>
      <c r="D127" s="143" t="s">
        <v>216</v>
      </c>
      <c r="E127" s="123" t="s">
        <v>219</v>
      </c>
      <c r="F127" s="204"/>
      <c r="G127" s="12" t="s">
        <v>9</v>
      </c>
      <c r="H127" s="12">
        <v>400</v>
      </c>
      <c r="I127" s="46"/>
      <c r="J127" s="54">
        <f t="shared" si="7"/>
        <v>0</v>
      </c>
      <c r="K127" s="29" t="b">
        <f>J126=L127-J127</f>
        <v>1</v>
      </c>
      <c r="L127" s="37">
        <f t="shared" si="6"/>
        <v>0</v>
      </c>
    </row>
    <row r="128" spans="2:12" ht="30.75" customHeight="1" thickBot="1" x14ac:dyDescent="0.3">
      <c r="B128" s="147" t="s">
        <v>236</v>
      </c>
      <c r="C128" s="148"/>
      <c r="D128" s="148"/>
      <c r="E128" s="148"/>
      <c r="F128" s="148"/>
      <c r="G128" s="148"/>
      <c r="H128" s="148"/>
      <c r="I128" s="148"/>
      <c r="J128" s="1">
        <f>SUM(J5:J127)</f>
        <v>0</v>
      </c>
      <c r="K128" s="1">
        <f>SUM(K5:K127)</f>
        <v>0</v>
      </c>
      <c r="L128" s="144">
        <f>SUM(L5:L127)</f>
        <v>0</v>
      </c>
    </row>
  </sheetData>
  <sheetProtection algorithmName="SHA-512" hashValue="LAfe1frsQGs67kL87RsUs3TbcBTApTqSfMqc/pDDEg7rv/qcqyxd6dGW2U03r6ZzQoGVSBdTJGPaIVSuV3AXxg==" saltValue="ZsVWSKlaPFORwWYnOyudog==" spinCount="100000" sheet="1" objects="1" scenarios="1"/>
  <customSheetViews>
    <customSheetView guid="{60709DEC-A426-48F3-8521-B777EB6AC651}" showPageBreaks="1" fitToPage="1">
      <pane xSplit="1" ySplit="4" topLeftCell="B5" activePane="bottomRight" state="frozen"/>
      <selection pane="bottomRight" sqref="A1:XFD1048576"/>
      <rowBreaks count="1" manualBreakCount="1">
        <brk id="57" max="16383" man="1"/>
      </rowBreaks>
      <pageMargins left="0.50239583333333337" right="0.7" top="0.56874999999999998" bottom="0.75" header="0.3" footer="0.3"/>
      <pageSetup paperSize="9" scale="54" fitToHeight="0" orientation="landscape" r:id="rId1"/>
      <headerFooter>
        <oddHeader>&amp;LPríloha č. 4 súťažných podkladov/Príloha č. 3 rámcovej dohody - Zmluvná cena</oddHeader>
        <oddFooter>Strana &amp;P z &amp;N</oddFooter>
      </headerFooter>
    </customSheetView>
  </customSheetViews>
  <mergeCells count="54">
    <mergeCell ref="F52:F57"/>
    <mergeCell ref="F61:F69"/>
    <mergeCell ref="B126:B127"/>
    <mergeCell ref="F126:F127"/>
    <mergeCell ref="F58:F60"/>
    <mergeCell ref="B61:B72"/>
    <mergeCell ref="C61:C63"/>
    <mergeCell ref="C64:C66"/>
    <mergeCell ref="C67:C69"/>
    <mergeCell ref="C70:C72"/>
    <mergeCell ref="F70:F72"/>
    <mergeCell ref="B52:B57"/>
    <mergeCell ref="C52:C54"/>
    <mergeCell ref="E106:E107"/>
    <mergeCell ref="B113:B114"/>
    <mergeCell ref="B115:B118"/>
    <mergeCell ref="B119:B125"/>
    <mergeCell ref="F119:F122"/>
    <mergeCell ref="F123:F125"/>
    <mergeCell ref="B73:B112"/>
    <mergeCell ref="F73:F112"/>
    <mergeCell ref="C80:C81"/>
    <mergeCell ref="E80:E81"/>
    <mergeCell ref="C91:C92"/>
    <mergeCell ref="E91:E92"/>
    <mergeCell ref="C99:C100"/>
    <mergeCell ref="E99:E100"/>
    <mergeCell ref="C106:C107"/>
    <mergeCell ref="C43:C45"/>
    <mergeCell ref="C46:C48"/>
    <mergeCell ref="C49:C51"/>
    <mergeCell ref="B17:B51"/>
    <mergeCell ref="C17:C19"/>
    <mergeCell ref="C26:C30"/>
    <mergeCell ref="C31:C33"/>
    <mergeCell ref="C34:C36"/>
    <mergeCell ref="C37:C39"/>
    <mergeCell ref="C40:C42"/>
    <mergeCell ref="B128:I128"/>
    <mergeCell ref="C5:C7"/>
    <mergeCell ref="B5:B13"/>
    <mergeCell ref="F5:F13"/>
    <mergeCell ref="B2:L3"/>
    <mergeCell ref="B14:B16"/>
    <mergeCell ref="C14:C16"/>
    <mergeCell ref="F14:F16"/>
    <mergeCell ref="C8:C10"/>
    <mergeCell ref="C11:C13"/>
    <mergeCell ref="B58:B60"/>
    <mergeCell ref="C58:C60"/>
    <mergeCell ref="C55:C57"/>
    <mergeCell ref="F17:F51"/>
    <mergeCell ref="C20:C22"/>
    <mergeCell ref="C23:C25"/>
  </mergeCells>
  <pageMargins left="0.28072916666666664" right="0.7" top="0.56874999999999998" bottom="0.75" header="0.3" footer="0.3"/>
  <pageSetup paperSize="9" scale="55" fitToHeight="0" orientation="landscape" r:id="rId2"/>
  <headerFooter>
    <oddHeader>&amp;LPríloha č. 4 súťažných podkladov/Príloha č. 3 rámcovej dohody - Zmluvná cena</oddHeader>
    <oddFooter>Strana &amp;P z &amp;N</oddFooter>
  </headerFooter>
  <rowBreaks count="2" manualBreakCount="2">
    <brk id="57" max="16383" man="1"/>
    <brk id="8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Financna sprava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Zapiórová Andrea</dc:creator>
  <cp:lastModifiedBy>Fekiačová Jana Ing.</cp:lastModifiedBy>
  <cp:lastPrinted>2024-07-19T08:51:20Z</cp:lastPrinted>
  <dcterms:created xsi:type="dcterms:W3CDTF">2023-10-23T08:00:07Z</dcterms:created>
  <dcterms:modified xsi:type="dcterms:W3CDTF">2024-07-19T09:43:17Z</dcterms:modified>
</cp:coreProperties>
</file>