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ŤČ 2024-2026- opakované\Súťažné podklady\"/>
    </mc:Choice>
  </mc:AlternateContent>
  <bookViews>
    <workbookView xWindow="0" yWindow="0" windowWidth="28800" windowHeight="12195" activeTab="2"/>
  </bookViews>
  <sheets>
    <sheet name="VC 1 Lipová" sheetId="15" r:id="rId1"/>
    <sheet name="VC 2 Sečovce" sheetId="16" r:id="rId2"/>
    <sheet name="VC 3 Remetské Hámre juh" sheetId="17" r:id="rId3"/>
  </sheets>
  <calcPr calcId="162913"/>
</workbook>
</file>

<file path=xl/calcChain.xml><?xml version="1.0" encoding="utf-8"?>
<calcChain xmlns="http://schemas.openxmlformats.org/spreadsheetml/2006/main">
  <c r="G8" i="17" l="1"/>
  <c r="G9" i="17"/>
  <c r="G10" i="17"/>
  <c r="G11" i="17"/>
  <c r="H11" i="17" l="1"/>
  <c r="H10" i="17"/>
  <c r="H9" i="17"/>
  <c r="H8" i="17"/>
  <c r="H12" i="17" s="1"/>
  <c r="D19" i="17" s="1"/>
  <c r="D11" i="16"/>
  <c r="D10" i="16"/>
  <c r="D9" i="16"/>
  <c r="D8" i="16"/>
  <c r="E19" i="17" l="1"/>
  <c r="G19" i="17" s="1"/>
  <c r="H11" i="16" l="1"/>
  <c r="G11" i="16"/>
  <c r="H10" i="16"/>
  <c r="H12" i="16" s="1"/>
  <c r="D19" i="16" s="1"/>
  <c r="G10" i="16"/>
  <c r="H9" i="16"/>
  <c r="G9" i="16"/>
  <c r="H8" i="16"/>
  <c r="G8" i="16"/>
  <c r="E19" i="16" l="1"/>
  <c r="G19" i="16" s="1"/>
  <c r="H11" i="15" l="1"/>
  <c r="G11" i="15"/>
  <c r="H10" i="15"/>
  <c r="G10" i="15"/>
  <c r="H9" i="15"/>
  <c r="G9" i="15"/>
  <c r="H8" i="15"/>
  <c r="G8" i="15"/>
  <c r="H12" i="15" l="1"/>
  <c r="D19" i="15" s="1"/>
  <c r="E19" i="15"/>
  <c r="G19" i="15" s="1"/>
</calcChain>
</file>

<file path=xl/sharedStrings.xml><?xml version="1.0" encoding="utf-8"?>
<sst xmlns="http://schemas.openxmlformats.org/spreadsheetml/2006/main" count="126" uniqueCount="42">
  <si>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</si>
  <si>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</si>
  <si>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</si>
  <si>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</si>
  <si>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</si>
  <si>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</si>
  <si>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</si>
  <si>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</si>
  <si>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</si>
  <si>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</si>
  <si>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</si>
  <si>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</si>
  <si>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</si>
  <si>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</si>
  <si>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</si>
  <si>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</si>
  <si>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</si>
  <si>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</si>
  <si>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</si>
  <si>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</si>
  <si>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</si>
  <si>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</si>
  <si>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</si>
  <si>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</si>
  <si>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</si>
  <si>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</si>
  <si>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</si>
  <si>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</si>
  <si>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</si>
  <si>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</si>
  <si>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</si>
  <si>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</si>
  <si>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</si>
  <si>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</si>
  <si>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</si>
  <si>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</si>
  <si>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</si>
  <si>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</si>
  <si>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</si>
  <si>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zákazky:Lesnícke služby v ťažbovom procese na organizačnej zložke OZ Vihorlat  na obdobie 2024 - 2026 opakovaná  , časť „1“ - VC 1 Lipová</t>
  </si>
  <si>
    <t>Názov predmetu zákazky:Lesnícke služby v ťažbovom procese na organizačnej zložke OZ Vihorlat  na obdobie 2024 - 2026 opakovaná  , časť „2“ - VC 2 Sečovce</t>
  </si>
  <si>
    <t>Názov predmetu zákazky:Lesnícke služby v ťažbovom procese na organizačnej zložke OZ Vihorlat  na obdobie 2024 - 2026 opakovaná  , časť „3“ - VC 3 Remetské Hámre Juh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</si>
</sst>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5" fontId="6" fillId="4" borderId="5" xfId="1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5" xfId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sqref="A1:I5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6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39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4" t="s">
        <v>22</v>
      </c>
      <c r="C7" s="24" t="s">
        <v>35</v>
      </c>
      <c r="D7" s="22" t="s">
        <v>36</v>
      </c>
      <c r="E7" s="26" t="s">
        <v>23</v>
      </c>
      <c r="F7" s="46" t="s">
        <v>29</v>
      </c>
      <c r="G7" s="47"/>
      <c r="H7" s="22" t="s">
        <v>27</v>
      </c>
    </row>
    <row r="8" spans="1:8" ht="18.75" x14ac:dyDescent="0.25">
      <c r="A8" s="14">
        <v>1</v>
      </c>
      <c r="B8" s="21" t="s">
        <v>25</v>
      </c>
      <c r="C8" s="59">
        <v>4630</v>
      </c>
      <c r="D8" s="60">
        <v>45.39</v>
      </c>
      <c r="E8" s="27"/>
      <c r="F8" s="28" t="s">
        <v>30</v>
      </c>
      <c r="G8" s="29">
        <f t="shared" ref="G8:G11" si="0">IFERROR( ROUND(E8/D8,3)," ")</f>
        <v>0</v>
      </c>
      <c r="H8" s="30">
        <f>C8*E8</f>
        <v>0</v>
      </c>
    </row>
    <row r="9" spans="1:8" ht="18.75" x14ac:dyDescent="0.25">
      <c r="A9" s="14">
        <v>2</v>
      </c>
      <c r="B9" s="15" t="s">
        <v>26</v>
      </c>
      <c r="C9" s="59">
        <v>5000</v>
      </c>
      <c r="D9" s="60">
        <v>37.25</v>
      </c>
      <c r="E9" s="27"/>
      <c r="F9" s="28" t="s">
        <v>31</v>
      </c>
      <c r="G9" s="29">
        <f t="shared" si="0"/>
        <v>0</v>
      </c>
      <c r="H9" s="30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59">
        <v>8350</v>
      </c>
      <c r="D10" s="60">
        <v>19.47</v>
      </c>
      <c r="E10" s="27"/>
      <c r="F10" s="28" t="s">
        <v>32</v>
      </c>
      <c r="G10" s="29">
        <f t="shared" si="0"/>
        <v>0</v>
      </c>
      <c r="H10" s="30">
        <f t="shared" si="1"/>
        <v>0</v>
      </c>
    </row>
    <row r="11" spans="1:8" ht="18.75" x14ac:dyDescent="0.25">
      <c r="A11" s="14">
        <v>4</v>
      </c>
      <c r="B11" s="15" t="s">
        <v>34</v>
      </c>
      <c r="C11" s="59">
        <v>2020</v>
      </c>
      <c r="D11" s="60">
        <v>29</v>
      </c>
      <c r="E11" s="27"/>
      <c r="F11" s="28" t="s">
        <v>33</v>
      </c>
      <c r="G11" s="29">
        <f t="shared" si="0"/>
        <v>0</v>
      </c>
      <c r="H11" s="30">
        <f t="shared" si="1"/>
        <v>0</v>
      </c>
    </row>
    <row r="12" spans="1:8" ht="15.75" x14ac:dyDescent="0.25">
      <c r="A12" s="48" t="s">
        <v>28</v>
      </c>
      <c r="B12" s="49"/>
      <c r="C12" s="49"/>
      <c r="D12" s="49"/>
      <c r="E12" s="49"/>
      <c r="F12" s="49"/>
      <c r="G12" s="50"/>
      <c r="H12" s="31">
        <f>SUM(H8:H11)</f>
        <v>0</v>
      </c>
    </row>
    <row r="13" spans="1:8" x14ac:dyDescent="0.25">
      <c r="A13" s="51"/>
      <c r="B13" s="52"/>
      <c r="C13" s="52"/>
      <c r="D13" s="52"/>
      <c r="E13" s="52"/>
      <c r="F13" s="52"/>
      <c r="G13" s="52"/>
      <c r="H13" s="52"/>
    </row>
    <row r="14" spans="1:8" ht="15.75" thickBot="1" x14ac:dyDescent="0.3">
      <c r="A14" s="37"/>
      <c r="B14" s="38"/>
      <c r="C14" s="38"/>
      <c r="D14" s="38"/>
      <c r="E14" s="38"/>
      <c r="F14" s="38"/>
      <c r="G14" s="38"/>
      <c r="H14" s="38"/>
    </row>
    <row r="15" spans="1:8" ht="16.5" thickTop="1" x14ac:dyDescent="0.25">
      <c r="A15" s="5"/>
      <c r="B15" s="10" t="s">
        <v>2</v>
      </c>
      <c r="C15" s="53"/>
      <c r="D15" s="53"/>
      <c r="E15" s="53"/>
      <c r="F15" s="54"/>
      <c r="G15" s="55"/>
      <c r="H15" s="17"/>
    </row>
    <row r="16" spans="1:8" ht="15.75" x14ac:dyDescent="0.25">
      <c r="A16" s="5"/>
      <c r="B16" s="11" t="s">
        <v>11</v>
      </c>
      <c r="C16" s="56" t="s">
        <v>38</v>
      </c>
      <c r="D16" s="56"/>
      <c r="E16" s="56"/>
      <c r="F16" s="57"/>
      <c r="G16" s="58"/>
      <c r="H16" s="17"/>
    </row>
    <row r="17" spans="1:8" ht="15.75" x14ac:dyDescent="0.25">
      <c r="A17" s="5"/>
      <c r="B17" s="44"/>
      <c r="C17" s="45"/>
      <c r="D17" s="39" t="s">
        <v>0</v>
      </c>
      <c r="E17" s="39" t="s">
        <v>7</v>
      </c>
      <c r="F17" s="25"/>
      <c r="G17" s="2" t="s">
        <v>1</v>
      </c>
      <c r="H17" s="5"/>
    </row>
    <row r="18" spans="1:8" ht="15.75" x14ac:dyDescent="0.25">
      <c r="A18" s="5"/>
      <c r="B18" s="44"/>
      <c r="C18" s="45"/>
      <c r="D18" s="39" t="s">
        <v>4</v>
      </c>
      <c r="E18" s="39" t="s">
        <v>5</v>
      </c>
      <c r="F18" s="25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2">
        <f>H12</f>
        <v>0</v>
      </c>
      <c r="E19" s="33">
        <f>IF(OR(C16="áno",C16="ano"),D19*0.2,0)</f>
        <v>0</v>
      </c>
      <c r="F19" s="34"/>
      <c r="G19" s="35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5"/>
      <c r="B22" s="23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5"/>
      <c r="B23" s="20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5"/>
      <c r="B24" s="15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5"/>
      <c r="B25" s="15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5"/>
      <c r="B26" s="15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5"/>
      <c r="B27" s="15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5"/>
      <c r="B28" s="15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5"/>
      <c r="B29" s="15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5"/>
      <c r="B30" s="15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5"/>
      <c r="B31" s="20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5"/>
      <c r="B32" s="20" t="s">
        <v>10</v>
      </c>
      <c r="C32" s="43"/>
      <c r="D32" s="43"/>
      <c r="E32" s="43"/>
      <c r="F32" s="43"/>
      <c r="G32" s="43"/>
      <c r="H32" s="43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6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40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4" t="s">
        <v>22</v>
      </c>
      <c r="C7" s="24" t="s">
        <v>35</v>
      </c>
      <c r="D7" s="22" t="s">
        <v>36</v>
      </c>
      <c r="E7" s="26" t="s">
        <v>23</v>
      </c>
      <c r="F7" s="46" t="s">
        <v>29</v>
      </c>
      <c r="G7" s="47"/>
      <c r="H7" s="22" t="s">
        <v>27</v>
      </c>
    </row>
    <row r="8" spans="1:8" ht="18.75" x14ac:dyDescent="0.25">
      <c r="A8" s="14">
        <v>1</v>
      </c>
      <c r="B8" s="21" t="s">
        <v>25</v>
      </c>
      <c r="C8" s="59">
        <v>4800</v>
      </c>
      <c r="D8" s="60">
        <f>25.38*1.7</f>
        <v>43.145999999999994</v>
      </c>
      <c r="E8" s="27"/>
      <c r="F8" s="28" t="s">
        <v>30</v>
      </c>
      <c r="G8" s="29">
        <f t="shared" ref="G8:G11" si="0">IFERROR( ROUND(E8/D8,3)," ")</f>
        <v>0</v>
      </c>
      <c r="H8" s="30">
        <f>C8*E8</f>
        <v>0</v>
      </c>
    </row>
    <row r="9" spans="1:8" ht="18.75" x14ac:dyDescent="0.25">
      <c r="A9" s="14">
        <v>2</v>
      </c>
      <c r="B9" s="15" t="s">
        <v>26</v>
      </c>
      <c r="C9" s="59">
        <v>310</v>
      </c>
      <c r="D9" s="60">
        <f>19.95*1.7</f>
        <v>33.914999999999999</v>
      </c>
      <c r="E9" s="27"/>
      <c r="F9" s="28" t="s">
        <v>31</v>
      </c>
      <c r="G9" s="29">
        <f t="shared" si="0"/>
        <v>0</v>
      </c>
      <c r="H9" s="30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59">
        <v>17100</v>
      </c>
      <c r="D10" s="60">
        <f>12.09*1.7</f>
        <v>20.553000000000001</v>
      </c>
      <c r="E10" s="27"/>
      <c r="F10" s="28" t="s">
        <v>32</v>
      </c>
      <c r="G10" s="29">
        <f t="shared" si="0"/>
        <v>0</v>
      </c>
      <c r="H10" s="30">
        <f t="shared" si="1"/>
        <v>0</v>
      </c>
    </row>
    <row r="11" spans="1:8" ht="18.75" x14ac:dyDescent="0.25">
      <c r="A11" s="14">
        <v>4</v>
      </c>
      <c r="B11" s="15" t="s">
        <v>34</v>
      </c>
      <c r="C11" s="59">
        <v>2000</v>
      </c>
      <c r="D11" s="60">
        <f>17.75*1.7</f>
        <v>30.175000000000001</v>
      </c>
      <c r="E11" s="27"/>
      <c r="F11" s="28" t="s">
        <v>33</v>
      </c>
      <c r="G11" s="29">
        <f t="shared" si="0"/>
        <v>0</v>
      </c>
      <c r="H11" s="30">
        <f t="shared" si="1"/>
        <v>0</v>
      </c>
    </row>
    <row r="12" spans="1:8" ht="15.75" x14ac:dyDescent="0.25">
      <c r="A12" s="48" t="s">
        <v>28</v>
      </c>
      <c r="B12" s="49"/>
      <c r="C12" s="49"/>
      <c r="D12" s="49"/>
      <c r="E12" s="49"/>
      <c r="F12" s="49"/>
      <c r="G12" s="50"/>
      <c r="H12" s="31">
        <f>SUM(H8:H11)</f>
        <v>0</v>
      </c>
    </row>
    <row r="13" spans="1:8" x14ac:dyDescent="0.25">
      <c r="A13" s="51"/>
      <c r="B13" s="52"/>
      <c r="C13" s="52"/>
      <c r="D13" s="52"/>
      <c r="E13" s="52"/>
      <c r="F13" s="52"/>
      <c r="G13" s="52"/>
      <c r="H13" s="52"/>
    </row>
    <row r="14" spans="1:8" ht="15.75" thickBot="1" x14ac:dyDescent="0.3">
      <c r="A14" s="41"/>
      <c r="B14" s="42"/>
      <c r="C14" s="42"/>
      <c r="D14" s="42"/>
      <c r="E14" s="42"/>
      <c r="F14" s="42"/>
      <c r="G14" s="42"/>
      <c r="H14" s="42"/>
    </row>
    <row r="15" spans="1:8" ht="16.5" thickTop="1" x14ac:dyDescent="0.25">
      <c r="A15" s="5"/>
      <c r="B15" s="10" t="s">
        <v>2</v>
      </c>
      <c r="C15" s="53"/>
      <c r="D15" s="53"/>
      <c r="E15" s="53"/>
      <c r="F15" s="54"/>
      <c r="G15" s="55"/>
      <c r="H15" s="17"/>
    </row>
    <row r="16" spans="1:8" ht="15.75" x14ac:dyDescent="0.25">
      <c r="A16" s="5"/>
      <c r="B16" s="11" t="s">
        <v>11</v>
      </c>
      <c r="C16" s="56" t="s">
        <v>38</v>
      </c>
      <c r="D16" s="56"/>
      <c r="E16" s="56"/>
      <c r="F16" s="57"/>
      <c r="G16" s="58"/>
      <c r="H16" s="17"/>
    </row>
    <row r="17" spans="1:8" ht="15.75" x14ac:dyDescent="0.25">
      <c r="A17" s="5"/>
      <c r="B17" s="44"/>
      <c r="C17" s="45"/>
      <c r="D17" s="40" t="s">
        <v>0</v>
      </c>
      <c r="E17" s="40" t="s">
        <v>7</v>
      </c>
      <c r="F17" s="25"/>
      <c r="G17" s="2" t="s">
        <v>1</v>
      </c>
      <c r="H17" s="5"/>
    </row>
    <row r="18" spans="1:8" ht="15.75" x14ac:dyDescent="0.25">
      <c r="A18" s="5"/>
      <c r="B18" s="44"/>
      <c r="C18" s="45"/>
      <c r="D18" s="40" t="s">
        <v>4</v>
      </c>
      <c r="E18" s="40" t="s">
        <v>5</v>
      </c>
      <c r="F18" s="25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2">
        <f>H12</f>
        <v>0</v>
      </c>
      <c r="E19" s="33">
        <f>IF(OR(C16="áno",C16="ano"),D19*0.2,0)</f>
        <v>0</v>
      </c>
      <c r="F19" s="34"/>
      <c r="G19" s="35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5"/>
      <c r="B22" s="23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5"/>
      <c r="B23" s="20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5"/>
      <c r="B24" s="15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5"/>
      <c r="B25" s="15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5"/>
      <c r="B26" s="15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5"/>
      <c r="B27" s="15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5"/>
      <c r="B28" s="15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5"/>
      <c r="B29" s="15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5"/>
      <c r="B30" s="15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5"/>
      <c r="B31" s="20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5"/>
      <c r="B32" s="20" t="s">
        <v>10</v>
      </c>
      <c r="C32" s="43"/>
      <c r="D32" s="43"/>
      <c r="E32" s="43"/>
      <c r="F32" s="43"/>
      <c r="G32" s="43"/>
      <c r="H32" s="43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C8" sqref="C8:D11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6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41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4" t="s">
        <v>22</v>
      </c>
      <c r="C7" s="24" t="s">
        <v>35</v>
      </c>
      <c r="D7" s="22" t="s">
        <v>36</v>
      </c>
      <c r="E7" s="26" t="s">
        <v>23</v>
      </c>
      <c r="F7" s="46" t="s">
        <v>29</v>
      </c>
      <c r="G7" s="47"/>
      <c r="H7" s="22" t="s">
        <v>27</v>
      </c>
    </row>
    <row r="8" spans="1:8" ht="18.75" x14ac:dyDescent="0.25">
      <c r="A8" s="14">
        <v>1</v>
      </c>
      <c r="B8" s="21" t="s">
        <v>25</v>
      </c>
      <c r="C8" s="59">
        <v>5750</v>
      </c>
      <c r="D8" s="60">
        <v>45</v>
      </c>
      <c r="E8" s="27"/>
      <c r="F8" s="28" t="s">
        <v>30</v>
      </c>
      <c r="G8" s="29">
        <f t="shared" ref="G8:G11" si="0">IFERROR( ROUND(E8/D8,3)," ")</f>
        <v>0</v>
      </c>
      <c r="H8" s="30">
        <f>C8*E8</f>
        <v>0</v>
      </c>
    </row>
    <row r="9" spans="1:8" ht="18.75" x14ac:dyDescent="0.25">
      <c r="A9" s="14">
        <v>2</v>
      </c>
      <c r="B9" s="15" t="s">
        <v>26</v>
      </c>
      <c r="C9" s="59">
        <v>8100</v>
      </c>
      <c r="D9" s="60">
        <v>36</v>
      </c>
      <c r="E9" s="27"/>
      <c r="F9" s="28" t="s">
        <v>31</v>
      </c>
      <c r="G9" s="29">
        <f t="shared" si="0"/>
        <v>0</v>
      </c>
      <c r="H9" s="30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59">
        <v>20500</v>
      </c>
      <c r="D10" s="60">
        <v>22</v>
      </c>
      <c r="E10" s="27"/>
      <c r="F10" s="28" t="s">
        <v>32</v>
      </c>
      <c r="G10" s="29">
        <f t="shared" si="0"/>
        <v>0</v>
      </c>
      <c r="H10" s="30">
        <f t="shared" si="1"/>
        <v>0</v>
      </c>
    </row>
    <row r="11" spans="1:8" ht="18.75" x14ac:dyDescent="0.25">
      <c r="A11" s="14">
        <v>4</v>
      </c>
      <c r="B11" s="15" t="s">
        <v>34</v>
      </c>
      <c r="C11" s="59">
        <v>25000</v>
      </c>
      <c r="D11" s="60">
        <v>36</v>
      </c>
      <c r="E11" s="27"/>
      <c r="F11" s="28" t="s">
        <v>33</v>
      </c>
      <c r="G11" s="29">
        <f t="shared" si="0"/>
        <v>0</v>
      </c>
      <c r="H11" s="30">
        <f t="shared" si="1"/>
        <v>0</v>
      </c>
    </row>
    <row r="12" spans="1:8" ht="15.75" x14ac:dyDescent="0.25">
      <c r="A12" s="48" t="s">
        <v>28</v>
      </c>
      <c r="B12" s="49"/>
      <c r="C12" s="49"/>
      <c r="D12" s="49"/>
      <c r="E12" s="49"/>
      <c r="F12" s="49"/>
      <c r="G12" s="50"/>
      <c r="H12" s="31">
        <f>SUM(H8:H11)</f>
        <v>0</v>
      </c>
    </row>
    <row r="13" spans="1:8" x14ac:dyDescent="0.25">
      <c r="A13" s="51"/>
      <c r="B13" s="52"/>
      <c r="C13" s="52"/>
      <c r="D13" s="52"/>
      <c r="E13" s="52"/>
      <c r="F13" s="52"/>
      <c r="G13" s="52"/>
      <c r="H13" s="52"/>
    </row>
    <row r="14" spans="1:8" ht="15.75" thickBot="1" x14ac:dyDescent="0.3">
      <c r="A14" s="41"/>
      <c r="B14" s="42"/>
      <c r="C14" s="42"/>
      <c r="D14" s="42"/>
      <c r="E14" s="42"/>
      <c r="F14" s="42"/>
      <c r="G14" s="42"/>
      <c r="H14" s="42"/>
    </row>
    <row r="15" spans="1:8" ht="16.5" thickTop="1" x14ac:dyDescent="0.25">
      <c r="A15" s="5"/>
      <c r="B15" s="10" t="s">
        <v>2</v>
      </c>
      <c r="C15" s="53"/>
      <c r="D15" s="53"/>
      <c r="E15" s="53"/>
      <c r="F15" s="54"/>
      <c r="G15" s="55"/>
      <c r="H15" s="17"/>
    </row>
    <row r="16" spans="1:8" ht="15.75" x14ac:dyDescent="0.25">
      <c r="A16" s="5"/>
      <c r="B16" s="11" t="s">
        <v>11</v>
      </c>
      <c r="C16" s="56" t="s">
        <v>38</v>
      </c>
      <c r="D16" s="56"/>
      <c r="E16" s="56"/>
      <c r="F16" s="57"/>
      <c r="G16" s="58"/>
      <c r="H16" s="17"/>
    </row>
    <row r="17" spans="1:8" ht="15.75" x14ac:dyDescent="0.25">
      <c r="A17" s="5"/>
      <c r="B17" s="44"/>
      <c r="C17" s="45"/>
      <c r="D17" s="40" t="s">
        <v>0</v>
      </c>
      <c r="E17" s="40" t="s">
        <v>7</v>
      </c>
      <c r="F17" s="25"/>
      <c r="G17" s="2" t="s">
        <v>1</v>
      </c>
      <c r="H17" s="5"/>
    </row>
    <row r="18" spans="1:8" ht="15.75" x14ac:dyDescent="0.25">
      <c r="A18" s="5"/>
      <c r="B18" s="44"/>
      <c r="C18" s="45"/>
      <c r="D18" s="40" t="s">
        <v>4</v>
      </c>
      <c r="E18" s="40" t="s">
        <v>5</v>
      </c>
      <c r="F18" s="25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2">
        <f>H12</f>
        <v>0</v>
      </c>
      <c r="E19" s="33">
        <f>IF(OR(C16="áno",C16="ano"),D19*0.2,0)</f>
        <v>0</v>
      </c>
      <c r="F19" s="34"/>
      <c r="G19" s="35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43"/>
      <c r="D21" s="43"/>
      <c r="E21" s="43"/>
      <c r="F21" s="43"/>
      <c r="G21" s="43"/>
      <c r="H21" s="43"/>
    </row>
    <row r="22" spans="1:8" ht="15.75" x14ac:dyDescent="0.25">
      <c r="A22" s="5"/>
      <c r="B22" s="23" t="s">
        <v>3</v>
      </c>
      <c r="C22" s="43"/>
      <c r="D22" s="43"/>
      <c r="E22" s="43"/>
      <c r="F22" s="43"/>
      <c r="G22" s="43"/>
      <c r="H22" s="43"/>
    </row>
    <row r="23" spans="1:8" ht="15.75" x14ac:dyDescent="0.25">
      <c r="A23" s="5"/>
      <c r="B23" s="20" t="s">
        <v>9</v>
      </c>
      <c r="C23" s="43"/>
      <c r="D23" s="43"/>
      <c r="E23" s="43"/>
      <c r="F23" s="43"/>
      <c r="G23" s="43"/>
      <c r="H23" s="43"/>
    </row>
    <row r="24" spans="1:8" ht="15.75" x14ac:dyDescent="0.25">
      <c r="A24" s="5"/>
      <c r="B24" s="15" t="s">
        <v>17</v>
      </c>
      <c r="C24" s="43"/>
      <c r="D24" s="43"/>
      <c r="E24" s="43"/>
      <c r="F24" s="43"/>
      <c r="G24" s="43"/>
      <c r="H24" s="43"/>
    </row>
    <row r="25" spans="1:8" ht="15.75" x14ac:dyDescent="0.25">
      <c r="A25" s="5"/>
      <c r="B25" s="15" t="s">
        <v>18</v>
      </c>
      <c r="C25" s="43"/>
      <c r="D25" s="43"/>
      <c r="E25" s="43"/>
      <c r="F25" s="43"/>
      <c r="G25" s="43"/>
      <c r="H25" s="43"/>
    </row>
    <row r="26" spans="1:8" ht="15.75" x14ac:dyDescent="0.25">
      <c r="A26" s="5"/>
      <c r="B26" s="15" t="s">
        <v>19</v>
      </c>
      <c r="C26" s="43"/>
      <c r="D26" s="43"/>
      <c r="E26" s="43"/>
      <c r="F26" s="43"/>
      <c r="G26" s="43"/>
      <c r="H26" s="43"/>
    </row>
    <row r="27" spans="1:8" ht="15.75" x14ac:dyDescent="0.25">
      <c r="A27" s="5"/>
      <c r="B27" s="15" t="s">
        <v>20</v>
      </c>
      <c r="C27" s="43"/>
      <c r="D27" s="43"/>
      <c r="E27" s="43"/>
      <c r="F27" s="43"/>
      <c r="G27" s="43"/>
      <c r="H27" s="43"/>
    </row>
    <row r="28" spans="1:8" ht="15.75" x14ac:dyDescent="0.25">
      <c r="A28" s="5"/>
      <c r="B28" s="15" t="s">
        <v>15</v>
      </c>
      <c r="C28" s="43"/>
      <c r="D28" s="43"/>
      <c r="E28" s="43"/>
      <c r="F28" s="43"/>
      <c r="G28" s="43"/>
      <c r="H28" s="43"/>
    </row>
    <row r="29" spans="1:8" ht="15.75" x14ac:dyDescent="0.25">
      <c r="A29" s="5"/>
      <c r="B29" s="15" t="s">
        <v>16</v>
      </c>
      <c r="C29" s="43"/>
      <c r="D29" s="43"/>
      <c r="E29" s="43"/>
      <c r="F29" s="43"/>
      <c r="G29" s="43"/>
      <c r="H29" s="43"/>
    </row>
    <row r="30" spans="1:8" ht="15.75" x14ac:dyDescent="0.25">
      <c r="A30" s="5"/>
      <c r="B30" s="15" t="s">
        <v>21</v>
      </c>
      <c r="C30" s="43"/>
      <c r="D30" s="43"/>
      <c r="E30" s="43"/>
      <c r="F30" s="43"/>
      <c r="G30" s="43"/>
      <c r="H30" s="43"/>
    </row>
    <row r="31" spans="1:8" ht="15.75" x14ac:dyDescent="0.25">
      <c r="A31" s="5"/>
      <c r="B31" s="20" t="s">
        <v>8</v>
      </c>
      <c r="C31" s="43"/>
      <c r="D31" s="43"/>
      <c r="E31" s="43"/>
      <c r="F31" s="43"/>
      <c r="G31" s="43"/>
      <c r="H31" s="43"/>
    </row>
    <row r="32" spans="1:8" ht="15.75" x14ac:dyDescent="0.25">
      <c r="A32" s="5"/>
      <c r="B32" s="20" t="s">
        <v>10</v>
      </c>
      <c r="C32" s="43"/>
      <c r="D32" s="43"/>
      <c r="E32" s="43"/>
      <c r="F32" s="43"/>
      <c r="G32" s="43"/>
      <c r="H32" s="43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VC 1 Lipová</vt:lpstr>
      <vt:lpstr>VC 2 Sečovce</vt:lpstr>
      <vt:lpstr>VC 3 Remetské Hámre juh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2017-05-18T10:01:18Z</cp:lastPrinted>
  <dcterms:created xsi:type="dcterms:W3CDTF">2012-03-14T10:26:47Z</dcterms:created>
  <dcterms:modified xsi:type="dcterms:W3CDTF">2024-07-12T06:24:45Z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