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gor.nemec\Documents\VO Lesnícke činnosti ŤČ 2024-2026- opakované\Vyhodnotenie\Doklady úspešných účastnikov\časť č.2\"/>
    </mc:Choice>
  </mc:AlternateContent>
  <bookViews>
    <workbookView xWindow="0" yWindow="0" windowWidth="28800" windowHeight="120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D11" i="1"/>
  <c r="G11" i="1" s="1"/>
  <c r="H10" i="1"/>
  <c r="D10" i="1"/>
  <c r="G10" i="1" s="1"/>
  <c r="H9" i="1"/>
  <c r="D9" i="1"/>
  <c r="G9" i="1" s="1"/>
  <c r="H8" i="1"/>
  <c r="H12" i="1" s="1"/>
  <c r="D19" i="1" s="1"/>
  <c r="D8" i="1"/>
  <c r="G8" i="1" s="1"/>
  <c r="E19" i="1" l="1"/>
  <c r="G19" i="1" s="1"/>
</calcChain>
</file>

<file path=xl/sharedStrings.xml><?xml version="1.0" encoding="utf-8"?>
<sst xmlns="http://schemas.openxmlformats.org/spreadsheetml/2006/main" count="50" uniqueCount="47">
  <si>
    <t>Príloha č. 6</t>
  </si>
  <si>
    <t>Tabuľka plnenia kritérií - cenová ponuka</t>
  </si>
  <si>
    <t>Názov predmetu zákazky:Lesnícke služby v ťažbovom procese na organizačnej zložke OZ Vihorlat  na obdobie 2024 - 2026 opakovaná  , časť „2“ - VC 2 Sečovce</t>
  </si>
  <si>
    <t xml:space="preserve">Jediné kritérium na hodnotenie ponúk je sumárna ponuka za zákazku </t>
  </si>
  <si>
    <t>por.číslo</t>
  </si>
  <si>
    <t>Druh ťažby</t>
  </si>
  <si>
    <t>Predpokladaný objem ťažby dreva v m3 na roky 2023-2026</t>
  </si>
  <si>
    <t>Predpokladaný náklad na 1 m3 lesníckych činností pre roky 2023-2026</t>
  </si>
  <si>
    <t>Cenová ponuka na m3 v € bez DPH</t>
  </si>
  <si>
    <t>Index I</t>
  </si>
  <si>
    <t>Cena za lesnícku  činnosť v  ťažbovom procese v € bez DPH:</t>
  </si>
  <si>
    <t>Výchovná úmyselná ťažba do 50 rokov ( VÚ - 50r.)</t>
  </si>
  <si>
    <t>Výchovná úmyselná ťažba nad 50 rokov ( VÚ + 50r.)</t>
  </si>
  <si>
    <t>Obnovná úmyselná ťažba ( OÚ)</t>
  </si>
  <si>
    <t>Náhodná vykonaná ťažba (NV)</t>
  </si>
  <si>
    <t>Celková cena za celý predmet zákazky</t>
  </si>
  <si>
    <t>Obchodné meno</t>
  </si>
  <si>
    <t>LES-WOOD s.r.o.</t>
  </si>
  <si>
    <t>Platca DPH (áno/nie)</t>
  </si>
  <si>
    <t>ano</t>
  </si>
  <si>
    <t>Cena bez DPH</t>
  </si>
  <si>
    <t xml:space="preserve">DPH 20% </t>
  </si>
  <si>
    <t>Cena s DPH</t>
  </si>
  <si>
    <t xml:space="preserve">EUR </t>
  </si>
  <si>
    <t>EUR</t>
  </si>
  <si>
    <t>Spolu</t>
  </si>
  <si>
    <t>Sídlo</t>
  </si>
  <si>
    <t>Hriadky 1590/17, Liptovský Mikuláš 031 01</t>
  </si>
  <si>
    <t>Meno</t>
  </si>
  <si>
    <t>Peter Miklušek, konateľ</t>
  </si>
  <si>
    <t>IBAN</t>
  </si>
  <si>
    <t>SK28 0200 0000 0028 2313 8659</t>
  </si>
  <si>
    <t>IČO</t>
  </si>
  <si>
    <t>IČ DPH</t>
  </si>
  <si>
    <t>SK2023135191</t>
  </si>
  <si>
    <t>DIČ</t>
  </si>
  <si>
    <t>Kontaktná osoba</t>
  </si>
  <si>
    <t>Ing. Kristína Hanzelová</t>
  </si>
  <si>
    <t>Kontakt - č. telefónu</t>
  </si>
  <si>
    <t xml:space="preserve">             - e-mailová adresa</t>
  </si>
  <si>
    <t>sekretariat@leswood.sk</t>
  </si>
  <si>
    <t>Dátum</t>
  </si>
  <si>
    <t>Podpis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</si>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</sst>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1"/>
      <color theme="10"/>
      <name val="Times New Roman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1" applyFont="1"/>
    <xf numFmtId="4" fontId="9" fillId="0" borderId="1" xfId="1" applyNumberFormat="1" applyFont="1" applyBorder="1" applyAlignment="1">
      <alignment vertical="center"/>
    </xf>
    <xf numFmtId="4" fontId="9" fillId="0" borderId="1" xfId="1" applyNumberFormat="1" applyFont="1" applyBorder="1" applyAlignment="1">
      <alignment horizontal="center" vertical="center"/>
    </xf>
    <xf numFmtId="164" fontId="9" fillId="3" borderId="5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64" fontId="9" fillId="4" borderId="4" xfId="1" applyNumberFormat="1" applyFont="1" applyFill="1" applyBorder="1" applyAlignment="1">
      <alignment vertical="center"/>
    </xf>
    <xf numFmtId="165" fontId="9" fillId="4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165" fontId="7" fillId="4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7" xfId="0" applyFont="1" applyBorder="1" applyAlignment="1">
      <alignment wrapText="1"/>
    </xf>
    <xf numFmtId="0" fontId="9" fillId="3" borderId="8" xfId="0" applyFont="1" applyFill="1" applyBorder="1" applyAlignment="1" applyProtection="1">
      <alignment horizontal="center" wrapText="1"/>
      <protection locked="0"/>
    </xf>
    <xf numFmtId="0" fontId="9" fillId="3" borderId="9" xfId="0" applyFont="1" applyFill="1" applyBorder="1" applyAlignment="1" applyProtection="1">
      <alignment horizontal="center" wrapText="1"/>
      <protection locked="0"/>
    </xf>
    <xf numFmtId="0" fontId="9" fillId="3" borderId="10" xfId="0" applyFont="1" applyFill="1" applyBorder="1" applyAlignment="1" applyProtection="1">
      <alignment horizontal="center" wrapText="1"/>
      <protection locked="0"/>
    </xf>
    <xf numFmtId="0" fontId="9" fillId="0" borderId="11" xfId="0" applyFont="1" applyBorder="1" applyAlignment="1">
      <alignment wrapText="1"/>
    </xf>
    <xf numFmtId="0" fontId="9" fillId="3" borderId="1" xfId="0" applyFont="1" applyFill="1" applyBorder="1" applyAlignment="1" applyProtection="1">
      <alignment horizontal="center" wrapText="1"/>
      <protection locked="0"/>
    </xf>
    <xf numFmtId="0" fontId="9" fillId="3" borderId="5" xfId="0" applyFont="1" applyFill="1" applyBorder="1" applyAlignment="1" applyProtection="1">
      <alignment horizontal="center" wrapText="1"/>
      <protection locked="0"/>
    </xf>
    <xf numFmtId="0" fontId="9" fillId="3" borderId="12" xfId="0" applyFont="1" applyFill="1" applyBorder="1" applyAlignment="1" applyProtection="1">
      <alignment horizontal="center" wrapText="1"/>
      <protection locked="0"/>
    </xf>
    <xf numFmtId="0" fontId="8" fillId="0" borderId="1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right"/>
    </xf>
    <xf numFmtId="0" fontId="8" fillId="0" borderId="14" xfId="0" applyFont="1" applyBorder="1" applyAlignment="1">
      <alignment wrapText="1"/>
    </xf>
    <xf numFmtId="4" fontId="8" fillId="4" borderId="14" xfId="0" applyNumberFormat="1" applyFont="1" applyFill="1" applyBorder="1" applyAlignment="1">
      <alignment horizontal="right" wrapText="1"/>
    </xf>
    <xf numFmtId="4" fontId="8" fillId="4" borderId="14" xfId="0" applyNumberFormat="1" applyFont="1" applyFill="1" applyBorder="1" applyAlignment="1">
      <alignment horizontal="right"/>
    </xf>
    <xf numFmtId="4" fontId="8" fillId="4" borderId="15" xfId="0" applyNumberFormat="1" applyFont="1" applyFill="1" applyBorder="1" applyAlignment="1">
      <alignment horizontal="right"/>
    </xf>
    <xf numFmtId="4" fontId="8" fillId="4" borderId="16" xfId="0" applyNumberFormat="1" applyFont="1" applyFill="1" applyBorder="1" applyAlignment="1">
      <alignment horizontal="right"/>
    </xf>
    <xf numFmtId="0" fontId="8" fillId="0" borderId="0" xfId="0" applyFont="1"/>
    <xf numFmtId="0" fontId="9" fillId="0" borderId="1" xfId="1" applyFont="1" applyBorder="1" applyAlignment="1">
      <alignment horizontal="left"/>
    </xf>
    <xf numFmtId="0" fontId="9" fillId="3" borderId="1" xfId="1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3" fontId="9" fillId="3" borderId="1" xfId="1" applyNumberFormat="1" applyFont="1" applyFill="1" applyBorder="1" applyAlignment="1">
      <alignment horizontal="center"/>
    </xf>
    <xf numFmtId="0" fontId="12" fillId="3" borderId="1" xfId="2" applyFill="1" applyBorder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kretariat@leswood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C15" sqref="C15:G1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1"/>
      <c r="B1" s="1"/>
      <c r="C1" s="1"/>
      <c r="D1" s="2"/>
      <c r="E1" s="1"/>
      <c r="F1" s="1"/>
      <c r="G1" s="1"/>
      <c r="H1" s="3" t="s">
        <v>0</v>
      </c>
    </row>
    <row r="2" spans="1:8" ht="15.75" x14ac:dyDescent="0.25">
      <c r="A2" s="4" t="s">
        <v>1</v>
      </c>
      <c r="B2" s="4"/>
      <c r="C2" s="4"/>
      <c r="D2" s="5"/>
      <c r="E2" s="1"/>
      <c r="F2" s="1"/>
      <c r="G2" s="4"/>
      <c r="H2" s="4"/>
    </row>
    <row r="3" spans="1:8" ht="15.75" x14ac:dyDescent="0.25">
      <c r="A3" s="4"/>
      <c r="B3" s="4"/>
      <c r="C3" s="4"/>
      <c r="D3" s="5"/>
      <c r="E3" s="4"/>
      <c r="F3" s="4"/>
      <c r="G3" s="4"/>
      <c r="H3" s="4"/>
    </row>
    <row r="4" spans="1:8" ht="15.75" x14ac:dyDescent="0.25">
      <c r="A4" s="6" t="s">
        <v>2</v>
      </c>
      <c r="B4" s="6"/>
      <c r="C4" s="6"/>
      <c r="D4" s="7"/>
      <c r="E4" s="6"/>
      <c r="F4" s="6"/>
      <c r="G4" s="6"/>
      <c r="H4" s="6"/>
    </row>
    <row r="5" spans="1:8" ht="15.75" x14ac:dyDescent="0.25">
      <c r="A5" s="6"/>
      <c r="B5" s="6"/>
      <c r="C5" s="6"/>
      <c r="D5" s="7"/>
      <c r="E5" s="6"/>
      <c r="F5" s="6"/>
      <c r="G5" s="6"/>
      <c r="H5" s="6"/>
    </row>
    <row r="6" spans="1:8" ht="15.75" x14ac:dyDescent="0.25">
      <c r="A6" s="8" t="s">
        <v>3</v>
      </c>
      <c r="B6" s="6"/>
      <c r="C6" s="6"/>
      <c r="D6" s="7"/>
      <c r="E6" s="6"/>
      <c r="F6" s="6"/>
      <c r="G6" s="6"/>
      <c r="H6" s="6"/>
    </row>
    <row r="7" spans="1:8" ht="78.75" x14ac:dyDescent="0.25">
      <c r="A7" s="9" t="s">
        <v>4</v>
      </c>
      <c r="B7" s="10" t="s">
        <v>5</v>
      </c>
      <c r="C7" s="10" t="s">
        <v>6</v>
      </c>
      <c r="D7" s="11" t="s">
        <v>7</v>
      </c>
      <c r="E7" s="12" t="s">
        <v>8</v>
      </c>
      <c r="F7" s="13" t="s">
        <v>9</v>
      </c>
      <c r="G7" s="14"/>
      <c r="H7" s="11" t="s">
        <v>10</v>
      </c>
    </row>
    <row r="8" spans="1:8" ht="18.75" x14ac:dyDescent="0.25">
      <c r="A8" s="15">
        <v>1</v>
      </c>
      <c r="B8" s="16" t="s">
        <v>11</v>
      </c>
      <c r="C8" s="17">
        <v>4800</v>
      </c>
      <c r="D8" s="18">
        <f>25.38*1.7</f>
        <v>43.145999999999994</v>
      </c>
      <c r="E8" s="19">
        <v>42.07</v>
      </c>
      <c r="F8" s="20" t="s">
        <v>43</v>
      </c>
      <c r="G8" s="21">
        <f t="shared" ref="G8:G11" si="0">IFERROR( ROUND(E8/D8,3)," ")</f>
        <v>0.97499999999999998</v>
      </c>
      <c r="H8" s="22">
        <f>C8*E8</f>
        <v>201936</v>
      </c>
    </row>
    <row r="9" spans="1:8" ht="18.75" x14ac:dyDescent="0.25">
      <c r="A9" s="15">
        <v>2</v>
      </c>
      <c r="B9" s="23" t="s">
        <v>12</v>
      </c>
      <c r="C9" s="17">
        <v>310</v>
      </c>
      <c r="D9" s="18">
        <f>19.95*1.7</f>
        <v>33.914999999999999</v>
      </c>
      <c r="E9" s="19">
        <v>33.07</v>
      </c>
      <c r="F9" s="20" t="s">
        <v>44</v>
      </c>
      <c r="G9" s="21">
        <f t="shared" si="0"/>
        <v>0.97499999999999998</v>
      </c>
      <c r="H9" s="22">
        <f t="shared" ref="H9:H11" si="1">C9*E9</f>
        <v>10251.700000000001</v>
      </c>
    </row>
    <row r="10" spans="1:8" ht="18.75" x14ac:dyDescent="0.25">
      <c r="A10" s="15">
        <v>3</v>
      </c>
      <c r="B10" s="23" t="s">
        <v>13</v>
      </c>
      <c r="C10" s="17">
        <v>17100</v>
      </c>
      <c r="D10" s="18">
        <f>12.09*1.7</f>
        <v>20.553000000000001</v>
      </c>
      <c r="E10" s="19">
        <v>20.04</v>
      </c>
      <c r="F10" s="20" t="s">
        <v>45</v>
      </c>
      <c r="G10" s="21">
        <f t="shared" si="0"/>
        <v>0.97499999999999998</v>
      </c>
      <c r="H10" s="22">
        <f t="shared" si="1"/>
        <v>342684</v>
      </c>
    </row>
    <row r="11" spans="1:8" ht="18.75" x14ac:dyDescent="0.25">
      <c r="A11" s="15">
        <v>4</v>
      </c>
      <c r="B11" s="23" t="s">
        <v>14</v>
      </c>
      <c r="C11" s="17">
        <v>2000</v>
      </c>
      <c r="D11" s="18">
        <f>17.75*1.7</f>
        <v>30.175000000000001</v>
      </c>
      <c r="E11" s="19">
        <v>29.42</v>
      </c>
      <c r="F11" s="20" t="s">
        <v>46</v>
      </c>
      <c r="G11" s="21">
        <f t="shared" si="0"/>
        <v>0.97499999999999998</v>
      </c>
      <c r="H11" s="22">
        <f t="shared" si="1"/>
        <v>58840</v>
      </c>
    </row>
    <row r="12" spans="1:8" ht="15.75" x14ac:dyDescent="0.25">
      <c r="A12" s="24" t="s">
        <v>15</v>
      </c>
      <c r="B12" s="25"/>
      <c r="C12" s="25"/>
      <c r="D12" s="25"/>
      <c r="E12" s="25"/>
      <c r="F12" s="25"/>
      <c r="G12" s="26"/>
      <c r="H12" s="27">
        <f>SUM(H8:H11)</f>
        <v>613711.69999999995</v>
      </c>
    </row>
    <row r="13" spans="1:8" x14ac:dyDescent="0.25">
      <c r="A13" s="28"/>
      <c r="B13" s="29"/>
      <c r="C13" s="29"/>
      <c r="D13" s="29"/>
      <c r="E13" s="29"/>
      <c r="F13" s="29"/>
      <c r="G13" s="29"/>
      <c r="H13" s="29"/>
    </row>
    <row r="14" spans="1:8" ht="15.75" thickBot="1" x14ac:dyDescent="0.3">
      <c r="A14" s="30"/>
      <c r="B14" s="31"/>
      <c r="C14" s="31"/>
      <c r="D14" s="31"/>
      <c r="E14" s="31"/>
      <c r="F14" s="31"/>
      <c r="G14" s="31"/>
      <c r="H14" s="31"/>
    </row>
    <row r="15" spans="1:8" ht="16.5" thickTop="1" x14ac:dyDescent="0.25">
      <c r="A15" s="1"/>
      <c r="B15" s="32" t="s">
        <v>16</v>
      </c>
      <c r="C15" s="33" t="s">
        <v>17</v>
      </c>
      <c r="D15" s="33"/>
      <c r="E15" s="33"/>
      <c r="F15" s="34"/>
      <c r="G15" s="35"/>
      <c r="H15" s="1"/>
    </row>
    <row r="16" spans="1:8" ht="15.75" x14ac:dyDescent="0.25">
      <c r="A16" s="1"/>
      <c r="B16" s="36" t="s">
        <v>18</v>
      </c>
      <c r="C16" s="37" t="s">
        <v>19</v>
      </c>
      <c r="D16" s="37"/>
      <c r="E16" s="37"/>
      <c r="F16" s="38"/>
      <c r="G16" s="39"/>
      <c r="H16" s="1"/>
    </row>
    <row r="17" spans="1:8" ht="15.75" x14ac:dyDescent="0.25">
      <c r="A17" s="1"/>
      <c r="B17" s="40"/>
      <c r="C17" s="41"/>
      <c r="D17" s="42" t="s">
        <v>20</v>
      </c>
      <c r="E17" s="42" t="s">
        <v>21</v>
      </c>
      <c r="F17" s="43"/>
      <c r="G17" s="44" t="s">
        <v>22</v>
      </c>
      <c r="H17" s="1"/>
    </row>
    <row r="18" spans="1:8" ht="15.75" x14ac:dyDescent="0.25">
      <c r="A18" s="1"/>
      <c r="B18" s="40"/>
      <c r="C18" s="41"/>
      <c r="D18" s="42" t="s">
        <v>23</v>
      </c>
      <c r="E18" s="42" t="s">
        <v>24</v>
      </c>
      <c r="F18" s="43"/>
      <c r="G18" s="44" t="s">
        <v>24</v>
      </c>
      <c r="H18" s="1"/>
    </row>
    <row r="19" spans="1:8" ht="16.5" thickBot="1" x14ac:dyDescent="0.3">
      <c r="A19" s="1"/>
      <c r="B19" s="45"/>
      <c r="C19" s="46" t="s">
        <v>25</v>
      </c>
      <c r="D19" s="47">
        <f>H12</f>
        <v>613711.69999999995</v>
      </c>
      <c r="E19" s="48">
        <f>IF(OR(C16="áno",C16="ano"),D19*0.2,0)</f>
        <v>122742.34</v>
      </c>
      <c r="F19" s="49"/>
      <c r="G19" s="50">
        <f>D19+E19</f>
        <v>736454.03999999992</v>
      </c>
      <c r="H19" s="1"/>
    </row>
    <row r="20" spans="1:8" ht="16.5" thickTop="1" x14ac:dyDescent="0.25">
      <c r="A20" s="1"/>
      <c r="B20" s="51"/>
      <c r="C20" s="51"/>
      <c r="D20" s="51"/>
      <c r="E20" s="51"/>
      <c r="F20" s="51"/>
      <c r="G20" s="51"/>
      <c r="H20" s="1"/>
    </row>
    <row r="21" spans="1:8" ht="15.75" x14ac:dyDescent="0.25">
      <c r="A21" s="1"/>
      <c r="B21" s="52" t="s">
        <v>16</v>
      </c>
      <c r="C21" s="53" t="s">
        <v>17</v>
      </c>
      <c r="D21" s="53"/>
      <c r="E21" s="53"/>
      <c r="F21" s="53"/>
      <c r="G21" s="53"/>
      <c r="H21" s="53"/>
    </row>
    <row r="22" spans="1:8" ht="15.75" x14ac:dyDescent="0.25">
      <c r="A22" s="1"/>
      <c r="B22" s="54" t="s">
        <v>26</v>
      </c>
      <c r="C22" s="53" t="s">
        <v>27</v>
      </c>
      <c r="D22" s="53"/>
      <c r="E22" s="53"/>
      <c r="F22" s="53"/>
      <c r="G22" s="53"/>
      <c r="H22" s="53"/>
    </row>
    <row r="23" spans="1:8" ht="15.75" x14ac:dyDescent="0.25">
      <c r="A23" s="1"/>
      <c r="B23" s="52" t="s">
        <v>28</v>
      </c>
      <c r="C23" s="53" t="s">
        <v>29</v>
      </c>
      <c r="D23" s="53"/>
      <c r="E23" s="53"/>
      <c r="F23" s="53"/>
      <c r="G23" s="53"/>
      <c r="H23" s="53"/>
    </row>
    <row r="24" spans="1:8" ht="15.75" x14ac:dyDescent="0.25">
      <c r="A24" s="1"/>
      <c r="B24" s="23" t="s">
        <v>30</v>
      </c>
      <c r="C24" s="53" t="s">
        <v>31</v>
      </c>
      <c r="D24" s="53"/>
      <c r="E24" s="53"/>
      <c r="F24" s="53"/>
      <c r="G24" s="53"/>
      <c r="H24" s="53"/>
    </row>
    <row r="25" spans="1:8" ht="15.75" x14ac:dyDescent="0.25">
      <c r="A25" s="1"/>
      <c r="B25" s="23" t="s">
        <v>32</v>
      </c>
      <c r="C25" s="55">
        <v>45896615</v>
      </c>
      <c r="D25" s="53"/>
      <c r="E25" s="53"/>
      <c r="F25" s="53"/>
      <c r="G25" s="53"/>
      <c r="H25" s="53"/>
    </row>
    <row r="26" spans="1:8" ht="15.75" x14ac:dyDescent="0.25">
      <c r="A26" s="1"/>
      <c r="B26" s="23" t="s">
        <v>33</v>
      </c>
      <c r="C26" s="53" t="s">
        <v>34</v>
      </c>
      <c r="D26" s="53"/>
      <c r="E26" s="53"/>
      <c r="F26" s="53"/>
      <c r="G26" s="53"/>
      <c r="H26" s="53"/>
    </row>
    <row r="27" spans="1:8" ht="15.75" x14ac:dyDescent="0.25">
      <c r="A27" s="1"/>
      <c r="B27" s="23" t="s">
        <v>35</v>
      </c>
      <c r="C27" s="53">
        <v>2023135191</v>
      </c>
      <c r="D27" s="53"/>
      <c r="E27" s="53"/>
      <c r="F27" s="53"/>
      <c r="G27" s="53"/>
      <c r="H27" s="53"/>
    </row>
    <row r="28" spans="1:8" ht="15.75" x14ac:dyDescent="0.25">
      <c r="A28" s="1"/>
      <c r="B28" s="23" t="s">
        <v>36</v>
      </c>
      <c r="C28" s="53" t="s">
        <v>37</v>
      </c>
      <c r="D28" s="53"/>
      <c r="E28" s="53"/>
      <c r="F28" s="53"/>
      <c r="G28" s="53"/>
      <c r="H28" s="53"/>
    </row>
    <row r="29" spans="1:8" ht="15.75" x14ac:dyDescent="0.25">
      <c r="A29" s="1"/>
      <c r="B29" s="23" t="s">
        <v>38</v>
      </c>
      <c r="C29" s="55">
        <v>948098530</v>
      </c>
      <c r="D29" s="53"/>
      <c r="E29" s="53"/>
      <c r="F29" s="53"/>
      <c r="G29" s="53"/>
      <c r="H29" s="53"/>
    </row>
    <row r="30" spans="1:8" ht="15.75" x14ac:dyDescent="0.25">
      <c r="A30" s="1"/>
      <c r="B30" s="23" t="s">
        <v>39</v>
      </c>
      <c r="C30" s="56" t="s">
        <v>40</v>
      </c>
      <c r="D30" s="53"/>
      <c r="E30" s="53"/>
      <c r="F30" s="53"/>
      <c r="G30" s="53"/>
      <c r="H30" s="53"/>
    </row>
    <row r="31" spans="1:8" ht="15.75" x14ac:dyDescent="0.25">
      <c r="A31" s="1"/>
      <c r="B31" s="52" t="s">
        <v>41</v>
      </c>
      <c r="C31" s="57">
        <v>45512</v>
      </c>
      <c r="D31" s="53"/>
      <c r="E31" s="53"/>
      <c r="F31" s="53"/>
      <c r="G31" s="53"/>
      <c r="H31" s="53"/>
    </row>
    <row r="32" spans="1:8" ht="15.75" x14ac:dyDescent="0.25">
      <c r="A32" s="1"/>
      <c r="B32" s="52" t="s">
        <v>42</v>
      </c>
      <c r="C32" s="53"/>
      <c r="D32" s="53"/>
      <c r="E32" s="53"/>
      <c r="F32" s="53"/>
      <c r="G32" s="53"/>
      <c r="H32" s="53"/>
    </row>
    <row r="33" spans="1:8" x14ac:dyDescent="0.25">
      <c r="A33" s="1"/>
      <c r="H33" s="1"/>
    </row>
    <row r="34" spans="1:8" x14ac:dyDescent="0.25">
      <c r="A34" s="1"/>
      <c r="E34" s="58"/>
      <c r="F34" s="58"/>
      <c r="H34" s="1"/>
    </row>
    <row r="35" spans="1:8" x14ac:dyDescent="0.25">
      <c r="A35" s="1"/>
      <c r="H35" s="1"/>
    </row>
    <row r="36" spans="1:8" x14ac:dyDescent="0.25">
      <c r="A36" s="1"/>
      <c r="H36" s="1"/>
    </row>
    <row r="37" spans="1:8" x14ac:dyDescent="0.25">
      <c r="A37" s="1"/>
      <c r="H37" s="1"/>
    </row>
    <row r="38" spans="1:8" x14ac:dyDescent="0.25">
      <c r="A38" s="1"/>
      <c r="H38" s="1"/>
    </row>
    <row r="39" spans="1:8" x14ac:dyDescent="0.25">
      <c r="A39" s="1"/>
      <c r="H39" s="1"/>
    </row>
    <row r="40" spans="1:8" x14ac:dyDescent="0.25">
      <c r="A40" s="1"/>
      <c r="H40" s="1"/>
    </row>
    <row r="41" spans="1:8" x14ac:dyDescent="0.25">
      <c r="A41" s="1"/>
      <c r="H41" s="1"/>
    </row>
    <row r="42" spans="1:8" x14ac:dyDescent="0.25">
      <c r="A42" s="1"/>
      <c r="H42" s="1"/>
    </row>
    <row r="43" spans="1:8" x14ac:dyDescent="0.25">
      <c r="A43" s="1"/>
      <c r="H43" s="1"/>
    </row>
    <row r="44" spans="1:8" x14ac:dyDescent="0.25">
      <c r="A44" s="1"/>
      <c r="H44" s="1"/>
    </row>
    <row r="45" spans="1:8" x14ac:dyDescent="0.25">
      <c r="A45" s="1"/>
      <c r="H45" s="1"/>
    </row>
    <row r="46" spans="1:8" x14ac:dyDescent="0.25">
      <c r="A46" s="1"/>
      <c r="H46" s="1"/>
    </row>
    <row r="47" spans="1:8" x14ac:dyDescent="0.25">
      <c r="A47" s="1"/>
      <c r="B47" s="1"/>
      <c r="C47" s="1"/>
      <c r="D47" s="2"/>
      <c r="E47" s="1"/>
      <c r="F47" s="1"/>
      <c r="G47" s="1"/>
      <c r="H47" s="1"/>
    </row>
    <row r="48" spans="1:8" x14ac:dyDescent="0.25">
      <c r="A48" s="1"/>
      <c r="B48" s="1"/>
      <c r="C48" s="1"/>
      <c r="D48" s="2"/>
      <c r="E48" s="1"/>
      <c r="F48" s="1"/>
      <c r="G48" s="1"/>
      <c r="H48" s="1"/>
    </row>
    <row r="49" spans="1:8" x14ac:dyDescent="0.25">
      <c r="A49" s="1"/>
      <c r="B49" s="1"/>
      <c r="C49" s="1"/>
      <c r="D49" s="2"/>
      <c r="E49" s="1"/>
      <c r="F49" s="1"/>
      <c r="G49" s="1"/>
      <c r="H49" s="1"/>
    </row>
    <row r="50" spans="1:8" x14ac:dyDescent="0.25">
      <c r="A50" s="1"/>
      <c r="B50" s="1"/>
      <c r="C50" s="1"/>
      <c r="D50" s="2"/>
      <c r="E50" s="1"/>
      <c r="F50" s="1"/>
      <c r="G50" s="1"/>
      <c r="H50" s="1"/>
    </row>
    <row r="51" spans="1:8" x14ac:dyDescent="0.25">
      <c r="A51" s="1"/>
      <c r="B51" s="1"/>
      <c r="C51" s="1"/>
      <c r="D51" s="2"/>
      <c r="E51" s="1"/>
      <c r="F51" s="1"/>
      <c r="G51" s="1"/>
      <c r="H51" s="1"/>
    </row>
    <row r="52" spans="1:8" x14ac:dyDescent="0.25">
      <c r="A52" s="1"/>
      <c r="B52" s="1"/>
      <c r="C52" s="1"/>
      <c r="D52" s="2"/>
      <c r="E52" s="1"/>
      <c r="F52" s="1"/>
      <c r="G52" s="1"/>
      <c r="H52" s="1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hyperlinks>
    <hyperlink ref="C3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dcterms:created xsi:type="dcterms:W3CDTF">2024-09-10T06:33:34Z</dcterms:created>
  <dcterms:modified xsi:type="dcterms:W3CDTF">2024-09-10T06:35:31Z</dcterms:modified>
</cp:coreProperties>
</file>