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updateLinks="never" defaultThemeVersion="166925"/>
  <mc:AlternateContent xmlns:mc="http://schemas.openxmlformats.org/markup-compatibility/2006">
    <mc:Choice Requires="x15">
      <x15ac:absPath xmlns:x15ac="http://schemas.microsoft.com/office/spreadsheetml/2010/11/ac" url="C:\Práca\BVS\servis analyzatorov2\Servis analyzatorov 2\final\"/>
    </mc:Choice>
  </mc:AlternateContent>
  <xr:revisionPtr revIDLastSave="0" documentId="13_ncr:1_{0A90BB07-0A46-4D93-A7C7-D9B2A7BB8A69}" xr6:coauthVersionLast="47" xr6:coauthVersionMax="47" xr10:uidLastSave="{00000000-0000-0000-0000-000000000000}"/>
  <bookViews>
    <workbookView xWindow="-98" yWindow="-98" windowWidth="21795" windowHeight="12975" firstSheet="11" activeTab="12" xr2:uid="{00000000-000D-0000-FFFF-FFFF00000000}"/>
  </bookViews>
  <sheets>
    <sheet name="Sumár" sheetId="14" r:id="rId1"/>
    <sheet name="ČOV Petržalka" sheetId="1" r:id="rId2"/>
    <sheet name="ČOV Vrakuňa" sheetId="2" r:id="rId3"/>
    <sheet name="ČOV Senica" sheetId="3" r:id="rId4"/>
    <sheet name="ČOV Hamuliakovo" sheetId="4" r:id="rId5"/>
    <sheet name="ČOV Šaštín - Stráže" sheetId="6" r:id="rId6"/>
    <sheet name="ČOV Brezová p.Bradlom" sheetId="5" r:id="rId7"/>
    <sheet name="ČOV Skalica" sheetId="7" r:id="rId8"/>
    <sheet name="ČOV Šajdíkové Humence" sheetId="8" r:id="rId9"/>
    <sheet name="ČOV Častá" sheetId="10" r:id="rId10"/>
    <sheet name="ČOV Devinska n Ves" sheetId="11" r:id="rId11"/>
    <sheet name="ČOV Myjava" sheetId="12" r:id="rId12"/>
    <sheet name="ČOV Senec" sheetId="13" r:id="rId13"/>
    <sheet name="DCHTLČ" sheetId="15" r:id="rId14"/>
    <sheet name="DVV+OKVaŠK" sheetId="16" r:id="rId15"/>
    <sheet name="Chem. pre analyzátory" sheetId="18" r:id="rId16"/>
  </sheets>
  <externalReferences>
    <externalReference r:id="rId17"/>
  </externalReferences>
  <definedNames>
    <definedName name="OLE_LINK78" localSheetId="4">'ČOV Hamuliakovo'!#REF!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0" i="13" l="1"/>
  <c r="F16" i="13"/>
  <c r="E77" i="18"/>
  <c r="E72" i="18"/>
  <c r="E60" i="18"/>
  <c r="E50" i="18"/>
  <c r="E38" i="18"/>
  <c r="E30" i="18"/>
  <c r="E20" i="18"/>
  <c r="E15" i="18"/>
  <c r="E80" i="18" l="1"/>
  <c r="B29" i="14" s="1"/>
  <c r="G126" i="16"/>
  <c r="B28" i="14" l="1"/>
  <c r="F14" i="11"/>
  <c r="I33" i="15"/>
  <c r="B27" i="14" s="1"/>
  <c r="F124" i="1" l="1"/>
  <c r="F127" i="1" s="1"/>
  <c r="B15" i="14" s="1"/>
  <c r="F118" i="1"/>
  <c r="F114" i="1"/>
  <c r="F110" i="1"/>
  <c r="F106" i="1"/>
  <c r="F99" i="1"/>
  <c r="F91" i="1"/>
  <c r="F79" i="1"/>
  <c r="F68" i="1"/>
  <c r="F61" i="1"/>
  <c r="F57" i="1"/>
  <c r="F42" i="1"/>
  <c r="F38" i="1"/>
  <c r="F27" i="1"/>
  <c r="F94" i="2" l="1"/>
  <c r="F97" i="2" s="1"/>
  <c r="B16" i="14" s="1"/>
  <c r="F89" i="2"/>
  <c r="F85" i="2"/>
  <c r="F81" i="2"/>
  <c r="F77" i="2"/>
  <c r="F72" i="2"/>
  <c r="F66" i="2"/>
  <c r="F60" i="2"/>
  <c r="F55" i="2"/>
  <c r="F49" i="2"/>
  <c r="F42" i="2"/>
  <c r="F38" i="2"/>
  <c r="F33" i="2"/>
  <c r="F27" i="2"/>
  <c r="F91" i="3"/>
  <c r="B17" i="14" s="1"/>
  <c r="F88" i="3"/>
  <c r="F82" i="3"/>
  <c r="F78" i="3"/>
  <c r="F74" i="3"/>
  <c r="F70" i="3"/>
  <c r="F66" i="3"/>
  <c r="F61" i="3"/>
  <c r="F57" i="3"/>
  <c r="F52" i="3"/>
  <c r="F47" i="3"/>
  <c r="F41" i="3"/>
  <c r="F30" i="3"/>
  <c r="F26" i="3"/>
  <c r="F21" i="3"/>
  <c r="F59" i="4"/>
  <c r="F62" i="4" s="1"/>
  <c r="B18" i="14" s="1"/>
  <c r="F55" i="4"/>
  <c r="F51" i="4"/>
  <c r="F46" i="4"/>
  <c r="F38" i="4"/>
  <c r="F42" i="4"/>
  <c r="F33" i="4"/>
  <c r="F29" i="4"/>
  <c r="F19" i="4"/>
  <c r="F15" i="4"/>
  <c r="F33" i="6"/>
  <c r="F36" i="6" s="1"/>
  <c r="B19" i="14" s="1"/>
  <c r="F29" i="6"/>
  <c r="F25" i="6"/>
  <c r="F21" i="6"/>
  <c r="F17" i="6"/>
  <c r="F12" i="6"/>
  <c r="F44" i="5"/>
  <c r="F39" i="5"/>
  <c r="F35" i="5"/>
  <c r="F31" i="5"/>
  <c r="F26" i="5"/>
  <c r="F21" i="5"/>
  <c r="F17" i="5"/>
  <c r="F13" i="5"/>
  <c r="F17" i="7"/>
  <c r="F47" i="5" l="1"/>
  <c r="B20" i="14" s="1"/>
  <c r="F12" i="7" l="1"/>
  <c r="F20" i="7" s="1"/>
  <c r="B21" i="14" s="1"/>
  <c r="F12" i="8"/>
  <c r="F15" i="8" s="1"/>
  <c r="B22" i="14" s="1"/>
  <c r="F12" i="10" l="1"/>
  <c r="F15" i="10" s="1"/>
  <c r="B23" i="14" s="1"/>
  <c r="F17" i="12"/>
  <c r="F12" i="12"/>
  <c r="F20" i="12" s="1"/>
  <c r="B25" i="14" s="1"/>
  <c r="F67" i="13"/>
  <c r="F53" i="13"/>
  <c r="F47" i="13"/>
  <c r="F42" i="13"/>
  <c r="F31" i="13"/>
  <c r="F61" i="13"/>
  <c r="F57" i="13"/>
  <c r="F35" i="13"/>
  <c r="F22" i="13"/>
  <c r="B26" i="14" l="1"/>
  <c r="F18" i="11"/>
  <c r="B24" i="14" s="1"/>
  <c r="B30" i="14" s="1"/>
</calcChain>
</file>

<file path=xl/sharedStrings.xml><?xml version="1.0" encoding="utf-8"?>
<sst xmlns="http://schemas.openxmlformats.org/spreadsheetml/2006/main" count="1907" uniqueCount="606">
  <si>
    <t xml:space="preserve">COV Petržalka </t>
  </si>
  <si>
    <t>serial number.</t>
  </si>
  <si>
    <t xml:space="preserve">prístroj: </t>
  </si>
  <si>
    <t>16 x LDO2</t>
  </si>
  <si>
    <t>142400000022</t>
  </si>
  <si>
    <t>142400000027</t>
  </si>
  <si>
    <t>142400000028</t>
  </si>
  <si>
    <t>142450000036</t>
  </si>
  <si>
    <t>142450000042</t>
  </si>
  <si>
    <t>143280000002</t>
  </si>
  <si>
    <t>143280000004</t>
  </si>
  <si>
    <t>143280000005</t>
  </si>
  <si>
    <t>143280000008</t>
  </si>
  <si>
    <t>143280000011</t>
  </si>
  <si>
    <t>143290000075</t>
  </si>
  <si>
    <t>143280000016</t>
  </si>
  <si>
    <t>143290000027</t>
  </si>
  <si>
    <t>143300000006</t>
  </si>
  <si>
    <t>143300000019</t>
  </si>
  <si>
    <t>LDO 2  kyslíková sonda</t>
  </si>
  <si>
    <t>8 x Nitrarax SC</t>
  </si>
  <si>
    <t>Nitratax SC</t>
  </si>
  <si>
    <t>1561615</t>
  </si>
  <si>
    <t>1561616</t>
  </si>
  <si>
    <t>1580248</t>
  </si>
  <si>
    <t>1580249</t>
  </si>
  <si>
    <t>1578220</t>
  </si>
  <si>
    <t>1578221</t>
  </si>
  <si>
    <t>1578753</t>
  </si>
  <si>
    <t>1578755</t>
  </si>
  <si>
    <t>1 x Nitratax Clear</t>
  </si>
  <si>
    <t xml:space="preserve">Nitratax Clear </t>
  </si>
  <si>
    <t>1580841</t>
  </si>
  <si>
    <t>1580844</t>
  </si>
  <si>
    <t>1580839</t>
  </si>
  <si>
    <t>1580363</t>
  </si>
  <si>
    <t>1580364</t>
  </si>
  <si>
    <t>1580286</t>
  </si>
  <si>
    <t>1580284</t>
  </si>
  <si>
    <t>1580285</t>
  </si>
  <si>
    <t>12 x Solitax SC</t>
  </si>
  <si>
    <t>Solitax SC</t>
  </si>
  <si>
    <t xml:space="preserve">1 x PHD </t>
  </si>
  <si>
    <t xml:space="preserve">4 x ORP </t>
  </si>
  <si>
    <t>ORP SC sonda</t>
  </si>
  <si>
    <t>pHD SC sonda</t>
  </si>
  <si>
    <t>1405446207</t>
  </si>
  <si>
    <t>1410441040</t>
  </si>
  <si>
    <t>1411442907</t>
  </si>
  <si>
    <t>8 x Sonatax SC</t>
  </si>
  <si>
    <t xml:space="preserve">Sonatax SC </t>
  </si>
  <si>
    <t>9 x Filtrax</t>
  </si>
  <si>
    <t xml:space="preserve">Filtrax </t>
  </si>
  <si>
    <t>Amtax SC</t>
  </si>
  <si>
    <t>4 x Phosphax SC</t>
  </si>
  <si>
    <t>5 x Amtax SC</t>
  </si>
  <si>
    <t>Phosphax SC</t>
  </si>
  <si>
    <t xml:space="preserve">1 x Phosphax Sigma </t>
  </si>
  <si>
    <t xml:space="preserve">1 x Sigmatax </t>
  </si>
  <si>
    <t>1562020</t>
  </si>
  <si>
    <t>1562021</t>
  </si>
  <si>
    <t>1579916</t>
  </si>
  <si>
    <t>1579917</t>
  </si>
  <si>
    <t>1579433</t>
  </si>
  <si>
    <t>1562066</t>
  </si>
  <si>
    <t>1562067</t>
  </si>
  <si>
    <t>1579918</t>
  </si>
  <si>
    <t>1579919</t>
  </si>
  <si>
    <t>COV Vrakuňa</t>
  </si>
  <si>
    <t>150710000040</t>
  </si>
  <si>
    <t>150710000039</t>
  </si>
  <si>
    <t>150710000044</t>
  </si>
  <si>
    <t>150710000045</t>
  </si>
  <si>
    <t>150710000041</t>
  </si>
  <si>
    <t>152580000020</t>
  </si>
  <si>
    <t>152580000023</t>
  </si>
  <si>
    <t>152590000006</t>
  </si>
  <si>
    <t>152580000019</t>
  </si>
  <si>
    <t>152580000010</t>
  </si>
  <si>
    <t>2 x Nitrarax SC</t>
  </si>
  <si>
    <t>1593572</t>
  </si>
  <si>
    <t>1625842</t>
  </si>
  <si>
    <t>1 x AN-ISE SC</t>
  </si>
  <si>
    <t>2 x UVAS SC</t>
  </si>
  <si>
    <t>UVAS SC</t>
  </si>
  <si>
    <t>1593942</t>
  </si>
  <si>
    <t>1625847</t>
  </si>
  <si>
    <t>4 x Solitax SC</t>
  </si>
  <si>
    <t>1594088</t>
  </si>
  <si>
    <t>1594106</t>
  </si>
  <si>
    <t xml:space="preserve">3 x PHD </t>
  </si>
  <si>
    <t xml:space="preserve">2 x ORP </t>
  </si>
  <si>
    <t>1501438521</t>
  </si>
  <si>
    <t>1508441744</t>
  </si>
  <si>
    <t>2 x Filtrax</t>
  </si>
  <si>
    <t>2 x Phosphax SC</t>
  </si>
  <si>
    <t>1593692</t>
  </si>
  <si>
    <t>1626132</t>
  </si>
  <si>
    <t>1594050</t>
  </si>
  <si>
    <t>1626131</t>
  </si>
  <si>
    <t>10 x LDO2</t>
  </si>
  <si>
    <t>121770000011</t>
  </si>
  <si>
    <t>121770000015</t>
  </si>
  <si>
    <t>121770000019</t>
  </si>
  <si>
    <t>121770000026</t>
  </si>
  <si>
    <t>121770000027</t>
  </si>
  <si>
    <t>121770000030</t>
  </si>
  <si>
    <t>121770000031</t>
  </si>
  <si>
    <t>8 x Solitax SC</t>
  </si>
  <si>
    <t>1 x Amtax SC</t>
  </si>
  <si>
    <t>1 x Phosphax SC</t>
  </si>
  <si>
    <t>1420199</t>
  </si>
  <si>
    <t>1426148</t>
  </si>
  <si>
    <t>1428251</t>
  </si>
  <si>
    <t>1428077</t>
  </si>
  <si>
    <t>1428241</t>
  </si>
  <si>
    <t>1428076</t>
  </si>
  <si>
    <t>1428252</t>
  </si>
  <si>
    <t xml:space="preserve">1 x Conductivita </t>
  </si>
  <si>
    <t>1202660495</t>
  </si>
  <si>
    <t>1428687</t>
  </si>
  <si>
    <t>1428688</t>
  </si>
  <si>
    <t>2 x AN-ISE SC</t>
  </si>
  <si>
    <t>1428697</t>
  </si>
  <si>
    <t>AN-ISE SC</t>
  </si>
  <si>
    <t>2 x Buhler vzorkovač</t>
  </si>
  <si>
    <t>Buhler vzorkovač</t>
  </si>
  <si>
    <t>buhler vzorkovač</t>
  </si>
  <si>
    <t xml:space="preserve">ČOV Senica </t>
  </si>
  <si>
    <t xml:space="preserve">ČOV Hamuliakovo </t>
  </si>
  <si>
    <t>1 x LDO2</t>
  </si>
  <si>
    <t>1 x Nitrarax SC</t>
  </si>
  <si>
    <t>7 x Solitax SC</t>
  </si>
  <si>
    <t>1 x Sonatax SC</t>
  </si>
  <si>
    <t>1307705</t>
  </si>
  <si>
    <t>1306774</t>
  </si>
  <si>
    <t>1308959</t>
  </si>
  <si>
    <t>1308960</t>
  </si>
  <si>
    <t>1309279</t>
  </si>
  <si>
    <t>13009281</t>
  </si>
  <si>
    <t>13009280</t>
  </si>
  <si>
    <t>13009282</t>
  </si>
  <si>
    <t>13009283</t>
  </si>
  <si>
    <t>1332503</t>
  </si>
  <si>
    <t xml:space="preserve">ČOV Brezová p. Bradlom </t>
  </si>
  <si>
    <t>2 x LDO2</t>
  </si>
  <si>
    <t>1 x Filtrax</t>
  </si>
  <si>
    <t xml:space="preserve">1 x Contuctivita </t>
  </si>
  <si>
    <t>2 x N-ISE SC</t>
  </si>
  <si>
    <t>Sigma 900 vzorkovač</t>
  </si>
  <si>
    <t>1409440463</t>
  </si>
  <si>
    <t>1410662300</t>
  </si>
  <si>
    <t>3700 SC</t>
  </si>
  <si>
    <t>142410493075</t>
  </si>
  <si>
    <t>142410493074</t>
  </si>
  <si>
    <t>1564906</t>
  </si>
  <si>
    <t>2 x A-ISE SC</t>
  </si>
  <si>
    <t>A-ISE SC</t>
  </si>
  <si>
    <t>1570481</t>
  </si>
  <si>
    <t>N-ISE SC</t>
  </si>
  <si>
    <t>1570483</t>
  </si>
  <si>
    <t>142900000024</t>
  </si>
  <si>
    <t>142900000027</t>
  </si>
  <si>
    <t>ČOV Šaštín -Stráže</t>
  </si>
  <si>
    <t>1 x Solitax SC</t>
  </si>
  <si>
    <t>151700000011</t>
  </si>
  <si>
    <t>1612024</t>
  </si>
  <si>
    <t>ČOV Skalica</t>
  </si>
  <si>
    <t>141190000034</t>
  </si>
  <si>
    <t>141200000036</t>
  </si>
  <si>
    <t>ČOV Šajdikové Humence</t>
  </si>
  <si>
    <t>171350000012</t>
  </si>
  <si>
    <t>ČOV Častá</t>
  </si>
  <si>
    <t>160680000005</t>
  </si>
  <si>
    <t>160740000020</t>
  </si>
  <si>
    <t>1631859</t>
  </si>
  <si>
    <t>173380000024</t>
  </si>
  <si>
    <t>173380000031</t>
  </si>
  <si>
    <t>173410000023</t>
  </si>
  <si>
    <t>1904431110</t>
  </si>
  <si>
    <t>1410441617</t>
  </si>
  <si>
    <t>1612442738</t>
  </si>
  <si>
    <t>1577529</t>
  </si>
  <si>
    <t>1941455</t>
  </si>
  <si>
    <t>1766403</t>
  </si>
  <si>
    <t>1562072</t>
  </si>
  <si>
    <t>1577350</t>
  </si>
  <si>
    <t>1693288</t>
  </si>
  <si>
    <t>1562069</t>
  </si>
  <si>
    <t>193030000077</t>
  </si>
  <si>
    <t>1577527</t>
  </si>
  <si>
    <t>1908438031</t>
  </si>
  <si>
    <t>141320000043</t>
  </si>
  <si>
    <t>1710444788</t>
  </si>
  <si>
    <t>1631938</t>
  </si>
  <si>
    <t>2002442235</t>
  </si>
  <si>
    <t>45221</t>
  </si>
  <si>
    <t>133370000029</t>
  </si>
  <si>
    <t>213220019219</t>
  </si>
  <si>
    <t>2103430368</t>
  </si>
  <si>
    <t>1709443446</t>
  </si>
  <si>
    <t>2150225</t>
  </si>
  <si>
    <t>2150244</t>
  </si>
  <si>
    <t>Buhler pritok</t>
  </si>
  <si>
    <t>45222</t>
  </si>
  <si>
    <t>2151183</t>
  </si>
  <si>
    <t>13071000032</t>
  </si>
  <si>
    <t>131000000032</t>
  </si>
  <si>
    <t>131010000006</t>
  </si>
  <si>
    <t>1475652</t>
  </si>
  <si>
    <t>2104431836</t>
  </si>
  <si>
    <t>1411435334</t>
  </si>
  <si>
    <t>1411442130</t>
  </si>
  <si>
    <t>45219</t>
  </si>
  <si>
    <t>45209</t>
  </si>
  <si>
    <t>45214</t>
  </si>
  <si>
    <t>AN-ISE</t>
  </si>
  <si>
    <t>151700000015</t>
  </si>
  <si>
    <t>45216</t>
  </si>
  <si>
    <t>ČOV Devínska Nová Ves</t>
  </si>
  <si>
    <t>Solitax</t>
  </si>
  <si>
    <t>1566984</t>
  </si>
  <si>
    <t>1566985</t>
  </si>
  <si>
    <t>1566986</t>
  </si>
  <si>
    <t>1567066</t>
  </si>
  <si>
    <t>4 x LDO2</t>
  </si>
  <si>
    <t>212120015516</t>
  </si>
  <si>
    <t>212120015528</t>
  </si>
  <si>
    <t>212140015557</t>
  </si>
  <si>
    <t>LDO2 kyslíková sonda</t>
  </si>
  <si>
    <t>Vzorkovač Buhler</t>
  </si>
  <si>
    <t>4 x Solitax</t>
  </si>
  <si>
    <t>1 x vzorkovač Buhler</t>
  </si>
  <si>
    <t>vzorkovač Buhler</t>
  </si>
  <si>
    <t>45217</t>
  </si>
  <si>
    <t>DR3900 - spektrofotometer</t>
  </si>
  <si>
    <t>1 x Vzorkovač Buhler</t>
  </si>
  <si>
    <t>2x Sigma vzorkovač</t>
  </si>
  <si>
    <t>Sonatax SC</t>
  </si>
  <si>
    <t>2023841</t>
  </si>
  <si>
    <t>1x AN-ISE</t>
  </si>
  <si>
    <t xml:space="preserve">Nitratax sc </t>
  </si>
  <si>
    <t>Amtax sc - odtok</t>
  </si>
  <si>
    <t>Filtrax - odtok</t>
  </si>
  <si>
    <t>3 x Nitrarax SC</t>
  </si>
  <si>
    <t>3 x Filtrax</t>
  </si>
  <si>
    <t>3 x Amtax SC</t>
  </si>
  <si>
    <t>1x Vzorkovač Buhler - Pritok</t>
  </si>
  <si>
    <t>ČOV Senec</t>
  </si>
  <si>
    <t xml:space="preserve">Filtrax sc </t>
  </si>
  <si>
    <t>6 x LDO2</t>
  </si>
  <si>
    <t>LDO2</t>
  </si>
  <si>
    <t>212600016510</t>
  </si>
  <si>
    <t>212650016755</t>
  </si>
  <si>
    <t>212650016764</t>
  </si>
  <si>
    <t>212650016772</t>
  </si>
  <si>
    <t>212600016509</t>
  </si>
  <si>
    <t>212650016759</t>
  </si>
  <si>
    <t>1 x ORP</t>
  </si>
  <si>
    <t>ORP</t>
  </si>
  <si>
    <t>Amtax sc</t>
  </si>
  <si>
    <t>2084739</t>
  </si>
  <si>
    <t>2105013</t>
  </si>
  <si>
    <t>2105012</t>
  </si>
  <si>
    <t>2 x Phosphax sc</t>
  </si>
  <si>
    <t>Phosphax sc</t>
  </si>
  <si>
    <t>2105017</t>
  </si>
  <si>
    <t>pHD sc</t>
  </si>
  <si>
    <t>1 x Nitratax sc</t>
  </si>
  <si>
    <t>Nitratax sc</t>
  </si>
  <si>
    <t>2083483</t>
  </si>
  <si>
    <t>1 x Solitax sc</t>
  </si>
  <si>
    <t>Solitax sc</t>
  </si>
  <si>
    <t>2084906</t>
  </si>
  <si>
    <t>43239</t>
  </si>
  <si>
    <t>2084740</t>
  </si>
  <si>
    <t>2089731</t>
  </si>
  <si>
    <t>2105699</t>
  </si>
  <si>
    <t>2105601</t>
  </si>
  <si>
    <t>2105701</t>
  </si>
  <si>
    <t>44174</t>
  </si>
  <si>
    <t>3 x Sonatax sc</t>
  </si>
  <si>
    <t>Sonatax sc</t>
  </si>
  <si>
    <t>2105008</t>
  </si>
  <si>
    <t>2105009</t>
  </si>
  <si>
    <t>1x ročne údržba, kalibrácia, update sofvéru</t>
  </si>
  <si>
    <t>2x ročne údržba, kalibrácia, update sofvéru</t>
  </si>
  <si>
    <t>1x ročne údržba, 2x kalibrácia, update sofvéru</t>
  </si>
  <si>
    <t>4x ročne údržba</t>
  </si>
  <si>
    <t>4x ročne údržba, kalibrácia, 1x update softvéru</t>
  </si>
  <si>
    <t>3 x Spektrofotometer DR3900</t>
  </si>
  <si>
    <t>Spektrofotometer DR3900</t>
  </si>
  <si>
    <t>1x ročne údržba, kalibrácia, 1x update softvéru</t>
  </si>
  <si>
    <t>1x ročne údržba, 4x kalibrácia, update sofvéru</t>
  </si>
  <si>
    <t>4x ročne údržba, kalibrácia, update sofvéru</t>
  </si>
  <si>
    <r>
      <t xml:space="preserve">Celkom 52 zariadení : 3 x SC1000 DM, 12 x SC1000 PM, 10 x LDO2, 2 x Nitratax, 1 x Nitr.Clear, 8 x Solitax, 3 x pHD, 2 x ORP, 2 x AN-ISE, 1 x Cond, 2 x Filtrax, 1 x Amtax, 1 x Phosp., 1 x Phos.Sigma, 1 x Sigmatax, 2 x Buhler vzorkovač                                                                                                              </t>
    </r>
    <r>
      <rPr>
        <b/>
        <sz val="11"/>
        <color theme="1"/>
        <rFont val="Calibri"/>
        <family val="2"/>
        <charset val="238"/>
        <scheme val="minor"/>
      </rPr>
      <t>Z toho bude servisovaných 37 zariadeni: 10 x LDO2, 2 x Nitratax, 1 x Nitr.Clear, 8 x Solitax, 3 x pHD, 2 x ORP, 2 x AN-ISE, 1 x Cond, 2 x Filtrax, 1 x Amtax, 1 x Phosp., 1 x Phos.Sigma, 1 x Sigmatax, 2 x Buhler vzorkovač</t>
    </r>
  </si>
  <si>
    <r>
      <t xml:space="preserve">Celkom 32 zariadení : 1 x SC1000 DM, 10 x SC1000 PM, 1x sc100, 4 x LDO2, 1 x Nitratax, 7 x Solitax, 1 x pHD, 2 x Filtrax, 1 x Amtax, 1 x Phosph., 2 x Buhler, 1 x Sonatax, 1 x AN-SE                                                                           </t>
    </r>
    <r>
      <rPr>
        <b/>
        <sz val="11"/>
        <color theme="1"/>
        <rFont val="Calibri"/>
        <family val="2"/>
        <charset val="238"/>
        <scheme val="minor"/>
      </rPr>
      <t>Z toho budú servisovaných 21 zariadení: 4 x LDO2,, 1 x Nitratax, 7 x Solitax, 1 x pHD, 2 x Filtrax, 1 x Amtax, 1 x Phosph., 2 x Buhler, 1 x Sonatax, 1 x AN-SE</t>
    </r>
  </si>
  <si>
    <r>
      <t>Celkom 10 zariadení:</t>
    </r>
    <r>
      <rPr>
        <b/>
        <sz val="11"/>
        <color theme="1"/>
        <rFont val="Calibri"/>
        <family val="2"/>
        <charset val="238"/>
        <scheme val="minor"/>
      </rPr>
      <t xml:space="preserve"> </t>
    </r>
    <r>
      <rPr>
        <sz val="11"/>
        <color theme="1"/>
        <rFont val="Calibri"/>
        <family val="2"/>
        <charset val="238"/>
        <scheme val="minor"/>
      </rPr>
      <t xml:space="preserve">1 x SC1000DM, 2 x SC1000 PM, 2 x LDO2, 1 x Nitratax, 1 x Solitax , 1 x Filtrax, 1  x Amtax, 1x vzorkovač Buhler.                                                                                                      </t>
    </r>
    <r>
      <rPr>
        <b/>
        <sz val="11"/>
        <color theme="1"/>
        <rFont val="Calibri"/>
        <family val="2"/>
        <charset val="238"/>
        <scheme val="minor"/>
      </rPr>
      <t>Z toho bude servisovaných 7 zariadení: 2 x LDO2, 1 x Nitratax, 1 x Solitax , 1 x Filtrax, 1  x Amtax, 1x vzorkovač Buhler</t>
    </r>
  </si>
  <si>
    <r>
      <t>Celkom 17 zariadení:</t>
    </r>
    <r>
      <rPr>
        <b/>
        <sz val="11"/>
        <color theme="1"/>
        <rFont val="Calibri"/>
        <family val="2"/>
        <charset val="238"/>
        <scheme val="minor"/>
      </rPr>
      <t xml:space="preserve"> </t>
    </r>
    <r>
      <rPr>
        <sz val="11"/>
        <color theme="1"/>
        <rFont val="Calibri"/>
        <family val="2"/>
        <charset val="238"/>
        <scheme val="minor"/>
      </rPr>
      <t xml:space="preserve">1 x SC1000 DM, 3 x SC1000 PM, 2 x LDO, 1 x pHD, 1 x COND, 1 x SC200, 2 x A-ISE, 2 x N-ISE, 1 x Filtrax, 1 x Phosphax, 2 x Sigma900                                                                                                         </t>
    </r>
    <r>
      <rPr>
        <b/>
        <sz val="11"/>
        <color theme="1"/>
        <rFont val="Calibri"/>
        <family val="2"/>
        <charset val="238"/>
        <scheme val="minor"/>
      </rPr>
      <t>Z toho bude servisovaných 12 zariadení: 2 x LDO, 1 x pHD, 1 x COND, 2 x A-ISE, 2 x N-ISE, 1 x Filtrax, 1 x Phosphax, 2 x Sigma900</t>
    </r>
  </si>
  <si>
    <r>
      <t>Celkom 4 zariadenia :</t>
    </r>
    <r>
      <rPr>
        <b/>
        <sz val="11"/>
        <color theme="1"/>
        <rFont val="Calibri"/>
        <family val="2"/>
        <charset val="238"/>
        <scheme val="minor"/>
      </rPr>
      <t xml:space="preserve"> </t>
    </r>
    <r>
      <rPr>
        <sz val="11"/>
        <color theme="1"/>
        <rFont val="Calibri"/>
        <family val="2"/>
        <charset val="238"/>
        <scheme val="minor"/>
      </rPr>
      <t xml:space="preserve">1 x SC1000 PM, 2 x LDO2, 1x vzorkovač Buhler.                                                                                                 </t>
    </r>
    <r>
      <rPr>
        <b/>
        <sz val="11"/>
        <color theme="1"/>
        <rFont val="Calibri"/>
        <family val="2"/>
        <charset val="238"/>
        <scheme val="minor"/>
      </rPr>
      <t>Z toho budú servisované 3 zariadenia: 2x  LDO2 a 1x vzorkovač Buhler</t>
    </r>
  </si>
  <si>
    <r>
      <t>Celkovo 2 zariadenia :</t>
    </r>
    <r>
      <rPr>
        <b/>
        <sz val="11"/>
        <color theme="1"/>
        <rFont val="Calibri"/>
        <family val="2"/>
        <charset val="238"/>
        <scheme val="minor"/>
      </rPr>
      <t xml:space="preserve"> </t>
    </r>
    <r>
      <rPr>
        <sz val="11"/>
        <color theme="1"/>
        <rFont val="Calibri"/>
        <family val="2"/>
        <charset val="238"/>
        <scheme val="minor"/>
      </rPr>
      <t xml:space="preserve"> 1 x SC200, 1 x LDO2.                                                                          </t>
    </r>
    <r>
      <rPr>
        <b/>
        <sz val="11"/>
        <color theme="1"/>
        <rFont val="Calibri"/>
        <family val="2"/>
        <charset val="238"/>
        <scheme val="minor"/>
      </rPr>
      <t>Z toho bude servisované 1 zariadenie: 1x  LDO2</t>
    </r>
  </si>
  <si>
    <r>
      <t>Celko 3 zariadenia :</t>
    </r>
    <r>
      <rPr>
        <b/>
        <sz val="11"/>
        <color theme="1"/>
        <rFont val="Calibri"/>
        <family val="2"/>
        <charset val="238"/>
        <scheme val="minor"/>
      </rPr>
      <t xml:space="preserve"> </t>
    </r>
    <r>
      <rPr>
        <sz val="11"/>
        <color theme="1"/>
        <rFont val="Calibri"/>
        <family val="2"/>
        <charset val="238"/>
        <scheme val="minor"/>
      </rPr>
      <t xml:space="preserve"> 1 x SC200, 2 x LDO2.                                                                          </t>
    </r>
    <r>
      <rPr>
        <b/>
        <sz val="11"/>
        <color theme="1"/>
        <rFont val="Calibri"/>
        <family val="2"/>
        <charset val="238"/>
        <scheme val="minor"/>
      </rPr>
      <t>Z toho budú servisované: 2 zariadenia: 2x  LDO2</t>
    </r>
  </si>
  <si>
    <r>
      <t>Celkovo 6 zariadení :</t>
    </r>
    <r>
      <rPr>
        <b/>
        <sz val="11"/>
        <color theme="1"/>
        <rFont val="Calibri"/>
        <family val="2"/>
        <charset val="238"/>
        <scheme val="minor"/>
      </rPr>
      <t xml:space="preserve"> </t>
    </r>
    <r>
      <rPr>
        <sz val="11"/>
        <color theme="1"/>
        <rFont val="Calibri"/>
        <family val="2"/>
        <charset val="238"/>
        <scheme val="minor"/>
      </rPr>
      <t xml:space="preserve"> 2 x SC200, 4x  Solitax,                                                                         </t>
    </r>
    <r>
      <rPr>
        <b/>
        <sz val="11"/>
        <color theme="1"/>
        <rFont val="Calibri"/>
        <family val="2"/>
        <charset val="238"/>
        <scheme val="minor"/>
      </rPr>
      <t>Z toho budú servisované 4 zariadenia:  4x  Solitax</t>
    </r>
  </si>
  <si>
    <r>
      <t>Celkovo 2 zariadenia  :</t>
    </r>
    <r>
      <rPr>
        <b/>
        <sz val="11"/>
        <color theme="1"/>
        <rFont val="Calibri"/>
        <family val="2"/>
        <charset val="238"/>
        <scheme val="minor"/>
      </rPr>
      <t xml:space="preserve"> </t>
    </r>
    <r>
      <rPr>
        <sz val="11"/>
        <color theme="1"/>
        <rFont val="Calibri"/>
        <family val="2"/>
        <charset val="238"/>
        <scheme val="minor"/>
      </rPr>
      <t xml:space="preserve"> 1 x DR3900, 1x  vzorkovač Buhler.        </t>
    </r>
    <r>
      <rPr>
        <b/>
        <sz val="11"/>
        <color theme="1"/>
        <rFont val="Calibri"/>
        <family val="2"/>
        <charset val="238"/>
        <scheme val="minor"/>
      </rPr>
      <t>Z toho budu servisované 2 zariadenia: 1 x DR3900, 1x  vzorkovač Buhler</t>
    </r>
    <r>
      <rPr>
        <sz val="11"/>
        <color theme="1"/>
        <rFont val="Calibri"/>
        <family val="2"/>
        <charset val="238"/>
        <scheme val="minor"/>
      </rPr>
      <t>.</t>
    </r>
  </si>
  <si>
    <t>1 x DR3900 - spektrofotometer</t>
  </si>
  <si>
    <t xml:space="preserve">4 x Filtrax sc </t>
  </si>
  <si>
    <t>4 x Amtax sc</t>
  </si>
  <si>
    <t>3 x pHD sc</t>
  </si>
  <si>
    <t>2 x vzorkovač Buhler</t>
  </si>
  <si>
    <t>2105010</t>
  </si>
  <si>
    <r>
      <t>Celkovo 38 zariadení :</t>
    </r>
    <r>
      <rPr>
        <b/>
        <sz val="11"/>
        <color theme="1"/>
        <rFont val="Calibri"/>
        <family val="2"/>
        <charset val="238"/>
        <scheme val="minor"/>
      </rPr>
      <t xml:space="preserve"> </t>
    </r>
    <r>
      <rPr>
        <sz val="11"/>
        <color theme="1"/>
        <rFont val="Calibri"/>
        <family val="2"/>
        <charset val="238"/>
        <scheme val="minor"/>
      </rPr>
      <t xml:space="preserve"> 2x sc1000DM, 5x sc1000PM, 4x sc200, 3xSonatax sc, 5x Filtrax sc, 3x vzorkovač Buhler, 6x LDO2, 1x ORP, 3x Amtax sc, 2x Phosphax sc, 2x pHD sc, 1x Nitratax, 1x Solitax sc.                                                                                                                                                      </t>
    </r>
    <r>
      <rPr>
        <b/>
        <sz val="11"/>
        <color theme="1"/>
        <rFont val="Calibri"/>
        <family val="2"/>
        <charset val="238"/>
        <scheme val="minor"/>
      </rPr>
      <t>Z toho bude servisovaných 27 zariadení: 3x Sonatax sc, 4x Filtrax sc, 2x vzorkovač Buhler, 6x LDO2, 1x ORP, 4x Amtax sc, 2x Phosphax sc, 3x pHD sc, 1x Nitratax, 1x Solitax sc</t>
    </r>
  </si>
  <si>
    <t>2x ročne údržba, kalibrácia, 1x update softvéru</t>
  </si>
  <si>
    <r>
      <t xml:space="preserve">Celkom 105 zariadení: 5 x SC1000 DM, 21 x SC1000 PM, 16 x LDO2, 8 x Nitr Plus, 1 x Nitr Clear, 12 x Solitax, 1 x pHD, 4 x ORP, 5 x SC200, 8 x Sonatax, 9 x Filtrax, 5 x Amtax, 4 x Phosphax, 1 x Ph.Sigma, 1 x Sigmatax. 1x Vzorkovač Buhler, 3 x Spektrofotometer DR3900                                                                           </t>
    </r>
    <r>
      <rPr>
        <b/>
        <sz val="12"/>
        <color theme="1"/>
        <rFont val="Calibri"/>
        <family val="2"/>
        <charset val="238"/>
        <scheme val="minor"/>
      </rPr>
      <t>Z toho bude servisovaných 74 zariadení: 16 x LDO2, 8 x Nitr Plus, 1 x Nitr Clear, 12 x Solitax, 1 x pHD, 4 x ORP, 8 x Sonatax, 9 x Filtrax, 5 x Amtax, 4 x Phosphax, 1 x Ph.Sigma, 1 x Sigmatax. 1x Vzorkovač Buhler, 3 x Spektrofotometer DR3900</t>
    </r>
  </si>
  <si>
    <t>ČOV Myjava</t>
  </si>
  <si>
    <t>2 x Sonatax SC</t>
  </si>
  <si>
    <t>2176559</t>
  </si>
  <si>
    <t>2181845</t>
  </si>
  <si>
    <r>
      <t xml:space="preserve">Celkom 71 zariadení :  2x sc4500, 4x SC1000 DM, 21x SC1000 PM, 16x LDO2, 3x Nitratax SC, 2x Uvas SC, 1x AN-ISE, 4x Solitax SC, 3 x pHD, 2x ORP, 3x Filtrax, 3x Amtax, 2x Phosphax, 1x Phosp. Sigma, 1x Sigmatax, 1 x Vzorkovač Buhler, 2x Sonatax sc                                                                                                                  </t>
    </r>
    <r>
      <rPr>
        <b/>
        <sz val="11"/>
        <color theme="1"/>
        <rFont val="Calibri"/>
        <family val="2"/>
        <charset val="238"/>
        <scheme val="minor"/>
      </rPr>
      <t>Z toho bude servisovaných celkovo 44 zariadení: 16x LDO2, 3x Nitratax SC, 2x Uvas SC, 1x AN-ISE, 4x Solitax SC, 3 x pHD, 2x ORP, 3x Filtrax, 3x Amtax, 2x Phosphax, 1x Phosp. Sigma, 1x Sigmatax, 1 x Vzorkovač Buhler, 2x Sonatax sc</t>
    </r>
  </si>
  <si>
    <t>Požadovaný servisný program</t>
  </si>
  <si>
    <t>Cena na 12 mesiacov v € bez DPH</t>
  </si>
  <si>
    <t>Cena na 24 mesiacov v € bez DPH</t>
  </si>
  <si>
    <t>Spolu</t>
  </si>
  <si>
    <t>Cena spolu za celú ČOV</t>
  </si>
  <si>
    <t xml:space="preserve"> </t>
  </si>
  <si>
    <t>Požadovaný servisný program / servisná služba</t>
  </si>
  <si>
    <t>Objednávateľ požaduje vykonať servisné úkony / servisné služby podľa štandardov definovaných výrobcom v rámci programov uvedených na stránke : https://sk.hach.com/service-overview</t>
  </si>
  <si>
    <t>Identifikácia uchádzača</t>
  </si>
  <si>
    <t>Názov uchádzača</t>
  </si>
  <si>
    <t>Sídlo</t>
  </si>
  <si>
    <t>IČO</t>
  </si>
  <si>
    <t>Kontaktná osoba</t>
  </si>
  <si>
    <t>Tel. kontakt</t>
  </si>
  <si>
    <t>Názov</t>
  </si>
  <si>
    <t>Cena za 24 mesiacov v € bez DPH</t>
  </si>
  <si>
    <t>ČOV Petržalka</t>
  </si>
  <si>
    <t>ČOV Vrakuňa</t>
  </si>
  <si>
    <t>ČOV Senica</t>
  </si>
  <si>
    <t>ČOV Hamuliakovo</t>
  </si>
  <si>
    <t>ČOV Šaštín - Stráže</t>
  </si>
  <si>
    <t>Uchádzač je povinný vyplniť  všetky modro podfarbené polia nachádzajúce sa v tomto dokumente (vrátane všetkých záložiek)</t>
  </si>
  <si>
    <t>ČOV Brezová p. Bradlom</t>
  </si>
  <si>
    <t>ČOV Sajdíkové Humence</t>
  </si>
  <si>
    <t>Dodávateľ vyplní modro podfarbené polia.
Cena musí obsahovať poplatok za vybraný servisný program / službu vrátane spotrebného materiálu pokiaľ už nie je súčasťou požadovaného programu.</t>
  </si>
  <si>
    <t>Sumarizácia jednotlivých  cien</t>
  </si>
  <si>
    <t>Divízia chemickotechnologických a laboratórnych činností 
Bojnícka 6, Bratislava</t>
  </si>
  <si>
    <t>IDČ</t>
  </si>
  <si>
    <t>ODD</t>
  </si>
  <si>
    <t>Názov zariadenia</t>
  </si>
  <si>
    <t>Výrobca</t>
  </si>
  <si>
    <t>Sériové číslo</t>
  </si>
  <si>
    <t>Inventárne číslo</t>
  </si>
  <si>
    <t>IČ-PV-017</t>
  </si>
  <si>
    <t>OKKPV</t>
  </si>
  <si>
    <t>Turbidimeter HACH 2100 AN IS</t>
  </si>
  <si>
    <t>HACH Company, USA</t>
  </si>
  <si>
    <t>STANDARD</t>
  </si>
  <si>
    <t>IČ-PV-089</t>
  </si>
  <si>
    <t xml:space="preserve">Turbidimeter  HACH  2100N IS </t>
  </si>
  <si>
    <t>HACH LANGE, Nemecko</t>
  </si>
  <si>
    <t xml:space="preserve">08020C020269             </t>
  </si>
  <si>
    <t>IČ-PV-155</t>
  </si>
  <si>
    <t>Spektrofotometer,  DR 3900</t>
  </si>
  <si>
    <t>Hach Lange, USA</t>
  </si>
  <si>
    <t>STANDARD PLUS</t>
  </si>
  <si>
    <t>IČ-PV-156</t>
  </si>
  <si>
    <t>IČ-PV-239</t>
  </si>
  <si>
    <t>Turbidimeter HACH TU5200</t>
  </si>
  <si>
    <t>IČ-OV-005</t>
  </si>
  <si>
    <t>OKKOV</t>
  </si>
  <si>
    <t>Zariadenie  na meranie  O2 a teploty HQ 40 D</t>
  </si>
  <si>
    <t>Hach Company,  USA</t>
  </si>
  <si>
    <t>IČ-OV-042</t>
  </si>
  <si>
    <t>Zariadenie  na meranie  O2 a teploty  HQ 30 D</t>
  </si>
  <si>
    <t>IČ-OV-123</t>
  </si>
  <si>
    <t>Spektrofotometer  DR 3900</t>
  </si>
  <si>
    <t>Hach Lange GmbH, Nemecko</t>
  </si>
  <si>
    <t>IČ-OV-135</t>
  </si>
  <si>
    <t xml:space="preserve">Prenosný multimeter, HQ 40 D multi </t>
  </si>
  <si>
    <t>Hach Company, USA</t>
  </si>
  <si>
    <t>IČ-PV-020</t>
  </si>
  <si>
    <t>OLOV</t>
  </si>
  <si>
    <t xml:space="preserve">Prenosné zariadenie na meranie O2
HQ 40 D                </t>
  </si>
  <si>
    <t xml:space="preserve">O60500000996      </t>
  </si>
  <si>
    <t>IČ-PV-126</t>
  </si>
  <si>
    <t>Prenosné zariadenie na meranie O2, HQ 40 D</t>
  </si>
  <si>
    <t xml:space="preserve">O61000003306      </t>
  </si>
  <si>
    <t>IČ-PV-166</t>
  </si>
  <si>
    <t>Prenosné zariadenie na meranie  O2, HQ 30 D</t>
  </si>
  <si>
    <t>OE0010067</t>
  </si>
  <si>
    <t>IČ-PV-201</t>
  </si>
  <si>
    <t xml:space="preserve">Prenosný kolorimeter, DR900 </t>
  </si>
  <si>
    <t xml:space="preserve">172460001002
</t>
  </si>
  <si>
    <t>0E0013208</t>
  </si>
  <si>
    <t>IČ-PV-202</t>
  </si>
  <si>
    <t xml:space="preserve">172460001014
</t>
  </si>
  <si>
    <t>0E0013209</t>
  </si>
  <si>
    <t>IČ-PV-206</t>
  </si>
  <si>
    <t xml:space="preserve">182110001037
</t>
  </si>
  <si>
    <t>IČ-PV-207</t>
  </si>
  <si>
    <t xml:space="preserve">182120001003
</t>
  </si>
  <si>
    <t>IČ-OV-089</t>
  </si>
  <si>
    <t>Prenosný vzorkovač BUHLER 1000</t>
  </si>
  <si>
    <t>Hach Lange, Nemecko</t>
  </si>
  <si>
    <t>IČ-OV-090</t>
  </si>
  <si>
    <t>IČ-OV-147</t>
  </si>
  <si>
    <t>Prenosný vzorkovač BUHLER  2000 + príslušenstvo</t>
  </si>
  <si>
    <t>2210006228/0</t>
  </si>
  <si>
    <t>IČ-PV-217</t>
  </si>
  <si>
    <t>IČ-PV-220</t>
  </si>
  <si>
    <t>IČ-PV-226</t>
  </si>
  <si>
    <t>Prenosné zariadenie na meranie O2, HQ1130 / LDO10101</t>
  </si>
  <si>
    <t>751000018022/0000</t>
  </si>
  <si>
    <t>IČ-OV-160</t>
  </si>
  <si>
    <r>
      <t> </t>
    </r>
    <r>
      <rPr>
        <sz val="10"/>
        <color theme="1"/>
        <rFont val="Arial"/>
        <family val="2"/>
      </rPr>
      <t>Hach Lange, Nemecko</t>
    </r>
  </si>
  <si>
    <r>
      <t> </t>
    </r>
    <r>
      <rPr>
        <sz val="9"/>
        <color theme="1"/>
        <rFont val="Arial"/>
        <family val="2"/>
      </rPr>
      <t>46262</t>
    </r>
  </si>
  <si>
    <t>IČ-PV-246</t>
  </si>
  <si>
    <t>Prenosné zariadenie na meranie O2 a ORP, HQ2100 pH/EC/TDS/DO</t>
  </si>
  <si>
    <t>IČ-PV-247</t>
  </si>
  <si>
    <t>751000026157</t>
  </si>
  <si>
    <t>IČ-OV-176</t>
  </si>
  <si>
    <t>Prenosný vzorkovač BUHLER  BU2000 + príslušenstvo</t>
  </si>
  <si>
    <t>zatiaľ neurčené</t>
  </si>
  <si>
    <t>IČ-OV-177</t>
  </si>
  <si>
    <t>Cena spolu</t>
  </si>
  <si>
    <t>Zoznam prístrojov Hach Lange pre DVV a OKVaŠK</t>
  </si>
  <si>
    <t>PVV Východ</t>
  </si>
  <si>
    <r>
      <t xml:space="preserve">Celkovo 11 zariadení  :2 xPocket Color II, 2x 2100Q(is), 2x Hach test kit chlorin, 1x DR8XX DR9XX, 1x SL1000, 1x DR 850 colorimeter, 1x DR 850 colorimeter, 1x DR 300, 1x DR 900  </t>
    </r>
    <r>
      <rPr>
        <b/>
        <sz val="10"/>
        <color theme="1"/>
        <rFont val="Calibri"/>
        <family val="2"/>
        <charset val="238"/>
        <scheme val="minor"/>
      </rPr>
      <t xml:space="preserve">Z toho budu servisované 1 x ročne </t>
    </r>
  </si>
  <si>
    <t>prístroj</t>
  </si>
  <si>
    <t>serial number</t>
  </si>
  <si>
    <t>objekt</t>
  </si>
  <si>
    <t>06110D061269</t>
  </si>
  <si>
    <t>P. Biskupice</t>
  </si>
  <si>
    <t>údržba CENTRAL</t>
  </si>
  <si>
    <t>12080E206769</t>
  </si>
  <si>
    <t>MODRA</t>
  </si>
  <si>
    <t>DR8XX DR9XX</t>
  </si>
  <si>
    <t>110750C55274</t>
  </si>
  <si>
    <t>Servisný program STANDARD</t>
  </si>
  <si>
    <t>2100Q(is)</t>
  </si>
  <si>
    <t>19040C010468</t>
  </si>
  <si>
    <t>údržba STANDARD 2100Q</t>
  </si>
  <si>
    <t>19040C010473</t>
  </si>
  <si>
    <t>SL1000</t>
  </si>
  <si>
    <t>173320203284</t>
  </si>
  <si>
    <t>údržba STANDARD SL1000 PPA</t>
  </si>
  <si>
    <t>S.N.110750055275</t>
  </si>
  <si>
    <t>DR 300</t>
  </si>
  <si>
    <t>20080A000745</t>
  </si>
  <si>
    <t>DR 900</t>
  </si>
  <si>
    <t>SN 221500001049</t>
  </si>
  <si>
    <t>PVV Západ</t>
  </si>
  <si>
    <t>13010E215491</t>
  </si>
  <si>
    <t>Devínska cesta  / MALACKY</t>
  </si>
  <si>
    <t>13040E219654</t>
  </si>
  <si>
    <t>Devínska cesta</t>
  </si>
  <si>
    <t>14010E240398</t>
  </si>
  <si>
    <t>Pocket 1</t>
  </si>
  <si>
    <t>940774087</t>
  </si>
  <si>
    <t>Malacky</t>
  </si>
  <si>
    <t>090290C72341</t>
  </si>
  <si>
    <t>080590C68712</t>
  </si>
  <si>
    <t>2100Q.</t>
  </si>
  <si>
    <t>18040C066530</t>
  </si>
  <si>
    <t>Hacht SL1000</t>
  </si>
  <si>
    <t>SN 182050203942</t>
  </si>
  <si>
    <t>18110C071575</t>
  </si>
  <si>
    <t>TU 5300SC</t>
  </si>
  <si>
    <t>ÚV Borinka</t>
  </si>
  <si>
    <t>údržba STANDARD</t>
  </si>
  <si>
    <t>SN 221500001046</t>
  </si>
  <si>
    <t>SN 221500001037</t>
  </si>
  <si>
    <t>SN 221500001045</t>
  </si>
  <si>
    <t>PVV Senica</t>
  </si>
  <si>
    <t>2100P</t>
  </si>
  <si>
    <t>20700027034</t>
  </si>
  <si>
    <t>Osuské</t>
  </si>
  <si>
    <t>údržba STANDARD 2100P</t>
  </si>
  <si>
    <t>16110C007329</t>
  </si>
  <si>
    <t>080590C68732</t>
  </si>
  <si>
    <t>12120E214359</t>
  </si>
  <si>
    <t>12120E214293</t>
  </si>
  <si>
    <t>0606D051734</t>
  </si>
  <si>
    <t>Pocket 1.</t>
  </si>
  <si>
    <t>HT 145201</t>
  </si>
  <si>
    <t>titračná súprava</t>
  </si>
  <si>
    <t>LR 1720D</t>
  </si>
  <si>
    <t>ÚV Osuské</t>
  </si>
  <si>
    <t>údržba STANDARD 1720</t>
  </si>
  <si>
    <t>LR 1720E</t>
  </si>
  <si>
    <t>VZ Kráľova studňa</t>
  </si>
  <si>
    <t>VDJ PI. Mikuláš Bukoviny</t>
  </si>
  <si>
    <t>VDJ PL Mikuláš odtok</t>
  </si>
  <si>
    <t>VZ Mokrá Dolina, PL Mikuláš</t>
  </si>
  <si>
    <t>PVV Holíč</t>
  </si>
  <si>
    <t>HQ30d</t>
  </si>
  <si>
    <t>Labák Holíč</t>
  </si>
  <si>
    <t>STANDARD HQD INTELLICAL</t>
  </si>
  <si>
    <t>PHC101</t>
  </si>
  <si>
    <t>183442568550</t>
  </si>
  <si>
    <t>sonda CDC401</t>
  </si>
  <si>
    <t>092182582007</t>
  </si>
  <si>
    <t>sonda pHC201</t>
  </si>
  <si>
    <t>173412617004</t>
  </si>
  <si>
    <t>171200004231</t>
  </si>
  <si>
    <t>110750C55273</t>
  </si>
  <si>
    <t>181750001027</t>
  </si>
  <si>
    <t>181750001045</t>
  </si>
  <si>
    <t>181750001034</t>
  </si>
  <si>
    <t>130590C95481</t>
  </si>
  <si>
    <t>080690C68744</t>
  </si>
  <si>
    <t>17060E332331</t>
  </si>
  <si>
    <t>Brezová/PVV Holíč</t>
  </si>
  <si>
    <t>12110C002909</t>
  </si>
  <si>
    <t>173400203320</t>
  </si>
  <si>
    <t>údržba STANDARD SL1000</t>
  </si>
  <si>
    <t>100300040947</t>
  </si>
  <si>
    <t>údržba STANDARD HQD</t>
  </si>
  <si>
    <t>Dif. phD SC200</t>
  </si>
  <si>
    <t>1706C0147672</t>
  </si>
  <si>
    <t>Labák Holíč /Šaštín Stráže</t>
  </si>
  <si>
    <t>1608C0161090</t>
  </si>
  <si>
    <t>ČS Chrenkech jarok</t>
  </si>
  <si>
    <t>ČS Šaštín</t>
  </si>
  <si>
    <t>AU1</t>
  </si>
  <si>
    <t>11080E180737</t>
  </si>
  <si>
    <t>Brezová</t>
  </si>
  <si>
    <t>HQ 2100</t>
  </si>
  <si>
    <t>SN 221432100067</t>
  </si>
  <si>
    <t>ÚV Holíč</t>
  </si>
  <si>
    <t>DR 6000</t>
  </si>
  <si>
    <t>SN 2169827</t>
  </si>
  <si>
    <t>Servisný program STANDARD PLUS</t>
  </si>
  <si>
    <t>PHC sonda 210</t>
  </si>
  <si>
    <t>SN 221462611684</t>
  </si>
  <si>
    <t>SENSION+ MM 378</t>
  </si>
  <si>
    <t>DVV</t>
  </si>
  <si>
    <r>
      <t xml:space="preserve">Celkovo 2 zariadenia 2x DR8XX DR9XX  </t>
    </r>
    <r>
      <rPr>
        <b/>
        <sz val="10"/>
        <color theme="1"/>
        <rFont val="Calibri"/>
        <family val="2"/>
        <charset val="238"/>
        <scheme val="minor"/>
      </rPr>
      <t>Z toho budu servisované 1 x ročne</t>
    </r>
  </si>
  <si>
    <t>080590C68713</t>
  </si>
  <si>
    <t>Kutlíkova</t>
  </si>
  <si>
    <t>080690C68740</t>
  </si>
  <si>
    <t>OKVaŠK</t>
  </si>
  <si>
    <t>100390C77134</t>
  </si>
  <si>
    <t>12100C002845</t>
  </si>
  <si>
    <t>100300040353</t>
  </si>
  <si>
    <t>DR 1900</t>
  </si>
  <si>
    <t>sonda LDC101</t>
  </si>
  <si>
    <t>131592592013</t>
  </si>
  <si>
    <t>sonda PHC101</t>
  </si>
  <si>
    <t>130632564016</t>
  </si>
  <si>
    <t>100812583017</t>
  </si>
  <si>
    <t>sonda LDO10101</t>
  </si>
  <si>
    <t>SN 221102593246</t>
  </si>
  <si>
    <t>sonda PHC201</t>
  </si>
  <si>
    <t>SN 212572611536</t>
  </si>
  <si>
    <t>SN 220692611860</t>
  </si>
  <si>
    <t>CDC sonda 401</t>
  </si>
  <si>
    <t>SN 221292584753</t>
  </si>
  <si>
    <t>LDO sonda 101</t>
  </si>
  <si>
    <t>SN 221802591227</t>
  </si>
  <si>
    <t>SN 221512614808</t>
  </si>
  <si>
    <t>2100Qis</t>
  </si>
  <si>
    <t>SN 22050C014019</t>
  </si>
  <si>
    <t>HQ 4300</t>
  </si>
  <si>
    <t>SN 221934300027</t>
  </si>
  <si>
    <t>ÚV Kúty</t>
  </si>
  <si>
    <r>
      <t>Celkovo 1 zariadenie: 1x Phosphax sc</t>
    </r>
    <r>
      <rPr>
        <b/>
        <sz val="10"/>
        <color theme="1"/>
        <rFont val="Calibri"/>
        <family val="2"/>
        <charset val="238"/>
        <scheme val="minor"/>
      </rPr>
      <t xml:space="preserve"> bude servisované 4 x ročne</t>
    </r>
  </si>
  <si>
    <t>SN 1983298</t>
  </si>
  <si>
    <t>DVV a OKVaŠK</t>
  </si>
  <si>
    <r>
      <t xml:space="preserve">Pocket </t>
    </r>
    <r>
      <rPr>
        <sz val="11"/>
        <rFont val="Calibri"/>
        <family val="2"/>
        <charset val="238"/>
        <scheme val="minor"/>
      </rPr>
      <t>Color II</t>
    </r>
  </si>
  <si>
    <r>
      <t xml:space="preserve">2x Hach </t>
    </r>
    <r>
      <rPr>
        <sz val="11"/>
        <rFont val="Calibri"/>
        <family val="2"/>
        <charset val="238"/>
        <scheme val="minor"/>
      </rPr>
      <t>test kit chlorin</t>
    </r>
  </si>
  <si>
    <r>
      <t xml:space="preserve">DR </t>
    </r>
    <r>
      <rPr>
        <sz val="11"/>
        <rFont val="Calibri"/>
        <family val="2"/>
        <charset val="238"/>
        <scheme val="minor"/>
      </rPr>
      <t>850 colorimeter</t>
    </r>
  </si>
  <si>
    <r>
      <t xml:space="preserve">Celkovo 20 zariadení :3x Pocket Color II, 1x Pocket 1, 2x DR8XX DR9XX, 1x2100Q, 2x Hacht SL1000, 7x TU 5300SC, 3xDR 900  </t>
    </r>
    <r>
      <rPr>
        <b/>
        <sz val="11"/>
        <color theme="1"/>
        <rFont val="Calibri"/>
        <family val="2"/>
        <charset val="238"/>
        <scheme val="minor"/>
      </rPr>
      <t>Z toho budu servisované 1 x ročne</t>
    </r>
  </si>
  <si>
    <r>
      <t xml:space="preserve">Celkovo 13 zariadení:4x LR 1720E, 3x Pocket Color II, 1x 2100P, 1x 2100Q(is),1x DR8XX DR9XX, 1x Pocket 1, 1x HT 145201, 1x LR 1720D, </t>
    </r>
    <r>
      <rPr>
        <b/>
        <sz val="11"/>
        <color theme="1"/>
        <rFont val="Calibri"/>
        <family val="2"/>
        <charset val="238"/>
        <scheme val="minor"/>
      </rPr>
      <t>Z toho budu servisované 1 x ročne</t>
    </r>
  </si>
  <si>
    <r>
      <t xml:space="preserve">sonda </t>
    </r>
    <r>
      <rPr>
        <sz val="11"/>
        <rFont val="Calibri"/>
        <family val="2"/>
        <charset val="238"/>
        <scheme val="minor"/>
      </rPr>
      <t>LDO opt.</t>
    </r>
  </si>
  <si>
    <t>nenaceňovať, súčasť iného zariadenia</t>
  </si>
  <si>
    <t>V .....................</t>
  </si>
  <si>
    <t>Dňa ............................</t>
  </si>
  <si>
    <t>..........................................</t>
  </si>
  <si>
    <t>Meno, priezvisko a podpis</t>
  </si>
  <si>
    <t>nenaceňovať / nevykonáva sa servis</t>
  </si>
  <si>
    <t xml:space="preserve">Servisný program STANDARD HQD INTELLICAL </t>
  </si>
  <si>
    <t>Servisný  program STANDARD HQD</t>
  </si>
  <si>
    <r>
      <t xml:space="preserve">Celkovo 2 zariadenia 1x DR8XX DR9XX, 2x 2100Q(is), 1x HQ30d, 1xHQ30d,1x DR 1900, 1x sonda LDC101,1x sonda PHC101, 2x sonda CDC401, 2x sonda LDO10101,2x sonda PHC201, 1x PHC sonda 210, 1x HQ 4300    </t>
    </r>
    <r>
      <rPr>
        <b/>
        <sz val="10"/>
        <color theme="1"/>
        <rFont val="Calibri"/>
        <family val="2"/>
        <charset val="238"/>
        <scheme val="minor"/>
      </rPr>
      <t>Z toho budu servisované 1 x ročne</t>
    </r>
  </si>
  <si>
    <r>
      <t xml:space="preserve">Celkovo 29 zariadení: 1x  HQ30d, 1x PHC101,1x HQ30d,1x sonda CDC401, 1x sonda pHC201,2x HQ30d, 1x sonda LDO opt.,6x DR8XX DR9XX, 2xPocket Color II, 1x 2100Q(is), 1x SL1000, 2x Dif. phD SC200, 2x TU 5300SC, 1x AU1, 1x HQ 2100, 1x DR 6000,1x PHC sonda 210 </t>
    </r>
    <r>
      <rPr>
        <b/>
        <sz val="10"/>
        <color theme="1"/>
        <rFont val="Calibri"/>
        <family val="2"/>
        <charset val="238"/>
        <scheme val="minor"/>
      </rPr>
      <t>Z toho budu servisované 1 x ročne</t>
    </r>
  </si>
  <si>
    <t>DCHTLČ</t>
  </si>
  <si>
    <t>Príloha č. 1 - Cenová ponuka pre časť č. 2 Servis a opravy prístrojov Hach Lange</t>
  </si>
  <si>
    <t xml:space="preserve">Zoznam prístrojov Hach Lange a názvy chemikálií pre jednotlivé analyzátory </t>
  </si>
  <si>
    <t>Názov / označenie chemikálie</t>
  </si>
  <si>
    <t>Predpokladaný počet ks / rok</t>
  </si>
  <si>
    <t>BCF1010</t>
  </si>
  <si>
    <t>BCF1011</t>
  </si>
  <si>
    <t>Počty kusov chemikálií špecifikovaných v tejto tabuľke predstavujú
priemernú spotrebu kalkulovanú na počet inštalovaných zariadení spoločnosti Hach Lange po dobu jedného roka za štandardných prevádzkových podmienok.</t>
  </si>
  <si>
    <t>LCW867</t>
  </si>
  <si>
    <t>BCF1009</t>
  </si>
  <si>
    <t>LCW869</t>
  </si>
  <si>
    <t>LCW870</t>
  </si>
  <si>
    <t>LCW823</t>
  </si>
  <si>
    <t>LCW824</t>
  </si>
  <si>
    <t>ČOV Brezová pod Bradlom</t>
  </si>
  <si>
    <t>DVV+OKVaŠK - ÚV Kúty</t>
  </si>
  <si>
    <t>Počet záložiek na vyplnenie: 15</t>
  </si>
  <si>
    <t>Chémia pre analyzátory</t>
  </si>
  <si>
    <t xml:space="preserve">Celkový paušálny poplatok za servisný program a chémiu pre analyzátory na 2 roky za časť č. 2 predmetu zákazky </t>
  </si>
  <si>
    <t>Dodávateľ vyplní modro podfarbené polia.</t>
  </si>
  <si>
    <t>LCW868</t>
  </si>
  <si>
    <t>2105700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</si>
</sst>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0"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b/>
      <sz val="16"/>
      <color theme="1"/>
      <name val="Calibri"/>
      <family val="2"/>
      <charset val="238"/>
      <scheme val="minor"/>
    </font>
    <font>
      <sz val="8"/>
      <name val="Calibri"/>
      <family val="2"/>
      <charset val="238"/>
      <scheme val="minor"/>
    </font>
    <font>
      <b/>
      <sz val="12"/>
      <color theme="1"/>
      <name val="Calibri"/>
      <family val="2"/>
      <charset val="238"/>
      <scheme val="minor"/>
    </font>
    <font>
      <sz val="12"/>
      <color theme="1"/>
      <name val="Calibri"/>
      <family val="2"/>
      <charset val="238"/>
      <scheme val="minor"/>
    </font>
    <font>
      <sz val="10"/>
      <name val="Arial"/>
      <family val="2"/>
      <charset val="238"/>
    </font>
    <font>
      <sz val="11"/>
      <color theme="1"/>
      <name val="Calibri"/>
      <family val="2"/>
      <charset val="238"/>
      <scheme val="minor"/>
    </font>
    <font>
      <sz val="10"/>
      <color rgb="FFFF0000"/>
      <name val="Calibri"/>
      <family val="2"/>
      <charset val="238"/>
      <scheme val="minor"/>
    </font>
    <font>
      <sz val="11"/>
      <color rgb="FFFF0000"/>
      <name val="Calibri"/>
      <family val="2"/>
      <charset val="238"/>
      <scheme val="minor"/>
    </font>
    <font>
      <b/>
      <sz val="10"/>
      <color rgb="FFFF0000"/>
      <name val="Calibri"/>
      <family val="2"/>
      <charset val="238"/>
      <scheme val="minor"/>
    </font>
    <font>
      <b/>
      <sz val="14"/>
      <color theme="1"/>
      <name val="Calibri"/>
      <family val="2"/>
      <charset val="238"/>
      <scheme val="minor"/>
    </font>
    <font>
      <sz val="10"/>
      <color theme="1"/>
      <name val="Arial"/>
      <family val="2"/>
      <charset val="238"/>
    </font>
    <font>
      <sz val="8"/>
      <color theme="1"/>
      <name val="Arial"/>
      <family val="2"/>
      <charset val="238"/>
    </font>
    <font>
      <sz val="9"/>
      <color theme="1"/>
      <name val="Arial"/>
      <family val="2"/>
      <charset val="238"/>
    </font>
    <font>
      <sz val="10"/>
      <color theme="1"/>
      <name val="Arial"/>
      <family val="2"/>
    </font>
    <font>
      <sz val="9"/>
      <color theme="1"/>
      <name val="Arial"/>
      <family val="2"/>
    </font>
    <font>
      <sz val="10"/>
      <color theme="1"/>
      <name val="Calibri"/>
      <family val="2"/>
      <scheme val="minor"/>
    </font>
    <font>
      <sz val="11"/>
      <name val="Calibri"/>
      <family val="2"/>
      <charset val="238"/>
      <scheme val="minor"/>
    </font>
    <font>
      <sz val="10"/>
      <name val="Arial"/>
      <family val="2"/>
      <charset val="238"/>
    </font>
    <font>
      <sz val="14"/>
      <name val="Arial"/>
      <family val="2"/>
      <charset val="238"/>
    </font>
    <font>
      <sz val="8.5"/>
      <name val="Arial"/>
      <family val="2"/>
      <charset val="238"/>
    </font>
    <font>
      <sz val="16"/>
      <color theme="1"/>
      <name val="Calibri"/>
      <family val="2"/>
      <charset val="238"/>
      <scheme val="minor"/>
    </font>
    <font>
      <sz val="8.5"/>
      <name val="Arial"/>
      <family val="2"/>
      <charset val="238"/>
    </font>
    <font>
      <b/>
      <sz val="8.5"/>
      <name val="Arial"/>
      <family val="2"/>
      <charset val="238"/>
    </font>
    <font>
      <sz val="11"/>
      <name val="Arial"/>
      <family val="2"/>
      <charset val="238"/>
    </font>
    <font>
      <i/>
      <sz val="11"/>
      <name val="Calibri"/>
      <family val="2"/>
      <charset val="238"/>
      <scheme val="minor"/>
    </font>
    <font>
      <i/>
      <sz val="11"/>
      <color theme="1"/>
      <name val="Calibri"/>
      <family val="2"/>
      <charset val="238"/>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bgColor indexed="64"/>
      </patternFill>
    </fill>
    <fill>
      <patternFill patternType="solid">
        <fgColor theme="2" tint="-9.9978637043366805E-2"/>
        <bgColor indexed="64"/>
      </patternFill>
    </fill>
  </fills>
  <borders count="5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5">
    <xf numFmtId="0" fontId="0" fillId="0" borderId="0"/>
    <xf numFmtId="0" fontId="8" fillId="0" borderId="0" applyNumberFormat="0" applyFont="0" applyFill="0" applyBorder="0" applyAlignment="0" applyProtection="0">
      <alignment vertical="top"/>
    </xf>
    <xf numFmtId="44" fontId="9" fillId="0" borderId="0" applyFont="0" applyFill="0" applyBorder="0" applyAlignment="0" applyProtection="0"/>
    <xf numFmtId="0" fontId="21" fillId="0" borderId="0" applyNumberFormat="0" applyFont="0" applyFill="0" applyBorder="0" applyAlignment="0" applyProtection="0">
      <alignment vertical="top"/>
    </xf>
    <xf numFmtId="0" fontId="8" fillId="0" borderId="0" applyNumberFormat="0" applyFont="0" applyFill="0" applyBorder="0" applyAlignment="0" applyProtection="0">
      <alignment vertical="top"/>
    </xf>
  </cellStyleXfs>
  <cellXfs count="234">
    <xf numFmtId="0" fontId="0" fillId="0" borderId="0" xfId="0"/>
    <xf numFmtId="0" fontId="0" fillId="0" borderId="5" xfId="0" applyBorder="1"/>
    <xf numFmtId="0" fontId="0" fillId="0" borderId="7" xfId="0" applyBorder="1"/>
    <xf numFmtId="0" fontId="0" fillId="0" borderId="9" xfId="0" applyBorder="1"/>
    <xf numFmtId="49" fontId="0" fillId="0" borderId="0" xfId="0" applyNumberFormat="1" applyAlignment="1">
      <alignment horizontal="center" vertical="center"/>
    </xf>
    <xf numFmtId="49" fontId="0" fillId="0" borderId="12" xfId="0" applyNumberFormat="1" applyBorder="1" applyAlignment="1">
      <alignment horizontal="center" vertical="center"/>
    </xf>
    <xf numFmtId="49" fontId="0" fillId="0" borderId="6" xfId="0" applyNumberFormat="1" applyBorder="1" applyAlignment="1">
      <alignment horizontal="center" vertical="center"/>
    </xf>
    <xf numFmtId="49" fontId="0" fillId="0" borderId="13" xfId="0" applyNumberFormat="1" applyBorder="1" applyAlignment="1">
      <alignment horizontal="center" vertical="center"/>
    </xf>
    <xf numFmtId="49" fontId="0" fillId="0" borderId="8" xfId="0" applyNumberForma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wrapText="1"/>
    </xf>
    <xf numFmtId="0" fontId="2" fillId="0" borderId="2" xfId="0" applyFont="1"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center"/>
    </xf>
    <xf numFmtId="0" fontId="3" fillId="0" borderId="16" xfId="0" applyFont="1" applyBorder="1"/>
    <xf numFmtId="49" fontId="3" fillId="0" borderId="16" xfId="0" applyNumberFormat="1" applyFont="1" applyBorder="1" applyAlignment="1">
      <alignment horizontal="center" vertical="center"/>
    </xf>
    <xf numFmtId="49" fontId="0" fillId="3" borderId="12" xfId="0" applyNumberFormat="1" applyFill="1" applyBorder="1" applyAlignment="1">
      <alignment horizontal="center" vertical="center"/>
    </xf>
    <xf numFmtId="49" fontId="0" fillId="0" borderId="0" xfId="0" applyNumberFormat="1" applyAlignment="1">
      <alignment horizontal="center"/>
    </xf>
    <xf numFmtId="49" fontId="0" fillId="3" borderId="3" xfId="0" applyNumberFormat="1" applyFill="1" applyBorder="1" applyAlignment="1">
      <alignment horizontal="center" vertical="center"/>
    </xf>
    <xf numFmtId="0" fontId="0" fillId="3" borderId="13" xfId="0" applyFill="1" applyBorder="1" applyAlignment="1">
      <alignment horizontal="center" vertical="center" wrapText="1"/>
    </xf>
    <xf numFmtId="49" fontId="0" fillId="3" borderId="13" xfId="0" applyNumberFormat="1" applyFill="1" applyBorder="1" applyAlignment="1">
      <alignment horizontal="center" vertical="center"/>
    </xf>
    <xf numFmtId="49" fontId="0" fillId="0" borderId="23" xfId="0" applyNumberFormat="1" applyBorder="1" applyAlignment="1">
      <alignment horizontal="center" vertical="center"/>
    </xf>
    <xf numFmtId="49" fontId="0" fillId="3" borderId="22" xfId="0" applyNumberFormat="1" applyFill="1" applyBorder="1" applyAlignment="1">
      <alignment horizontal="center" vertical="center"/>
    </xf>
    <xf numFmtId="0" fontId="0" fillId="0" borderId="0" xfId="0" applyAlignment="1">
      <alignment horizontal="center" wrapText="1"/>
    </xf>
    <xf numFmtId="49" fontId="0" fillId="3" borderId="0" xfId="0" applyNumberFormat="1" applyFill="1" applyAlignment="1">
      <alignment horizontal="center" vertical="center"/>
    </xf>
    <xf numFmtId="0" fontId="1" fillId="4" borderId="4" xfId="0" applyFont="1" applyFill="1" applyBorder="1"/>
    <xf numFmtId="49" fontId="1" fillId="4" borderId="11" xfId="0" applyNumberFormat="1" applyFont="1" applyFill="1" applyBorder="1" applyAlignment="1">
      <alignment horizontal="center" vertical="center"/>
    </xf>
    <xf numFmtId="49" fontId="0" fillId="4" borderId="11" xfId="0" applyNumberFormat="1" applyFill="1" applyBorder="1" applyAlignment="1">
      <alignment horizontal="center" vertical="center"/>
    </xf>
    <xf numFmtId="0" fontId="1" fillId="4" borderId="10" xfId="0" applyFont="1" applyFill="1" applyBorder="1"/>
    <xf numFmtId="49" fontId="0" fillId="4" borderId="14" xfId="0" applyNumberFormat="1" applyFill="1" applyBorder="1" applyAlignment="1">
      <alignment horizontal="center" vertical="center"/>
    </xf>
    <xf numFmtId="0" fontId="1" fillId="4" borderId="15" xfId="0" applyFont="1" applyFill="1" applyBorder="1"/>
    <xf numFmtId="0" fontId="0" fillId="0" borderId="12" xfId="0" applyBorder="1" applyAlignment="1">
      <alignment horizontal="center" vertical="center"/>
    </xf>
    <xf numFmtId="0" fontId="0" fillId="0" borderId="13" xfId="0" applyBorder="1" applyAlignment="1">
      <alignment horizontal="center" vertical="center" wrapText="1"/>
    </xf>
    <xf numFmtId="49" fontId="0" fillId="0" borderId="3" xfId="0" applyNumberFormat="1" applyBorder="1" applyAlignment="1">
      <alignment horizontal="center" vertical="center"/>
    </xf>
    <xf numFmtId="0" fontId="0" fillId="0" borderId="3" xfId="0" applyBorder="1"/>
    <xf numFmtId="0" fontId="0" fillId="0" borderId="2" xfId="0" applyBorder="1" applyAlignment="1">
      <alignment horizontal="center" vertical="center"/>
    </xf>
    <xf numFmtId="49" fontId="0" fillId="0" borderId="11" xfId="0" applyNumberFormat="1" applyBorder="1" applyAlignment="1">
      <alignment horizontal="center" vertical="center"/>
    </xf>
    <xf numFmtId="0" fontId="1" fillId="0" borderId="3" xfId="0" applyFont="1" applyBorder="1"/>
    <xf numFmtId="1" fontId="0" fillId="0" borderId="3" xfId="0" applyNumberFormat="1" applyBorder="1" applyAlignment="1">
      <alignment horizontal="center"/>
    </xf>
    <xf numFmtId="0" fontId="3" fillId="0" borderId="16" xfId="0" applyFont="1" applyBorder="1" applyAlignment="1">
      <alignment horizontal="center" vertical="center" wrapText="1"/>
    </xf>
    <xf numFmtId="0" fontId="1" fillId="0" borderId="0" xfId="0" applyFont="1" applyAlignment="1">
      <alignment horizontal="center"/>
    </xf>
    <xf numFmtId="49" fontId="3" fillId="0" borderId="28" xfId="0" applyNumberFormat="1" applyFont="1" applyBorder="1" applyAlignment="1">
      <alignment horizontal="center" vertical="center" wrapText="1"/>
    </xf>
    <xf numFmtId="49" fontId="0" fillId="4" borderId="29" xfId="0" applyNumberFormat="1" applyFill="1" applyBorder="1" applyAlignment="1">
      <alignment horizontal="center" vertical="center"/>
    </xf>
    <xf numFmtId="49" fontId="0" fillId="3" borderId="30" xfId="0" applyNumberFormat="1" applyFill="1" applyBorder="1" applyAlignment="1">
      <alignment horizontal="center" vertical="center"/>
    </xf>
    <xf numFmtId="0" fontId="0" fillId="0" borderId="32" xfId="0" applyBorder="1" applyAlignment="1">
      <alignment horizontal="right"/>
    </xf>
    <xf numFmtId="44" fontId="0" fillId="0" borderId="2" xfId="2" applyFont="1" applyBorder="1"/>
    <xf numFmtId="0" fontId="3" fillId="0" borderId="3" xfId="0" applyFont="1" applyBorder="1" applyAlignment="1">
      <alignment horizontal="center" vertical="center" wrapText="1"/>
    </xf>
    <xf numFmtId="0" fontId="3" fillId="0" borderId="31" xfId="0" applyFont="1" applyBorder="1" applyAlignment="1">
      <alignment horizontal="center" vertical="center" wrapText="1"/>
    </xf>
    <xf numFmtId="0" fontId="6" fillId="5" borderId="15" xfId="0" applyFont="1" applyFill="1" applyBorder="1" applyAlignment="1">
      <alignment horizontal="right" wrapText="1"/>
    </xf>
    <xf numFmtId="44" fontId="6" fillId="5" borderId="23" xfId="2" applyFont="1" applyFill="1" applyBorder="1" applyAlignment="1">
      <alignment vertical="center"/>
    </xf>
    <xf numFmtId="44" fontId="0" fillId="6" borderId="3" xfId="2" applyFont="1" applyFill="1" applyBorder="1"/>
    <xf numFmtId="44" fontId="0" fillId="6" borderId="31" xfId="2" applyFont="1" applyFill="1" applyBorder="1"/>
    <xf numFmtId="49" fontId="3" fillId="0" borderId="28" xfId="0" applyNumberFormat="1" applyFont="1" applyBorder="1" applyAlignment="1">
      <alignment horizontal="center" vertical="center"/>
    </xf>
    <xf numFmtId="0" fontId="11" fillId="0" borderId="0" xfId="0" applyFont="1"/>
    <xf numFmtId="0" fontId="0" fillId="0" borderId="36" xfId="0" applyBorder="1"/>
    <xf numFmtId="0" fontId="1" fillId="0" borderId="15" xfId="0" applyFont="1" applyBorder="1" applyAlignment="1">
      <alignment horizontal="center" vertical="center"/>
    </xf>
    <xf numFmtId="0" fontId="1" fillId="0" borderId="23" xfId="0" applyFont="1" applyBorder="1" applyAlignment="1">
      <alignment horizontal="center" vertical="center" wrapText="1"/>
    </xf>
    <xf numFmtId="44" fontId="0" fillId="0" borderId="37" xfId="2" applyFont="1" applyBorder="1"/>
    <xf numFmtId="44" fontId="0" fillId="0" borderId="12" xfId="2" applyFont="1" applyBorder="1"/>
    <xf numFmtId="0" fontId="0" fillId="0" borderId="0" xfId="0" applyAlignment="1">
      <alignment horizontal="center"/>
    </xf>
    <xf numFmtId="0" fontId="14" fillId="0" borderId="34" xfId="0" applyFont="1" applyBorder="1" applyAlignment="1">
      <alignment horizontal="left" vertical="center"/>
    </xf>
    <xf numFmtId="0" fontId="15" fillId="0" borderId="34" xfId="0" applyFont="1" applyBorder="1" applyAlignment="1">
      <alignment horizontal="center" vertical="center"/>
    </xf>
    <xf numFmtId="0" fontId="14" fillId="0" borderId="34" xfId="0" applyFont="1" applyBorder="1" applyAlignment="1">
      <alignment horizontal="left" vertical="center" wrapText="1"/>
    </xf>
    <xf numFmtId="0" fontId="14" fillId="0" borderId="21" xfId="0" applyFont="1" applyBorder="1" applyAlignment="1">
      <alignment horizontal="center" vertical="center" wrapText="1"/>
    </xf>
    <xf numFmtId="0" fontId="16" fillId="0" borderId="34" xfId="0" applyFont="1" applyBorder="1" applyAlignment="1">
      <alignment horizontal="center" vertical="center" wrapText="1"/>
    </xf>
    <xf numFmtId="0" fontId="0" fillId="0" borderId="3" xfId="0" applyBorder="1" applyAlignment="1">
      <alignment horizontal="center"/>
    </xf>
    <xf numFmtId="0" fontId="14" fillId="0" borderId="3" xfId="0" applyFont="1" applyBorder="1" applyAlignment="1">
      <alignment horizontal="left" vertical="center" wrapText="1"/>
    </xf>
    <xf numFmtId="0" fontId="14" fillId="0" borderId="38"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6" xfId="0" applyFont="1" applyBorder="1" applyAlignment="1">
      <alignment horizontal="left" vertical="center"/>
    </xf>
    <xf numFmtId="0" fontId="15" fillId="3" borderId="16" xfId="0" applyFont="1" applyFill="1" applyBorder="1" applyAlignment="1">
      <alignment horizontal="center" vertical="center"/>
    </xf>
    <xf numFmtId="0" fontId="14" fillId="0" borderId="16" xfId="0" applyFont="1" applyBorder="1" applyAlignment="1">
      <alignment horizontal="left" vertical="center" wrapText="1"/>
    </xf>
    <xf numFmtId="0" fontId="14" fillId="0" borderId="39" xfId="0" applyFont="1" applyBorder="1" applyAlignment="1">
      <alignment horizontal="center" vertical="center" wrapText="1"/>
    </xf>
    <xf numFmtId="0" fontId="16" fillId="0" borderId="16" xfId="0" applyFont="1" applyBorder="1" applyAlignment="1">
      <alignment horizontal="center" vertical="center" wrapText="1"/>
    </xf>
    <xf numFmtId="0" fontId="15" fillId="0" borderId="16" xfId="0" applyFont="1" applyBorder="1" applyAlignment="1">
      <alignment horizontal="center" vertical="center"/>
    </xf>
    <xf numFmtId="1" fontId="16" fillId="0" borderId="16" xfId="0" applyNumberFormat="1" applyFont="1" applyBorder="1" applyAlignment="1">
      <alignment horizontal="center" vertical="center" wrapText="1"/>
    </xf>
    <xf numFmtId="1" fontId="16" fillId="0" borderId="3" xfId="0" applyNumberFormat="1" applyFont="1" applyBorder="1" applyAlignment="1">
      <alignment horizontal="center" vertical="center" wrapText="1"/>
    </xf>
    <xf numFmtId="0" fontId="14" fillId="0" borderId="3" xfId="0" applyFont="1" applyBorder="1" applyAlignment="1">
      <alignment horizontal="left" vertical="center"/>
    </xf>
    <xf numFmtId="0" fontId="15" fillId="0" borderId="3" xfId="0" applyFont="1" applyBorder="1" applyAlignment="1">
      <alignment horizontal="center" vertical="center"/>
    </xf>
    <xf numFmtId="49" fontId="0" fillId="0" borderId="3" xfId="0" applyNumberFormat="1" applyBorder="1" applyAlignment="1">
      <alignment horizontal="center" vertical="center" wrapText="1"/>
    </xf>
    <xf numFmtId="0" fontId="15" fillId="3" borderId="34" xfId="0" applyFont="1" applyFill="1" applyBorder="1" applyAlignment="1">
      <alignment horizontal="center" vertical="center"/>
    </xf>
    <xf numFmtId="0" fontId="15" fillId="3" borderId="3" xfId="0" applyFont="1" applyFill="1" applyBorder="1" applyAlignment="1">
      <alignment horizontal="center" vertical="center"/>
    </xf>
    <xf numFmtId="0" fontId="14" fillId="0" borderId="3" xfId="0" applyFont="1" applyBorder="1" applyAlignment="1">
      <alignment vertical="center"/>
    </xf>
    <xf numFmtId="0" fontId="14" fillId="0" borderId="3" xfId="0" applyFont="1"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20" fillId="0" borderId="3" xfId="0"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3" fillId="8" borderId="3" xfId="0" applyFont="1" applyFill="1" applyBorder="1" applyAlignment="1">
      <alignment horizontal="center" vertical="center" wrapText="1"/>
    </xf>
    <xf numFmtId="0" fontId="1" fillId="8" borderId="3" xfId="0" applyFont="1" applyFill="1" applyBorder="1" applyAlignment="1">
      <alignment horizontal="center" vertical="center"/>
    </xf>
    <xf numFmtId="44" fontId="0" fillId="6" borderId="3" xfId="2" applyFont="1" applyFill="1" applyBorder="1" applyAlignment="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1" xfId="0" applyBorder="1"/>
    <xf numFmtId="1" fontId="23" fillId="0" borderId="3" xfId="3" applyNumberFormat="1" applyFont="1" applyFill="1" applyBorder="1" applyAlignment="1" applyProtection="1">
      <alignment horizontal="justify" vertical="center"/>
    </xf>
    <xf numFmtId="1" fontId="20" fillId="0" borderId="3" xfId="3" applyNumberFormat="1" applyFont="1" applyBorder="1" applyAlignment="1">
      <alignment horizontal="left" vertical="center"/>
    </xf>
    <xf numFmtId="0" fontId="20" fillId="0" borderId="3" xfId="3" applyNumberFormat="1" applyFont="1" applyFill="1" applyBorder="1" applyAlignment="1" applyProtection="1">
      <alignment horizontal="justify" vertical="center"/>
    </xf>
    <xf numFmtId="0" fontId="20" fillId="0" borderId="3" xfId="3" applyNumberFormat="1" applyFont="1" applyFill="1" applyBorder="1" applyAlignment="1" applyProtection="1">
      <alignment horizontal="left" vertical="center"/>
    </xf>
    <xf numFmtId="49" fontId="0" fillId="3" borderId="44" xfId="0" applyNumberFormat="1" applyFill="1" applyBorder="1" applyAlignment="1">
      <alignment horizontal="center" vertical="center"/>
    </xf>
    <xf numFmtId="49" fontId="1" fillId="0" borderId="45" xfId="0" applyNumberFormat="1" applyFont="1" applyBorder="1" applyAlignment="1">
      <alignment horizontal="center" vertical="center"/>
    </xf>
    <xf numFmtId="49" fontId="0" fillId="4" borderId="3" xfId="0" applyNumberFormat="1" applyFill="1" applyBorder="1" applyAlignment="1">
      <alignment horizontal="center" vertical="center"/>
    </xf>
    <xf numFmtId="49" fontId="1" fillId="0" borderId="3" xfId="0" applyNumberFormat="1" applyFont="1" applyBorder="1" applyAlignment="1">
      <alignment horizontal="center" vertical="center"/>
    </xf>
    <xf numFmtId="49" fontId="0" fillId="3" borderId="42" xfId="0" applyNumberFormat="1" applyFill="1" applyBorder="1" applyAlignment="1">
      <alignment horizontal="center" vertical="center"/>
    </xf>
    <xf numFmtId="0" fontId="28" fillId="0" borderId="3" xfId="3" applyNumberFormat="1" applyFont="1" applyFill="1" applyBorder="1" applyAlignment="1" applyProtection="1">
      <alignment horizontal="left" vertical="center" wrapText="1"/>
    </xf>
    <xf numFmtId="44" fontId="3" fillId="0" borderId="3" xfId="2" applyFont="1" applyBorder="1" applyAlignment="1">
      <alignment horizontal="center" vertical="center" wrapText="1"/>
    </xf>
    <xf numFmtId="44" fontId="3" fillId="0" borderId="31" xfId="2" applyFont="1" applyBorder="1" applyAlignment="1">
      <alignment horizontal="center" vertical="center" wrapText="1"/>
    </xf>
    <xf numFmtId="0" fontId="23" fillId="0" borderId="0" xfId="3" applyNumberFormat="1" applyFont="1" applyFill="1" applyBorder="1" applyAlignment="1" applyProtection="1">
      <alignment horizontal="left" vertical="center"/>
    </xf>
    <xf numFmtId="44" fontId="21" fillId="0" borderId="0" xfId="2" applyFont="1" applyFill="1" applyBorder="1" applyAlignment="1" applyProtection="1">
      <alignment vertical="center"/>
    </xf>
    <xf numFmtId="0" fontId="21" fillId="0" borderId="0" xfId="3" applyNumberFormat="1" applyFont="1" applyFill="1" applyBorder="1" applyAlignment="1" applyProtection="1">
      <alignment vertical="center"/>
    </xf>
    <xf numFmtId="0" fontId="22" fillId="0" borderId="0" xfId="3" applyNumberFormat="1" applyFont="1" applyFill="1" applyBorder="1" applyAlignment="1" applyProtection="1">
      <alignment horizontal="center" vertical="center"/>
    </xf>
    <xf numFmtId="0" fontId="4" fillId="0" borderId="0" xfId="0" applyFont="1" applyAlignment="1">
      <alignment vertical="center"/>
    </xf>
    <xf numFmtId="0" fontId="21" fillId="0" borderId="19" xfId="3" applyNumberFormat="1" applyFont="1" applyFill="1" applyBorder="1" applyAlignment="1" applyProtection="1">
      <alignment horizontal="left" vertical="center"/>
    </xf>
    <xf numFmtId="0" fontId="4" fillId="0" borderId="0" xfId="0" applyFont="1" applyAlignment="1">
      <alignment horizontal="center" vertical="center"/>
    </xf>
    <xf numFmtId="0" fontId="4" fillId="3" borderId="0" xfId="0" applyFont="1" applyFill="1" applyAlignment="1">
      <alignment horizontal="center" vertical="center"/>
    </xf>
    <xf numFmtId="0" fontId="21" fillId="3" borderId="0" xfId="3" applyNumberFormat="1" applyFont="1" applyFill="1" applyBorder="1" applyAlignment="1" applyProtection="1">
      <alignment vertical="center"/>
    </xf>
    <xf numFmtId="0" fontId="20" fillId="0" borderId="3" xfId="3" applyNumberFormat="1" applyFont="1" applyFill="1" applyBorder="1" applyAlignment="1" applyProtection="1">
      <alignment vertical="center" wrapText="1"/>
    </xf>
    <xf numFmtId="1" fontId="23" fillId="0" borderId="3" xfId="3" applyNumberFormat="1" applyFont="1" applyFill="1" applyBorder="1" applyAlignment="1" applyProtection="1">
      <alignment horizontal="left" vertical="center"/>
    </xf>
    <xf numFmtId="0" fontId="20" fillId="0" borderId="3" xfId="3" applyNumberFormat="1" applyFont="1" applyFill="1" applyBorder="1" applyAlignment="1" applyProtection="1">
      <alignment horizontal="left" vertical="center" wrapText="1"/>
    </xf>
    <xf numFmtId="44" fontId="21" fillId="0" borderId="47" xfId="2" applyFont="1" applyFill="1" applyBorder="1" applyAlignment="1" applyProtection="1">
      <alignment vertical="center"/>
    </xf>
    <xf numFmtId="0" fontId="20" fillId="3" borderId="3" xfId="3" applyNumberFormat="1" applyFont="1" applyFill="1" applyBorder="1" applyAlignment="1" applyProtection="1">
      <alignment horizontal="left" vertical="center"/>
    </xf>
    <xf numFmtId="1" fontId="23" fillId="0" borderId="0" xfId="3" applyNumberFormat="1" applyFont="1" applyFill="1" applyBorder="1" applyAlignment="1" applyProtection="1">
      <alignment horizontal="left" vertical="center"/>
    </xf>
    <xf numFmtId="0" fontId="27" fillId="3" borderId="0" xfId="3" applyNumberFormat="1" applyFont="1" applyFill="1" applyBorder="1" applyAlignment="1" applyProtection="1">
      <alignment horizontal="left" vertical="center"/>
    </xf>
    <xf numFmtId="0" fontId="27" fillId="0" borderId="19" xfId="3" applyNumberFormat="1" applyFont="1" applyFill="1" applyBorder="1" applyAlignment="1" applyProtection="1">
      <alignment horizontal="left" vertical="center" wrapText="1"/>
    </xf>
    <xf numFmtId="0" fontId="26" fillId="3" borderId="0" xfId="3" applyNumberFormat="1" applyFont="1" applyFill="1" applyBorder="1" applyAlignment="1" applyProtection="1">
      <alignment vertical="center"/>
    </xf>
    <xf numFmtId="0" fontId="26" fillId="3" borderId="6" xfId="3" applyNumberFormat="1" applyFont="1" applyFill="1" applyBorder="1" applyAlignment="1" applyProtection="1">
      <alignment vertical="center"/>
    </xf>
    <xf numFmtId="0" fontId="26" fillId="3" borderId="21" xfId="3" applyNumberFormat="1" applyFont="1" applyFill="1" applyBorder="1" applyAlignment="1" applyProtection="1">
      <alignment vertical="center"/>
    </xf>
    <xf numFmtId="2" fontId="20" fillId="0" borderId="3" xfId="3" applyNumberFormat="1" applyFont="1" applyFill="1" applyBorder="1" applyAlignment="1" applyProtection="1">
      <alignment horizontal="left" vertical="center"/>
    </xf>
    <xf numFmtId="1" fontId="23" fillId="0" borderId="42" xfId="3" applyNumberFormat="1" applyFont="1" applyFill="1" applyBorder="1" applyAlignment="1" applyProtection="1">
      <alignment horizontal="left" vertical="center"/>
    </xf>
    <xf numFmtId="0" fontId="27" fillId="0" borderId="0" xfId="3" applyNumberFormat="1" applyFont="1" applyFill="1" applyBorder="1" applyAlignment="1" applyProtection="1">
      <alignment horizontal="left" vertical="center" wrapText="1"/>
    </xf>
    <xf numFmtId="0" fontId="26" fillId="3" borderId="46" xfId="3" applyNumberFormat="1" applyFont="1" applyFill="1" applyBorder="1" applyAlignment="1" applyProtection="1">
      <alignment vertical="center"/>
    </xf>
    <xf numFmtId="0" fontId="21" fillId="0" borderId="0" xfId="3" applyNumberFormat="1" applyFont="1" applyFill="1" applyBorder="1" applyAlignment="1" applyProtection="1">
      <alignment vertical="center" wrapText="1"/>
    </xf>
    <xf numFmtId="1" fontId="20" fillId="0" borderId="34" xfId="3" applyNumberFormat="1" applyFont="1" applyFill="1" applyBorder="1" applyAlignment="1" applyProtection="1">
      <alignment horizontal="left" vertical="center"/>
    </xf>
    <xf numFmtId="0" fontId="20" fillId="0" borderId="34" xfId="3" applyNumberFormat="1" applyFont="1" applyFill="1" applyBorder="1" applyAlignment="1" applyProtection="1">
      <alignment horizontal="left" vertical="center"/>
    </xf>
    <xf numFmtId="0" fontId="25" fillId="0" borderId="3" xfId="3" applyNumberFormat="1" applyFont="1" applyFill="1" applyBorder="1" applyAlignment="1" applyProtection="1">
      <alignment horizontal="left" vertical="center"/>
    </xf>
    <xf numFmtId="1" fontId="23" fillId="0" borderId="34" xfId="3" applyNumberFormat="1" applyFont="1" applyFill="1" applyBorder="1" applyAlignment="1" applyProtection="1">
      <alignment horizontal="left" vertical="center"/>
    </xf>
    <xf numFmtId="1" fontId="21" fillId="0" borderId="0" xfId="3" applyNumberFormat="1" applyFont="1" applyFill="1" applyBorder="1" applyAlignment="1" applyProtection="1">
      <alignment vertical="center"/>
    </xf>
    <xf numFmtId="0" fontId="25" fillId="0" borderId="42" xfId="3" applyNumberFormat="1" applyFont="1" applyFill="1" applyBorder="1" applyAlignment="1" applyProtection="1">
      <alignment horizontal="left" vertical="center"/>
    </xf>
    <xf numFmtId="0" fontId="23" fillId="3" borderId="42" xfId="3" applyNumberFormat="1" applyFont="1" applyFill="1" applyBorder="1" applyAlignment="1" applyProtection="1">
      <alignment horizontal="left" vertical="center"/>
    </xf>
    <xf numFmtId="0" fontId="23" fillId="3" borderId="18" xfId="3" applyNumberFormat="1" applyFont="1" applyFill="1" applyBorder="1" applyAlignment="1" applyProtection="1">
      <alignment horizontal="left" vertical="center"/>
    </xf>
    <xf numFmtId="0" fontId="25" fillId="0" borderId="0" xfId="3" applyNumberFormat="1" applyFont="1" applyFill="1" applyBorder="1" applyAlignment="1" applyProtection="1">
      <alignment horizontal="left" vertical="center"/>
    </xf>
    <xf numFmtId="0" fontId="23" fillId="3" borderId="0" xfId="3" applyNumberFormat="1" applyFont="1" applyFill="1" applyBorder="1" applyAlignment="1" applyProtection="1">
      <alignment horizontal="left" vertical="center"/>
    </xf>
    <xf numFmtId="0" fontId="21" fillId="0" borderId="0" xfId="3" applyNumberFormat="1" applyFont="1" applyFill="1" applyBorder="1" applyAlignment="1" applyProtection="1">
      <alignment horizontal="left" vertical="center"/>
    </xf>
    <xf numFmtId="0" fontId="21" fillId="0" borderId="46" xfId="3" applyNumberFormat="1" applyFont="1" applyFill="1" applyBorder="1" applyAlignment="1" applyProtection="1">
      <alignment horizontal="left" vertical="center"/>
    </xf>
    <xf numFmtId="0" fontId="21" fillId="0" borderId="6" xfId="3" applyNumberFormat="1" applyFont="1" applyFill="1" applyBorder="1" applyAlignment="1" applyProtection="1">
      <alignment horizontal="left" vertical="center"/>
    </xf>
    <xf numFmtId="44" fontId="0" fillId="0" borderId="0" xfId="2" applyFont="1" applyAlignment="1">
      <alignment vertical="center"/>
    </xf>
    <xf numFmtId="44" fontId="6" fillId="5" borderId="15" xfId="2" applyFont="1" applyFill="1" applyBorder="1" applyAlignment="1">
      <alignment horizontal="right" vertical="center" wrapText="1"/>
    </xf>
    <xf numFmtId="0" fontId="6" fillId="5" borderId="15" xfId="0" applyFont="1" applyFill="1" applyBorder="1" applyAlignment="1">
      <alignment horizontal="right" vertical="center" wrapText="1"/>
    </xf>
    <xf numFmtId="44" fontId="21" fillId="6" borderId="3" xfId="2" applyFont="1" applyFill="1" applyBorder="1" applyAlignment="1" applyProtection="1">
      <alignment vertical="center"/>
    </xf>
    <xf numFmtId="44" fontId="20" fillId="6" borderId="3" xfId="2" applyFont="1" applyFill="1" applyBorder="1" applyAlignment="1" applyProtection="1">
      <alignment vertical="center"/>
    </xf>
    <xf numFmtId="44" fontId="14" fillId="6" borderId="3" xfId="2" applyFont="1" applyFill="1" applyBorder="1" applyAlignment="1">
      <alignment horizontal="center" vertical="center"/>
    </xf>
    <xf numFmtId="0" fontId="1" fillId="0" borderId="0" xfId="0" applyFont="1" applyAlignment="1">
      <alignment horizontal="right" wrapText="1"/>
    </xf>
    <xf numFmtId="0" fontId="0" fillId="0" borderId="43" xfId="0" applyBorder="1" applyAlignment="1">
      <alignment horizontal="right"/>
    </xf>
    <xf numFmtId="44" fontId="0" fillId="0" borderId="8" xfId="2" applyFont="1" applyBorder="1"/>
    <xf numFmtId="0" fontId="3" fillId="0" borderId="35" xfId="0" applyFont="1" applyBorder="1" applyAlignment="1">
      <alignment horizontal="center" vertical="center" wrapText="1"/>
    </xf>
    <xf numFmtId="44" fontId="3" fillId="0" borderId="35" xfId="2" applyFont="1" applyBorder="1" applyAlignment="1">
      <alignment horizontal="center" vertical="center" wrapText="1"/>
    </xf>
    <xf numFmtId="44" fontId="3" fillId="0" borderId="11" xfId="2" applyFont="1" applyBorder="1" applyAlignment="1">
      <alignment horizontal="center" vertical="center" wrapText="1"/>
    </xf>
    <xf numFmtId="0" fontId="0" fillId="0" borderId="50" xfId="0" applyBorder="1"/>
    <xf numFmtId="44" fontId="0" fillId="0" borderId="51" xfId="2" applyFont="1" applyBorder="1"/>
    <xf numFmtId="44" fontId="6" fillId="0" borderId="43" xfId="2" applyFont="1" applyBorder="1" applyAlignment="1">
      <alignment vertical="center"/>
    </xf>
    <xf numFmtId="0" fontId="20" fillId="0" borderId="3" xfId="4" applyNumberFormat="1" applyFont="1" applyFill="1" applyBorder="1" applyAlignment="1" applyProtection="1">
      <alignment vertical="center" wrapText="1"/>
    </xf>
    <xf numFmtId="0" fontId="20" fillId="0" borderId="3" xfId="4" applyNumberFormat="1" applyFont="1" applyFill="1" applyBorder="1" applyAlignment="1" applyProtection="1">
      <alignment horizontal="center" vertical="center" wrapText="1"/>
    </xf>
    <xf numFmtId="44" fontId="8" fillId="6" borderId="3" xfId="2" applyFont="1" applyFill="1" applyBorder="1" applyAlignment="1" applyProtection="1">
      <alignment vertical="center"/>
    </xf>
    <xf numFmtId="44" fontId="8" fillId="6" borderId="12" xfId="2" applyFont="1" applyFill="1" applyBorder="1" applyAlignment="1" applyProtection="1">
      <alignment vertical="center"/>
    </xf>
    <xf numFmtId="0" fontId="20" fillId="0" borderId="16" xfId="4" applyNumberFormat="1" applyFont="1" applyFill="1" applyBorder="1" applyAlignment="1" applyProtection="1">
      <alignment vertical="center" wrapText="1"/>
    </xf>
    <xf numFmtId="0" fontId="20" fillId="0" borderId="16" xfId="4" applyNumberFormat="1" applyFont="1" applyFill="1" applyBorder="1" applyAlignment="1" applyProtection="1">
      <alignment horizontal="center" vertical="center" wrapText="1"/>
    </xf>
    <xf numFmtId="44" fontId="8" fillId="6" borderId="16" xfId="2" applyFont="1" applyFill="1" applyBorder="1" applyAlignment="1" applyProtection="1">
      <alignment vertical="center"/>
    </xf>
    <xf numFmtId="44" fontId="8" fillId="6" borderId="13" xfId="2" applyFont="1" applyFill="1" applyBorder="1" applyAlignment="1" applyProtection="1">
      <alignment vertical="center"/>
    </xf>
    <xf numFmtId="0" fontId="1" fillId="0" borderId="5" xfId="0" applyFont="1" applyBorder="1" applyAlignment="1">
      <alignment horizontal="left"/>
    </xf>
    <xf numFmtId="0" fontId="1" fillId="0" borderId="3" xfId="0" applyFont="1" applyBorder="1" applyAlignment="1">
      <alignment horizontal="left"/>
    </xf>
    <xf numFmtId="0" fontId="0" fillId="6" borderId="3" xfId="0" applyFill="1" applyBorder="1" applyAlignment="1">
      <alignment horizontal="center"/>
    </xf>
    <xf numFmtId="0" fontId="0" fillId="6" borderId="12" xfId="0" applyFill="1" applyBorder="1" applyAlignment="1">
      <alignment horizontal="center"/>
    </xf>
    <xf numFmtId="0" fontId="1" fillId="0" borderId="7" xfId="0" applyFont="1" applyBorder="1" applyAlignment="1">
      <alignment horizontal="left"/>
    </xf>
    <xf numFmtId="0" fontId="1" fillId="0" borderId="16" xfId="0" applyFont="1" applyBorder="1" applyAlignment="1">
      <alignment horizontal="left"/>
    </xf>
    <xf numFmtId="0" fontId="0" fillId="6" borderId="16" xfId="0" applyFill="1" applyBorder="1" applyAlignment="1">
      <alignment horizontal="center"/>
    </xf>
    <xf numFmtId="0" fontId="0" fillId="6" borderId="13" xfId="0" applyFill="1" applyBorder="1" applyAlignment="1">
      <alignment horizontal="center"/>
    </xf>
    <xf numFmtId="0" fontId="1" fillId="7" borderId="24" xfId="0" applyFont="1" applyFill="1" applyBorder="1" applyAlignment="1">
      <alignment horizontal="center"/>
    </xf>
    <xf numFmtId="0" fontId="1" fillId="7" borderId="25" xfId="0" applyFont="1" applyFill="1" applyBorder="1" applyAlignment="1">
      <alignment horizontal="center"/>
    </xf>
    <xf numFmtId="0" fontId="6" fillId="0" borderId="4" xfId="0" applyFont="1" applyBorder="1" applyAlignment="1">
      <alignment horizontal="center"/>
    </xf>
    <xf numFmtId="0" fontId="6" fillId="0" borderId="35" xfId="0" applyFont="1" applyBorder="1" applyAlignment="1">
      <alignment horizontal="center"/>
    </xf>
    <xf numFmtId="0" fontId="6" fillId="0" borderId="11"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0" fillId="0" borderId="0" xfId="0" applyFont="1" applyAlignment="1">
      <alignment horizontal="left" vertical="center" wrapText="1"/>
    </xf>
    <xf numFmtId="0" fontId="3" fillId="0" borderId="31" xfId="0" applyFont="1" applyBorder="1" applyAlignment="1">
      <alignment horizontal="center" vertical="center" wrapText="1"/>
    </xf>
    <xf numFmtId="0" fontId="3" fillId="0" borderId="34" xfId="0" applyFont="1" applyBorder="1" applyAlignment="1">
      <alignment horizontal="center" vertical="center" wrapText="1"/>
    </xf>
    <xf numFmtId="0" fontId="12" fillId="6" borderId="33" xfId="0" applyFont="1" applyFill="1" applyBorder="1" applyAlignment="1">
      <alignment horizontal="left" vertical="center"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0" fontId="0" fillId="2" borderId="19" xfId="0" applyFill="1" applyBorder="1" applyAlignment="1">
      <alignment horizontal="left" vertical="center" wrapText="1"/>
    </xf>
    <xf numFmtId="0" fontId="0" fillId="2" borderId="9" xfId="0" applyFill="1" applyBorder="1" applyAlignment="1">
      <alignment horizontal="left" vertical="center" wrapText="1"/>
    </xf>
    <xf numFmtId="0" fontId="0" fillId="2" borderId="20" xfId="0" applyFill="1" applyBorder="1" applyAlignment="1">
      <alignment horizontal="left" vertical="center" wrapText="1"/>
    </xf>
    <xf numFmtId="0" fontId="0" fillId="2" borderId="21" xfId="0" applyFill="1" applyBorder="1" applyAlignment="1">
      <alignment horizontal="left" vertical="center" wrapText="1"/>
    </xf>
    <xf numFmtId="0" fontId="1" fillId="4" borderId="1" xfId="0" applyFont="1" applyFill="1" applyBorder="1" applyAlignment="1">
      <alignment horizontal="left"/>
    </xf>
    <xf numFmtId="0" fontId="1" fillId="4" borderId="2" xfId="0" applyFont="1" applyFill="1" applyBorder="1" applyAlignment="1">
      <alignment horizontal="left"/>
    </xf>
    <xf numFmtId="0" fontId="0" fillId="2" borderId="24" xfId="0" applyFill="1" applyBorder="1" applyAlignment="1">
      <alignment horizontal="left" vertical="center" wrapText="1"/>
    </xf>
    <xf numFmtId="0" fontId="0" fillId="2" borderId="25" xfId="0" applyFill="1" applyBorder="1" applyAlignment="1">
      <alignment horizontal="left" vertical="center" wrapText="1"/>
    </xf>
    <xf numFmtId="0" fontId="0" fillId="2" borderId="26" xfId="0" applyFill="1" applyBorder="1" applyAlignment="1">
      <alignment horizontal="left" vertical="center" wrapText="1"/>
    </xf>
    <xf numFmtId="0" fontId="0" fillId="2" borderId="6" xfId="0" applyFill="1" applyBorder="1" applyAlignment="1">
      <alignment horizontal="left" vertical="center" wrapText="1"/>
    </xf>
    <xf numFmtId="0" fontId="0" fillId="2" borderId="27" xfId="0" applyFill="1" applyBorder="1" applyAlignment="1">
      <alignment horizontal="left" vertical="center" wrapText="1"/>
    </xf>
    <xf numFmtId="0" fontId="0" fillId="2" borderId="8" xfId="0" applyFill="1" applyBorder="1" applyAlignment="1">
      <alignment horizontal="left" vertical="center" wrapText="1"/>
    </xf>
    <xf numFmtId="0" fontId="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2" fillId="2" borderId="1"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4" fillId="0" borderId="1" xfId="0" applyFont="1" applyBorder="1" applyAlignment="1">
      <alignment horizontal="center" vertical="center"/>
    </xf>
    <xf numFmtId="0" fontId="4" fillId="0" borderId="40" xfId="0" applyFont="1" applyBorder="1" applyAlignment="1">
      <alignment horizontal="center" vertical="center"/>
    </xf>
    <xf numFmtId="0" fontId="4" fillId="0" borderId="2" xfId="0" applyFont="1" applyBorder="1" applyAlignment="1">
      <alignment horizontal="center" vertical="center"/>
    </xf>
    <xf numFmtId="0" fontId="0" fillId="2" borderId="41" xfId="0" applyFill="1" applyBorder="1" applyAlignment="1">
      <alignment horizontal="left" vertical="center" wrapText="1"/>
    </xf>
    <xf numFmtId="44" fontId="3" fillId="0" borderId="3" xfId="2" applyFont="1" applyBorder="1" applyAlignment="1">
      <alignment horizontal="center" vertical="center" wrapText="1"/>
    </xf>
    <xf numFmtId="0" fontId="1" fillId="0" borderId="1" xfId="0" applyFont="1" applyBorder="1" applyAlignment="1">
      <alignment horizontal="center" vertical="center"/>
    </xf>
    <xf numFmtId="0" fontId="1" fillId="0" borderId="40" xfId="0" applyFont="1" applyBorder="1" applyAlignment="1">
      <alignment horizontal="center" vertical="center"/>
    </xf>
    <xf numFmtId="0" fontId="1" fillId="0" borderId="2" xfId="0" applyFont="1" applyBorder="1" applyAlignment="1">
      <alignment horizontal="center" vertical="center"/>
    </xf>
    <xf numFmtId="0" fontId="22" fillId="0" borderId="0" xfId="3" applyNumberFormat="1" applyFont="1" applyFill="1" applyBorder="1" applyAlignment="1" applyProtection="1">
      <alignment horizontal="center" vertical="center"/>
    </xf>
    <xf numFmtId="0" fontId="24" fillId="2" borderId="40"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2" fillId="0" borderId="0" xfId="4" applyNumberFormat="1" applyFont="1" applyFill="1" applyBorder="1" applyAlignment="1" applyProtection="1">
      <alignment horizontal="center" vertical="center" wrapText="1"/>
    </xf>
    <xf numFmtId="0" fontId="29" fillId="0" borderId="0" xfId="0" applyFont="1" applyAlignment="1">
      <alignment horizontal="left" vertical="center" wrapText="1"/>
    </xf>
  </cellXfs>
  <cellStyles count="5">
    <cellStyle name="Mena" xfId="2" builtinId="4"/>
    <cellStyle name="Normálna" xfId="0" builtinId="0"/>
    <cellStyle name="Normálna 2" xfId="1" xr:uid="{00000000-0005-0000-0000-000001000000}"/>
    <cellStyle name="Normálna 2 2" xfId="3" xr:uid="{00000000-0005-0000-0000-000002000000}"/>
    <cellStyle name="Normálna 2 2 2" xfId="4" xr:uid="{00000000-0005-0000-0000-000003000000}"/>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lsbojnicka\DCHTLC\Zoznam%20zariaden&#237;\Zoznam%20zariaden&#237;%20FO-01a-IP-01%2023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oznam"/>
      <sheetName val="Evidenčná karta"/>
      <sheetName val="Tlač Evidenčnej karty"/>
      <sheetName val="Plnenie+Plán prev. prehl. 19-20"/>
      <sheetName val="Plnenie+Plán prev. prehl. 20-21"/>
      <sheetName val="Preventívne prehliadky"/>
      <sheetName val="Program over. a kalib."/>
      <sheetName val="Program over. a kalib 20"/>
      <sheetName val="Program overenia a kalibrácie"/>
      <sheetName val="Plán kalib a overenia - 23"/>
      <sheetName val="Poruchy a opravy"/>
      <sheetName val="Plán údržby"/>
      <sheetName val="Štítok"/>
      <sheetName val="Číselníky"/>
      <sheetName val="Plán ove. a kalibrácie 2021"/>
      <sheetName val="Hárok2"/>
      <sheetName val="Preven. prehlia.+kalibrá. 2020"/>
      <sheetName val="Preven. prehliadky za rok 2022"/>
      <sheetName val="Preven. prehliadky za rok 2021"/>
      <sheetName val="Ove. a kalibrácie za rok 2021"/>
      <sheetName val="Ove. a kalibrácie za rok 2022"/>
      <sheetName val="Plán preventívnych pre. 2022"/>
      <sheetName val="Plán preventívnych pre. 2023"/>
      <sheetName val="Plán preventívnych pre. 2024"/>
      <sheetName val="Plán ove. a kalibrácie rok 2022"/>
      <sheetName val="Plán ove. a kalibrácie rok 2023"/>
      <sheetName val="Plán ove. a kalibrácie rok 2024"/>
      <sheetName val="Plnenie plánu over. a kal.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8"/>
  <sheetViews>
    <sheetView workbookViewId="0">
      <selection activeCell="E23" sqref="E23"/>
    </sheetView>
  </sheetViews>
  <sheetFormatPr defaultRowHeight="14.25" x14ac:dyDescent="0.45"/>
  <cols>
    <col min="1" max="1" width="40.19921875" customWidth="1"/>
    <col min="2" max="2" width="22.9296875" customWidth="1"/>
    <col min="5" max="5" width="24.796875" customWidth="1"/>
  </cols>
  <sheetData>
    <row r="1" spans="1:5" x14ac:dyDescent="0.45">
      <c r="A1" t="s">
        <v>585</v>
      </c>
    </row>
    <row r="3" spans="1:5" ht="14.65" thickBot="1" x14ac:dyDescent="0.5"/>
    <row r="4" spans="1:5" ht="15.75" x14ac:dyDescent="0.5">
      <c r="A4" s="181" t="s">
        <v>326</v>
      </c>
      <c r="B4" s="182"/>
      <c r="C4" s="182"/>
      <c r="D4" s="182"/>
      <c r="E4" s="183"/>
    </row>
    <row r="5" spans="1:5" x14ac:dyDescent="0.45">
      <c r="A5" s="171" t="s">
        <v>327</v>
      </c>
      <c r="B5" s="172"/>
      <c r="C5" s="173"/>
      <c r="D5" s="173"/>
      <c r="E5" s="174"/>
    </row>
    <row r="6" spans="1:5" x14ac:dyDescent="0.45">
      <c r="A6" s="171" t="s">
        <v>328</v>
      </c>
      <c r="B6" s="172"/>
      <c r="C6" s="173"/>
      <c r="D6" s="173"/>
      <c r="E6" s="174"/>
    </row>
    <row r="7" spans="1:5" x14ac:dyDescent="0.45">
      <c r="A7" s="171" t="s">
        <v>329</v>
      </c>
      <c r="B7" s="172"/>
      <c r="C7" s="173"/>
      <c r="D7" s="173"/>
      <c r="E7" s="174"/>
    </row>
    <row r="8" spans="1:5" x14ac:dyDescent="0.45">
      <c r="A8" s="171" t="s">
        <v>330</v>
      </c>
      <c r="B8" s="172"/>
      <c r="C8" s="173"/>
      <c r="D8" s="173"/>
      <c r="E8" s="174"/>
    </row>
    <row r="9" spans="1:5" ht="14.65" thickBot="1" x14ac:dyDescent="0.5">
      <c r="A9" s="175" t="s">
        <v>331</v>
      </c>
      <c r="B9" s="176"/>
      <c r="C9" s="177"/>
      <c r="D9" s="177"/>
      <c r="E9" s="178"/>
    </row>
    <row r="12" spans="1:5" ht="14.65" thickBot="1" x14ac:dyDescent="0.5"/>
    <row r="13" spans="1:5" ht="14.65" thickBot="1" x14ac:dyDescent="0.5">
      <c r="A13" s="179" t="s">
        <v>343</v>
      </c>
      <c r="B13" s="180"/>
    </row>
    <row r="14" spans="1:5" ht="28.9" thickBot="1" x14ac:dyDescent="0.5">
      <c r="A14" s="55" t="s">
        <v>332</v>
      </c>
      <c r="B14" s="56" t="s">
        <v>333</v>
      </c>
    </row>
    <row r="15" spans="1:5" x14ac:dyDescent="0.45">
      <c r="A15" s="54" t="s">
        <v>334</v>
      </c>
      <c r="B15" s="57">
        <f>'ČOV Petržalka'!F127</f>
        <v>0</v>
      </c>
    </row>
    <row r="16" spans="1:5" x14ac:dyDescent="0.45">
      <c r="A16" s="1" t="s">
        <v>335</v>
      </c>
      <c r="B16" s="58">
        <f>'ČOV Vrakuňa'!F97</f>
        <v>0</v>
      </c>
    </row>
    <row r="17" spans="1:2" x14ac:dyDescent="0.45">
      <c r="A17" s="1" t="s">
        <v>336</v>
      </c>
      <c r="B17" s="58">
        <f>'ČOV Senica'!F91</f>
        <v>0</v>
      </c>
    </row>
    <row r="18" spans="1:2" x14ac:dyDescent="0.45">
      <c r="A18" s="1" t="s">
        <v>337</v>
      </c>
      <c r="B18" s="58">
        <f>'ČOV Hamuliakovo'!F62</f>
        <v>0</v>
      </c>
    </row>
    <row r="19" spans="1:2" x14ac:dyDescent="0.45">
      <c r="A19" s="1" t="s">
        <v>338</v>
      </c>
      <c r="B19" s="58">
        <f>'ČOV Šaštín - Stráže'!F36</f>
        <v>0</v>
      </c>
    </row>
    <row r="20" spans="1:2" x14ac:dyDescent="0.45">
      <c r="A20" s="1" t="s">
        <v>340</v>
      </c>
      <c r="B20" s="58">
        <f>'ČOV Brezová p.Bradlom'!F47</f>
        <v>0</v>
      </c>
    </row>
    <row r="21" spans="1:2" x14ac:dyDescent="0.45">
      <c r="A21" s="1" t="s">
        <v>167</v>
      </c>
      <c r="B21" s="58">
        <f>'ČOV Skalica'!F20</f>
        <v>0</v>
      </c>
    </row>
    <row r="22" spans="1:2" x14ac:dyDescent="0.45">
      <c r="A22" s="1" t="s">
        <v>341</v>
      </c>
      <c r="B22" s="58">
        <f>'ČOV Šajdíkové Humence'!F15</f>
        <v>0</v>
      </c>
    </row>
    <row r="23" spans="1:2" x14ac:dyDescent="0.45">
      <c r="A23" s="1" t="s">
        <v>172</v>
      </c>
      <c r="B23" s="58">
        <f>'ČOV Častá'!F15</f>
        <v>0</v>
      </c>
    </row>
    <row r="24" spans="1:2" x14ac:dyDescent="0.45">
      <c r="A24" s="1" t="s">
        <v>219</v>
      </c>
      <c r="B24" s="58">
        <f>'ČOV Devinska n Ves'!F18</f>
        <v>0</v>
      </c>
    </row>
    <row r="25" spans="1:2" x14ac:dyDescent="0.45">
      <c r="A25" s="1" t="s">
        <v>313</v>
      </c>
      <c r="B25" s="58">
        <f>'ČOV Myjava'!F20</f>
        <v>0</v>
      </c>
    </row>
    <row r="26" spans="1:2" x14ac:dyDescent="0.45">
      <c r="A26" s="1" t="s">
        <v>248</v>
      </c>
      <c r="B26" s="58">
        <f>'ČOV Senec'!F70</f>
        <v>0</v>
      </c>
    </row>
    <row r="27" spans="1:2" x14ac:dyDescent="0.45">
      <c r="A27" s="1" t="s">
        <v>584</v>
      </c>
      <c r="B27" s="58">
        <f>DCHTLČ!I33</f>
        <v>0</v>
      </c>
    </row>
    <row r="28" spans="1:2" x14ac:dyDescent="0.45">
      <c r="A28" s="160" t="s">
        <v>567</v>
      </c>
      <c r="B28" s="58">
        <f>'DVV+OKVaŠK'!G126</f>
        <v>0</v>
      </c>
    </row>
    <row r="29" spans="1:2" ht="14.65" thickBot="1" x14ac:dyDescent="0.5">
      <c r="A29" s="2" t="s">
        <v>601</v>
      </c>
      <c r="B29" s="161">
        <f>'Chem. pre analyzátory'!E80</f>
        <v>0</v>
      </c>
    </row>
    <row r="30" spans="1:2" ht="43.15" thickBot="1" x14ac:dyDescent="0.5">
      <c r="A30" s="154" t="s">
        <v>602</v>
      </c>
      <c r="B30" s="162">
        <f>SUM(B15:B29)</f>
        <v>0</v>
      </c>
    </row>
    <row r="33" spans="1:5" x14ac:dyDescent="0.45">
      <c r="A33" s="53" t="s">
        <v>339</v>
      </c>
    </row>
    <row r="34" spans="1:5" x14ac:dyDescent="0.45">
      <c r="A34" s="53" t="s">
        <v>600</v>
      </c>
    </row>
    <row r="36" spans="1:5" x14ac:dyDescent="0.45">
      <c r="A36" t="s">
        <v>575</v>
      </c>
    </row>
    <row r="37" spans="1:5" x14ac:dyDescent="0.45">
      <c r="A37" t="s">
        <v>576</v>
      </c>
      <c r="E37" t="s">
        <v>577</v>
      </c>
    </row>
    <row r="38" spans="1:5" x14ac:dyDescent="0.45">
      <c r="E38" t="s">
        <v>578</v>
      </c>
    </row>
  </sheetData>
  <mergeCells count="12">
    <mergeCell ref="A7:B7"/>
    <mergeCell ref="C7:E7"/>
    <mergeCell ref="A4:E4"/>
    <mergeCell ref="A5:B5"/>
    <mergeCell ref="C5:E5"/>
    <mergeCell ref="A6:B6"/>
    <mergeCell ref="C6:E6"/>
    <mergeCell ref="A8:B8"/>
    <mergeCell ref="C8:E8"/>
    <mergeCell ref="A9:B9"/>
    <mergeCell ref="C9:E9"/>
    <mergeCell ref="A13:B13"/>
  </mergeCells>
  <pageMargins left="0.7" right="0.7" top="0.75" bottom="0.75" header="0.3" footer="0.3"/>
  <pageSetup paperSize="9" scale="8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F15"/>
  <sheetViews>
    <sheetView topLeftCell="A10" zoomScaleNormal="100" workbookViewId="0">
      <selection activeCell="D11" sqref="D11"/>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6" t="s">
        <v>172</v>
      </c>
      <c r="C2" s="187"/>
    </row>
    <row r="3" spans="2:6" ht="15" customHeight="1" x14ac:dyDescent="0.45">
      <c r="B3" s="206" t="s">
        <v>301</v>
      </c>
      <c r="C3" s="207"/>
    </row>
    <row r="4" spans="2:6" ht="15" customHeight="1" x14ac:dyDescent="0.45">
      <c r="B4" s="208"/>
      <c r="C4" s="209"/>
    </row>
    <row r="5" spans="2:6" ht="17.25" customHeight="1" thickBot="1" x14ac:dyDescent="0.5">
      <c r="B5" s="210"/>
      <c r="C5" s="211"/>
    </row>
    <row r="6" spans="2:6" ht="15" customHeight="1" x14ac:dyDescent="0.65">
      <c r="B6" s="13"/>
      <c r="C6" s="13"/>
    </row>
    <row r="7" spans="2:6" ht="32.549999999999997" customHeight="1" x14ac:dyDescent="0.45">
      <c r="B7" s="194" t="s">
        <v>325</v>
      </c>
      <c r="C7" s="194"/>
      <c r="D7" s="194"/>
      <c r="E7" s="194"/>
      <c r="F7" s="194"/>
    </row>
    <row r="8" spans="2:6" ht="41" customHeight="1" thickBot="1" x14ac:dyDescent="0.5">
      <c r="B8" s="197" t="s">
        <v>342</v>
      </c>
      <c r="C8" s="197"/>
      <c r="D8" s="197"/>
      <c r="E8" s="197"/>
      <c r="F8" s="197"/>
    </row>
    <row r="9" spans="2:6" ht="26.25" x14ac:dyDescent="0.45">
      <c r="B9" s="25" t="s">
        <v>145</v>
      </c>
      <c r="C9" s="27"/>
      <c r="D9" s="46" t="s">
        <v>324</v>
      </c>
      <c r="E9" s="46" t="s">
        <v>319</v>
      </c>
      <c r="F9" s="46" t="s">
        <v>320</v>
      </c>
    </row>
    <row r="10" spans="2:6" ht="14.65" thickBot="1" x14ac:dyDescent="0.5">
      <c r="B10" s="2" t="s">
        <v>19</v>
      </c>
      <c r="C10" s="22" t="s">
        <v>173</v>
      </c>
      <c r="D10" s="65" t="s">
        <v>363</v>
      </c>
      <c r="E10" s="50">
        <v>0</v>
      </c>
      <c r="F10" s="50">
        <v>0</v>
      </c>
    </row>
    <row r="11" spans="2:6" ht="14.65" thickBot="1" x14ac:dyDescent="0.5">
      <c r="B11" s="2" t="s">
        <v>19</v>
      </c>
      <c r="C11" s="20" t="s">
        <v>174</v>
      </c>
      <c r="D11" s="65" t="s">
        <v>363</v>
      </c>
      <c r="E11" s="51">
        <v>0</v>
      </c>
      <c r="F11" s="51">
        <v>0</v>
      </c>
    </row>
    <row r="12" spans="2:6" ht="14.65" thickBot="1" x14ac:dyDescent="0.5">
      <c r="B12" s="184" t="s">
        <v>285</v>
      </c>
      <c r="C12" s="185"/>
      <c r="E12" s="44" t="s">
        <v>321</v>
      </c>
      <c r="F12" s="45">
        <f>SUM(F10:F11)</f>
        <v>0</v>
      </c>
    </row>
    <row r="13" spans="2:6" x14ac:dyDescent="0.45">
      <c r="C13" s="23"/>
    </row>
    <row r="14" spans="2:6" ht="26.65" thickBot="1" x14ac:dyDescent="0.5">
      <c r="F14" s="47" t="s">
        <v>320</v>
      </c>
    </row>
    <row r="15" spans="2:6" ht="31.9" thickBot="1" x14ac:dyDescent="0.55000000000000004">
      <c r="E15" s="48" t="s">
        <v>322</v>
      </c>
      <c r="F15" s="49">
        <f>F12</f>
        <v>0</v>
      </c>
    </row>
  </sheetData>
  <mergeCells count="5">
    <mergeCell ref="B2:C2"/>
    <mergeCell ref="B3:C5"/>
    <mergeCell ref="B12:C12"/>
    <mergeCell ref="B7:F7"/>
    <mergeCell ref="B8:F8"/>
  </mergeCells>
  <pageMargins left="0.7" right="0.7" top="0.75" bottom="0.75" header="0.3" footer="0.3"/>
  <pageSetup paperSize="9" scale="70" fitToHeight="0" orientation="portrait" r:id="rId1"/>
  <ignoredErrors>
    <ignoredError sqref="C10:C1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F18"/>
  <sheetViews>
    <sheetView topLeftCell="A7" workbookViewId="0">
      <selection activeCell="D10" sqref="D10"/>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6" t="s">
        <v>219</v>
      </c>
      <c r="C2" s="187"/>
    </row>
    <row r="3" spans="2:6" ht="15" customHeight="1" x14ac:dyDescent="0.45">
      <c r="B3" s="206" t="s">
        <v>302</v>
      </c>
      <c r="C3" s="207"/>
    </row>
    <row r="4" spans="2:6" ht="15" customHeight="1" x14ac:dyDescent="0.45">
      <c r="B4" s="208"/>
      <c r="C4" s="209"/>
    </row>
    <row r="5" spans="2:6" ht="17.25" customHeight="1" thickBot="1" x14ac:dyDescent="0.5">
      <c r="B5" s="210"/>
      <c r="C5" s="211"/>
    </row>
    <row r="6" spans="2:6" ht="15" customHeight="1" x14ac:dyDescent="0.65">
      <c r="B6" s="13"/>
      <c r="C6" s="13"/>
    </row>
    <row r="7" spans="2:6" ht="27.5" customHeight="1" x14ac:dyDescent="0.45">
      <c r="B7" s="194" t="s">
        <v>325</v>
      </c>
      <c r="C7" s="194"/>
      <c r="D7" s="194"/>
      <c r="E7" s="194"/>
      <c r="F7" s="194"/>
    </row>
    <row r="8" spans="2:6" ht="46.05" customHeight="1" thickBot="1" x14ac:dyDescent="0.5">
      <c r="B8" s="197" t="s">
        <v>342</v>
      </c>
      <c r="C8" s="197"/>
      <c r="D8" s="197"/>
      <c r="E8" s="197"/>
      <c r="F8" s="197"/>
    </row>
    <row r="9" spans="2:6" ht="26.25" x14ac:dyDescent="0.45">
      <c r="B9" s="25" t="s">
        <v>231</v>
      </c>
      <c r="C9" s="27"/>
      <c r="D9" s="46" t="s">
        <v>324</v>
      </c>
      <c r="E9" s="46" t="s">
        <v>319</v>
      </c>
      <c r="F9" s="46" t="s">
        <v>320</v>
      </c>
    </row>
    <row r="10" spans="2:6" x14ac:dyDescent="0.45">
      <c r="B10" s="34" t="s">
        <v>220</v>
      </c>
      <c r="C10" s="18" t="s">
        <v>221</v>
      </c>
      <c r="D10" s="65" t="s">
        <v>363</v>
      </c>
      <c r="E10" s="50">
        <v>0</v>
      </c>
      <c r="F10" s="50">
        <v>0</v>
      </c>
    </row>
    <row r="11" spans="2:6" x14ac:dyDescent="0.45">
      <c r="B11" s="34" t="s">
        <v>220</v>
      </c>
      <c r="C11" s="18" t="s">
        <v>222</v>
      </c>
      <c r="D11" s="65" t="s">
        <v>363</v>
      </c>
      <c r="E11" s="50">
        <v>0</v>
      </c>
      <c r="F11" s="50">
        <v>0</v>
      </c>
    </row>
    <row r="12" spans="2:6" x14ac:dyDescent="0.45">
      <c r="B12" s="34" t="s">
        <v>220</v>
      </c>
      <c r="C12" s="18" t="s">
        <v>223</v>
      </c>
      <c r="D12" s="65" t="s">
        <v>363</v>
      </c>
      <c r="E12" s="50">
        <v>0</v>
      </c>
      <c r="F12" s="50">
        <v>0</v>
      </c>
    </row>
    <row r="13" spans="2:6" ht="14.65" thickBot="1" x14ac:dyDescent="0.5">
      <c r="B13" s="34" t="s">
        <v>220</v>
      </c>
      <c r="C13" s="18" t="s">
        <v>224</v>
      </c>
      <c r="D13" s="65" t="s">
        <v>363</v>
      </c>
      <c r="E13" s="50">
        <v>0</v>
      </c>
      <c r="F13" s="50">
        <v>0</v>
      </c>
    </row>
    <row r="14" spans="2:6" ht="14.65" thickBot="1" x14ac:dyDescent="0.5">
      <c r="B14" s="184" t="s">
        <v>285</v>
      </c>
      <c r="C14" s="185"/>
      <c r="D14" s="97"/>
      <c r="E14" s="44" t="s">
        <v>321</v>
      </c>
      <c r="F14" s="45">
        <f>SUM(F10:F13)</f>
        <v>0</v>
      </c>
    </row>
    <row r="16" spans="2:6" x14ac:dyDescent="0.45">
      <c r="C16" s="23"/>
    </row>
    <row r="17" spans="5:6" ht="26.65" thickBot="1" x14ac:dyDescent="0.5">
      <c r="F17" s="47" t="s">
        <v>320</v>
      </c>
    </row>
    <row r="18" spans="5:6" ht="31.9" thickBot="1" x14ac:dyDescent="0.55000000000000004">
      <c r="E18" s="48" t="s">
        <v>322</v>
      </c>
      <c r="F18" s="49">
        <f>F14</f>
        <v>0</v>
      </c>
    </row>
  </sheetData>
  <mergeCells count="5">
    <mergeCell ref="B2:C2"/>
    <mergeCell ref="B3:C5"/>
    <mergeCell ref="B14:C14"/>
    <mergeCell ref="B7:F7"/>
    <mergeCell ref="B8:F8"/>
  </mergeCells>
  <pageMargins left="0.7" right="0.7" top="0.75" bottom="0.75" header="0.3" footer="0.3"/>
  <pageSetup paperSize="9" scale="7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F20"/>
  <sheetViews>
    <sheetView workbookViewId="0">
      <selection activeCell="B8" sqref="B8:F8"/>
    </sheetView>
  </sheetViews>
  <sheetFormatPr defaultRowHeight="14.25" x14ac:dyDescent="0.45"/>
  <cols>
    <col min="2" max="2" width="27.06640625" customWidth="1"/>
    <col min="3" max="3" width="26" customWidth="1"/>
    <col min="4" max="4" width="21.265625" customWidth="1"/>
    <col min="5" max="5" width="17.19921875" customWidth="1"/>
    <col min="6" max="6" width="16.796875" customWidth="1"/>
  </cols>
  <sheetData>
    <row r="1" spans="2:6" ht="14.65" thickBot="1" x14ac:dyDescent="0.5"/>
    <row r="2" spans="2:6" ht="21.4" thickBot="1" x14ac:dyDescent="0.7">
      <c r="B2" s="186" t="s">
        <v>313</v>
      </c>
      <c r="C2" s="187"/>
    </row>
    <row r="3" spans="2:6" x14ac:dyDescent="0.45">
      <c r="B3" s="206" t="s">
        <v>303</v>
      </c>
      <c r="C3" s="207"/>
    </row>
    <row r="4" spans="2:6" x14ac:dyDescent="0.45">
      <c r="B4" s="208"/>
      <c r="C4" s="209"/>
    </row>
    <row r="5" spans="2:6" ht="14.65" thickBot="1" x14ac:dyDescent="0.5">
      <c r="B5" s="210"/>
      <c r="C5" s="211"/>
    </row>
    <row r="6" spans="2:6" ht="21" x14ac:dyDescent="0.65">
      <c r="B6" s="13"/>
      <c r="C6" s="13"/>
    </row>
    <row r="7" spans="2:6" ht="30.5" customHeight="1" x14ac:dyDescent="0.45">
      <c r="B7" s="194" t="s">
        <v>325</v>
      </c>
      <c r="C7" s="194"/>
      <c r="D7" s="194"/>
      <c r="E7" s="194"/>
      <c r="F7" s="194"/>
    </row>
    <row r="8" spans="2:6" ht="42.5" customHeight="1" x14ac:dyDescent="0.45">
      <c r="B8" s="197" t="s">
        <v>342</v>
      </c>
      <c r="C8" s="197"/>
      <c r="D8" s="197"/>
      <c r="E8" s="197"/>
      <c r="F8" s="197"/>
    </row>
    <row r="9" spans="2:6" ht="14.65" thickBot="1" x14ac:dyDescent="0.5">
      <c r="B9" s="14" t="s">
        <v>2</v>
      </c>
      <c r="C9" s="52" t="s">
        <v>1</v>
      </c>
      <c r="D9" s="212" t="s">
        <v>324</v>
      </c>
      <c r="E9" s="212" t="s">
        <v>319</v>
      </c>
      <c r="F9" s="212" t="s">
        <v>320</v>
      </c>
    </row>
    <row r="10" spans="2:6" x14ac:dyDescent="0.45">
      <c r="B10" s="25" t="s">
        <v>304</v>
      </c>
      <c r="C10" s="42"/>
      <c r="D10" s="212"/>
      <c r="E10" s="212"/>
      <c r="F10" s="212"/>
    </row>
    <row r="11" spans="2:6" ht="14.65" thickBot="1" x14ac:dyDescent="0.5">
      <c r="B11" s="34" t="s">
        <v>235</v>
      </c>
      <c r="C11" s="18">
        <v>1513440</v>
      </c>
      <c r="D11" s="65" t="s">
        <v>363</v>
      </c>
      <c r="E11" s="51">
        <v>0</v>
      </c>
      <c r="F11" s="51">
        <v>0</v>
      </c>
    </row>
    <row r="12" spans="2:6" ht="14.65" thickBot="1" x14ac:dyDescent="0.5">
      <c r="B12" s="184" t="s">
        <v>292</v>
      </c>
      <c r="C12" s="185"/>
      <c r="E12" s="44" t="s">
        <v>321</v>
      </c>
      <c r="F12" s="45">
        <f>SUM(F11)</f>
        <v>0</v>
      </c>
    </row>
    <row r="14" spans="2:6" ht="14.65" thickBot="1" x14ac:dyDescent="0.5">
      <c r="C14" s="4"/>
    </row>
    <row r="15" spans="2:6" ht="26.25" x14ac:dyDescent="0.45">
      <c r="B15" s="25" t="s">
        <v>232</v>
      </c>
      <c r="C15" s="27"/>
      <c r="D15" s="46" t="s">
        <v>318</v>
      </c>
      <c r="E15" s="46" t="s">
        <v>319</v>
      </c>
      <c r="F15" s="46" t="s">
        <v>320</v>
      </c>
    </row>
    <row r="16" spans="2:6" ht="14.65" thickBot="1" x14ac:dyDescent="0.5">
      <c r="B16" s="34" t="s">
        <v>233</v>
      </c>
      <c r="C16" s="18" t="s">
        <v>234</v>
      </c>
      <c r="D16" s="65" t="s">
        <v>363</v>
      </c>
      <c r="E16" s="51">
        <v>0</v>
      </c>
      <c r="F16" s="51">
        <v>0</v>
      </c>
    </row>
    <row r="17" spans="2:6" ht="14.65" thickBot="1" x14ac:dyDescent="0.5">
      <c r="B17" s="184" t="s">
        <v>292</v>
      </c>
      <c r="C17" s="185"/>
      <c r="E17" s="44" t="s">
        <v>321</v>
      </c>
      <c r="F17" s="45">
        <f>SUM(F16)</f>
        <v>0</v>
      </c>
    </row>
    <row r="19" spans="2:6" ht="26.65" thickBot="1" x14ac:dyDescent="0.5">
      <c r="F19" s="47" t="s">
        <v>320</v>
      </c>
    </row>
    <row r="20" spans="2:6" ht="31.9" thickBot="1" x14ac:dyDescent="0.55000000000000004">
      <c r="E20" s="48" t="s">
        <v>322</v>
      </c>
      <c r="F20" s="49">
        <f>F17+F12</f>
        <v>0</v>
      </c>
    </row>
  </sheetData>
  <mergeCells count="9">
    <mergeCell ref="B2:C2"/>
    <mergeCell ref="B3:C5"/>
    <mergeCell ref="B12:C12"/>
    <mergeCell ref="B17:C17"/>
    <mergeCell ref="B7:F7"/>
    <mergeCell ref="D9:D10"/>
    <mergeCell ref="E9:E10"/>
    <mergeCell ref="F9:F10"/>
    <mergeCell ref="B8:F8"/>
  </mergeCells>
  <pageMargins left="0.7" right="0.7" top="0.75" bottom="0.75" header="0.3" footer="0.3"/>
  <pageSetup scale="7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F70"/>
  <sheetViews>
    <sheetView tabSelected="1" workbookViewId="0">
      <selection activeCell="F16" sqref="F16"/>
    </sheetView>
  </sheetViews>
  <sheetFormatPr defaultRowHeight="14.25" x14ac:dyDescent="0.45"/>
  <cols>
    <col min="2" max="2" width="30.9296875" customWidth="1"/>
    <col min="3" max="3" width="22.53125" customWidth="1"/>
    <col min="4" max="4" width="21.265625" customWidth="1"/>
    <col min="5" max="5" width="17.19921875" customWidth="1"/>
    <col min="6" max="6" width="16.796875" customWidth="1"/>
  </cols>
  <sheetData>
    <row r="1" spans="2:6" ht="14.65" thickBot="1" x14ac:dyDescent="0.5"/>
    <row r="2" spans="2:6" ht="21.4" thickBot="1" x14ac:dyDescent="0.7">
      <c r="B2" s="186" t="s">
        <v>248</v>
      </c>
      <c r="C2" s="187"/>
    </row>
    <row r="3" spans="2:6" x14ac:dyDescent="0.45">
      <c r="B3" s="206" t="s">
        <v>310</v>
      </c>
      <c r="C3" s="207"/>
    </row>
    <row r="4" spans="2:6" x14ac:dyDescent="0.45">
      <c r="B4" s="208"/>
      <c r="C4" s="209"/>
    </row>
    <row r="5" spans="2:6" ht="91.5" customHeight="1" thickBot="1" x14ac:dyDescent="0.5">
      <c r="B5" s="210"/>
      <c r="C5" s="211"/>
    </row>
    <row r="6" spans="2:6" ht="21" x14ac:dyDescent="0.65">
      <c r="B6" s="13"/>
      <c r="C6" s="13"/>
    </row>
    <row r="7" spans="2:6" ht="26.55" customHeight="1" x14ac:dyDescent="0.45">
      <c r="B7" s="194" t="s">
        <v>325</v>
      </c>
      <c r="C7" s="194"/>
      <c r="D7" s="194"/>
      <c r="E7" s="194"/>
      <c r="F7" s="194"/>
    </row>
    <row r="8" spans="2:6" ht="46.5" customHeight="1" x14ac:dyDescent="0.45">
      <c r="B8" s="197" t="s">
        <v>342</v>
      </c>
      <c r="C8" s="197"/>
      <c r="D8" s="197"/>
      <c r="E8" s="197"/>
      <c r="F8" s="197"/>
    </row>
    <row r="9" spans="2:6" s="12" customFormat="1" ht="46.05" customHeight="1" thickBot="1" x14ac:dyDescent="0.5">
      <c r="B9" s="39" t="s">
        <v>2</v>
      </c>
      <c r="C9" s="41" t="s">
        <v>1</v>
      </c>
      <c r="D9" s="195" t="s">
        <v>324</v>
      </c>
      <c r="E9" s="195" t="s">
        <v>319</v>
      </c>
      <c r="F9" s="195" t="s">
        <v>320</v>
      </c>
    </row>
    <row r="10" spans="2:6" x14ac:dyDescent="0.45">
      <c r="B10" s="25" t="s">
        <v>305</v>
      </c>
      <c r="C10" s="42"/>
      <c r="D10" s="196"/>
      <c r="E10" s="196"/>
      <c r="F10" s="196"/>
    </row>
    <row r="11" spans="2:6" x14ac:dyDescent="0.45">
      <c r="B11" s="34" t="s">
        <v>249</v>
      </c>
      <c r="C11" s="43" t="s">
        <v>277</v>
      </c>
      <c r="D11" s="65" t="s">
        <v>363</v>
      </c>
      <c r="E11" s="50">
        <v>0</v>
      </c>
      <c r="F11" s="50">
        <v>0</v>
      </c>
    </row>
    <row r="12" spans="2:6" x14ac:dyDescent="0.45">
      <c r="B12" s="34" t="s">
        <v>249</v>
      </c>
      <c r="C12" s="43" t="s">
        <v>276</v>
      </c>
      <c r="D12" s="65" t="s">
        <v>363</v>
      </c>
      <c r="E12" s="50">
        <v>0</v>
      </c>
      <c r="F12" s="50">
        <v>0</v>
      </c>
    </row>
    <row r="13" spans="2:6" x14ac:dyDescent="0.45">
      <c r="B13" s="34" t="s">
        <v>249</v>
      </c>
      <c r="C13" s="43" t="s">
        <v>278</v>
      </c>
      <c r="D13" s="65" t="s">
        <v>363</v>
      </c>
      <c r="E13" s="50">
        <v>0</v>
      </c>
      <c r="F13" s="50">
        <v>0</v>
      </c>
    </row>
    <row r="14" spans="2:6" x14ac:dyDescent="0.45">
      <c r="B14" s="34" t="s">
        <v>249</v>
      </c>
      <c r="C14" s="43" t="s">
        <v>279</v>
      </c>
      <c r="D14" s="65" t="s">
        <v>363</v>
      </c>
      <c r="E14" s="51">
        <v>0</v>
      </c>
      <c r="F14" s="51">
        <v>0</v>
      </c>
    </row>
    <row r="15" spans="2:6" ht="14.65" thickBot="1" x14ac:dyDescent="0.5">
      <c r="B15" s="34" t="s">
        <v>249</v>
      </c>
      <c r="C15" s="43" t="s">
        <v>605</v>
      </c>
      <c r="D15" s="65" t="s">
        <v>363</v>
      </c>
      <c r="E15" s="51">
        <v>0</v>
      </c>
      <c r="F15" s="51">
        <v>0</v>
      </c>
    </row>
    <row r="16" spans="2:6" ht="14.65" thickBot="1" x14ac:dyDescent="0.5">
      <c r="B16" s="184" t="s">
        <v>288</v>
      </c>
      <c r="C16" s="185"/>
      <c r="E16" s="44" t="s">
        <v>321</v>
      </c>
      <c r="F16" s="45">
        <f>SUM(F11:F15)</f>
        <v>0</v>
      </c>
    </row>
    <row r="17" spans="2:6" x14ac:dyDescent="0.45">
      <c r="B17" s="40"/>
      <c r="C17" s="40"/>
    </row>
    <row r="18" spans="2:6" ht="14.65" thickBot="1" x14ac:dyDescent="0.5"/>
    <row r="19" spans="2:6" ht="26.25" x14ac:dyDescent="0.45">
      <c r="B19" s="25" t="s">
        <v>308</v>
      </c>
      <c r="C19" s="27"/>
      <c r="D19" s="46" t="s">
        <v>324</v>
      </c>
      <c r="E19" s="46" t="s">
        <v>319</v>
      </c>
      <c r="F19" s="46" t="s">
        <v>320</v>
      </c>
    </row>
    <row r="20" spans="2:6" x14ac:dyDescent="0.45">
      <c r="B20" s="34" t="s">
        <v>233</v>
      </c>
      <c r="C20" s="18" t="s">
        <v>274</v>
      </c>
      <c r="D20" s="65" t="s">
        <v>363</v>
      </c>
      <c r="E20" s="50">
        <v>0</v>
      </c>
      <c r="F20" s="50">
        <v>0</v>
      </c>
    </row>
    <row r="21" spans="2:6" ht="14.65" thickBot="1" x14ac:dyDescent="0.5">
      <c r="B21" s="34" t="s">
        <v>233</v>
      </c>
      <c r="C21" s="18" t="s">
        <v>280</v>
      </c>
      <c r="D21" s="65" t="s">
        <v>363</v>
      </c>
      <c r="E21" s="51">
        <v>0</v>
      </c>
      <c r="F21" s="51">
        <v>0</v>
      </c>
    </row>
    <row r="22" spans="2:6" ht="14.65" thickBot="1" x14ac:dyDescent="0.5">
      <c r="B22" s="184" t="s">
        <v>292</v>
      </c>
      <c r="C22" s="185"/>
      <c r="E22" s="44" t="s">
        <v>321</v>
      </c>
      <c r="F22" s="45">
        <f>SUM(F20:F21)</f>
        <v>0</v>
      </c>
    </row>
    <row r="23" spans="2:6" ht="14.65" thickBot="1" x14ac:dyDescent="0.5"/>
    <row r="24" spans="2:6" ht="26.25" x14ac:dyDescent="0.45">
      <c r="B24" s="25" t="s">
        <v>250</v>
      </c>
      <c r="C24" s="27"/>
      <c r="D24" s="46" t="s">
        <v>324</v>
      </c>
      <c r="E24" s="46" t="s">
        <v>319</v>
      </c>
      <c r="F24" s="46" t="s">
        <v>320</v>
      </c>
    </row>
    <row r="25" spans="2:6" x14ac:dyDescent="0.45">
      <c r="B25" s="34" t="s">
        <v>251</v>
      </c>
      <c r="C25" s="18" t="s">
        <v>252</v>
      </c>
      <c r="D25" s="65" t="s">
        <v>363</v>
      </c>
      <c r="E25" s="50">
        <v>0</v>
      </c>
      <c r="F25" s="50">
        <v>0</v>
      </c>
    </row>
    <row r="26" spans="2:6" x14ac:dyDescent="0.45">
      <c r="B26" s="34" t="s">
        <v>251</v>
      </c>
      <c r="C26" s="18" t="s">
        <v>253</v>
      </c>
      <c r="D26" s="65" t="s">
        <v>363</v>
      </c>
      <c r="E26" s="50">
        <v>0</v>
      </c>
      <c r="F26" s="50">
        <v>0</v>
      </c>
    </row>
    <row r="27" spans="2:6" x14ac:dyDescent="0.45">
      <c r="B27" s="34" t="s">
        <v>251</v>
      </c>
      <c r="C27" s="18" t="s">
        <v>254</v>
      </c>
      <c r="D27" s="65" t="s">
        <v>363</v>
      </c>
      <c r="E27" s="50">
        <v>0</v>
      </c>
      <c r="F27" s="50">
        <v>0</v>
      </c>
    </row>
    <row r="28" spans="2:6" x14ac:dyDescent="0.45">
      <c r="B28" s="34" t="s">
        <v>251</v>
      </c>
      <c r="C28" s="18" t="s">
        <v>255</v>
      </c>
      <c r="D28" s="65" t="s">
        <v>363</v>
      </c>
      <c r="E28" s="50">
        <v>0</v>
      </c>
      <c r="F28" s="50">
        <v>0</v>
      </c>
    </row>
    <row r="29" spans="2:6" x14ac:dyDescent="0.45">
      <c r="B29" s="34" t="s">
        <v>251</v>
      </c>
      <c r="C29" s="18" t="s">
        <v>256</v>
      </c>
      <c r="D29" s="65" t="s">
        <v>363</v>
      </c>
      <c r="E29" s="51">
        <v>0</v>
      </c>
      <c r="F29" s="51">
        <v>0</v>
      </c>
    </row>
    <row r="30" spans="2:6" ht="14.65" thickBot="1" x14ac:dyDescent="0.5">
      <c r="B30" s="34" t="s">
        <v>251</v>
      </c>
      <c r="C30" s="18" t="s">
        <v>257</v>
      </c>
      <c r="D30" s="65" t="s">
        <v>363</v>
      </c>
      <c r="E30" s="51">
        <v>0</v>
      </c>
      <c r="F30" s="51">
        <v>0</v>
      </c>
    </row>
    <row r="31" spans="2:6" ht="14.65" thickBot="1" x14ac:dyDescent="0.5">
      <c r="B31" s="184" t="s">
        <v>292</v>
      </c>
      <c r="C31" s="185"/>
      <c r="E31" s="44" t="s">
        <v>321</v>
      </c>
      <c r="F31" s="45">
        <f>SUM(F25:F30)</f>
        <v>0</v>
      </c>
    </row>
    <row r="32" spans="2:6" ht="14.65" thickBot="1" x14ac:dyDescent="0.5"/>
    <row r="33" spans="2:6" ht="26.25" x14ac:dyDescent="0.45">
      <c r="B33" s="25" t="s">
        <v>258</v>
      </c>
      <c r="C33" s="27"/>
      <c r="D33" s="46" t="s">
        <v>324</v>
      </c>
      <c r="E33" s="46" t="s">
        <v>319</v>
      </c>
      <c r="F33" s="46" t="s">
        <v>320</v>
      </c>
    </row>
    <row r="34" spans="2:6" ht="14.65" thickBot="1" x14ac:dyDescent="0.5">
      <c r="B34" s="34" t="s">
        <v>259</v>
      </c>
      <c r="C34" s="18">
        <v>2108442639</v>
      </c>
      <c r="D34" s="65" t="s">
        <v>363</v>
      </c>
      <c r="E34" s="51">
        <v>0</v>
      </c>
      <c r="F34" s="51">
        <v>0</v>
      </c>
    </row>
    <row r="35" spans="2:6" ht="14.65" thickBot="1" x14ac:dyDescent="0.5">
      <c r="B35" s="184" t="s">
        <v>287</v>
      </c>
      <c r="C35" s="185"/>
      <c r="E35" s="44" t="s">
        <v>321</v>
      </c>
      <c r="F35" s="45">
        <f>SUM(F34)</f>
        <v>0</v>
      </c>
    </row>
    <row r="36" spans="2:6" ht="14.65" thickBot="1" x14ac:dyDescent="0.5"/>
    <row r="37" spans="2:6" ht="26.25" x14ac:dyDescent="0.45">
      <c r="B37" s="25" t="s">
        <v>306</v>
      </c>
      <c r="C37" s="27"/>
      <c r="D37" s="46" t="s">
        <v>324</v>
      </c>
      <c r="E37" s="46" t="s">
        <v>319</v>
      </c>
      <c r="F37" s="46" t="s">
        <v>320</v>
      </c>
    </row>
    <row r="38" spans="2:6" x14ac:dyDescent="0.45">
      <c r="B38" s="34" t="s">
        <v>260</v>
      </c>
      <c r="C38" s="18" t="s">
        <v>261</v>
      </c>
      <c r="D38" s="65" t="s">
        <v>363</v>
      </c>
      <c r="E38" s="50">
        <v>0</v>
      </c>
      <c r="F38" s="50">
        <v>0</v>
      </c>
    </row>
    <row r="39" spans="2:6" x14ac:dyDescent="0.45">
      <c r="B39" s="34" t="s">
        <v>260</v>
      </c>
      <c r="C39" s="18" t="s">
        <v>262</v>
      </c>
      <c r="D39" s="65" t="s">
        <v>363</v>
      </c>
      <c r="E39" s="50">
        <v>0</v>
      </c>
      <c r="F39" s="50">
        <v>0</v>
      </c>
    </row>
    <row r="40" spans="2:6" x14ac:dyDescent="0.45">
      <c r="B40" s="34" t="s">
        <v>260</v>
      </c>
      <c r="C40" s="18" t="s">
        <v>263</v>
      </c>
      <c r="D40" s="65" t="s">
        <v>363</v>
      </c>
      <c r="E40" s="51">
        <v>0</v>
      </c>
      <c r="F40" s="51">
        <v>0</v>
      </c>
    </row>
    <row r="41" spans="2:6" ht="14.65" thickBot="1" x14ac:dyDescent="0.5">
      <c r="B41" s="34" t="s">
        <v>53</v>
      </c>
      <c r="C41" s="38">
        <v>2105011</v>
      </c>
      <c r="D41" s="65" t="s">
        <v>363</v>
      </c>
      <c r="E41" s="51">
        <v>0</v>
      </c>
      <c r="F41" s="51">
        <v>0</v>
      </c>
    </row>
    <row r="42" spans="2:6" ht="14.65" thickBot="1" x14ac:dyDescent="0.5">
      <c r="B42" s="184" t="s">
        <v>289</v>
      </c>
      <c r="C42" s="185"/>
      <c r="E42" s="44" t="s">
        <v>321</v>
      </c>
      <c r="F42" s="45">
        <f>SUM(F38:F41)</f>
        <v>0</v>
      </c>
    </row>
    <row r="43" spans="2:6" ht="14.65" thickBot="1" x14ac:dyDescent="0.5"/>
    <row r="44" spans="2:6" ht="26.25" x14ac:dyDescent="0.45">
      <c r="B44" s="25" t="s">
        <v>264</v>
      </c>
      <c r="C44" s="27"/>
      <c r="D44" s="46" t="s">
        <v>324</v>
      </c>
      <c r="E44" s="46" t="s">
        <v>319</v>
      </c>
      <c r="F44" s="46" t="s">
        <v>320</v>
      </c>
    </row>
    <row r="45" spans="2:6" x14ac:dyDescent="0.45">
      <c r="B45" s="34" t="s">
        <v>265</v>
      </c>
      <c r="C45" s="18" t="s">
        <v>266</v>
      </c>
      <c r="D45" s="65" t="s">
        <v>363</v>
      </c>
      <c r="E45" s="50">
        <v>0</v>
      </c>
      <c r="F45" s="50">
        <v>0</v>
      </c>
    </row>
    <row r="46" spans="2:6" ht="14.65" thickBot="1" x14ac:dyDescent="0.5">
      <c r="B46" s="34" t="s">
        <v>265</v>
      </c>
      <c r="C46" s="18" t="s">
        <v>275</v>
      </c>
      <c r="D46" s="65" t="s">
        <v>363</v>
      </c>
      <c r="E46" s="51">
        <v>0</v>
      </c>
      <c r="F46" s="51">
        <v>0</v>
      </c>
    </row>
    <row r="47" spans="2:6" ht="14.65" thickBot="1" x14ac:dyDescent="0.5">
      <c r="B47" s="184" t="s">
        <v>289</v>
      </c>
      <c r="C47" s="185"/>
      <c r="E47" s="44" t="s">
        <v>321</v>
      </c>
      <c r="F47" s="45">
        <f>SUM(F45:F46)</f>
        <v>0</v>
      </c>
    </row>
    <row r="48" spans="2:6" ht="14.65" thickBot="1" x14ac:dyDescent="0.5"/>
    <row r="49" spans="2:6" ht="26.25" x14ac:dyDescent="0.45">
      <c r="B49" s="25" t="s">
        <v>307</v>
      </c>
      <c r="C49" s="27"/>
      <c r="D49" s="46" t="s">
        <v>324</v>
      </c>
      <c r="E49" s="46" t="s">
        <v>319</v>
      </c>
      <c r="F49" s="46" t="s">
        <v>320</v>
      </c>
    </row>
    <row r="50" spans="2:6" x14ac:dyDescent="0.45">
      <c r="B50" s="34" t="s">
        <v>267</v>
      </c>
      <c r="C50" s="18">
        <v>2108443606</v>
      </c>
      <c r="D50" s="65" t="s">
        <v>363</v>
      </c>
      <c r="E50" s="50">
        <v>0</v>
      </c>
      <c r="F50" s="50">
        <v>0</v>
      </c>
    </row>
    <row r="51" spans="2:6" x14ac:dyDescent="0.45">
      <c r="B51" s="37" t="s">
        <v>267</v>
      </c>
      <c r="C51" s="38">
        <v>2106432292</v>
      </c>
      <c r="D51" s="65" t="s">
        <v>363</v>
      </c>
      <c r="E51" s="51">
        <v>0</v>
      </c>
      <c r="F51" s="51">
        <v>0</v>
      </c>
    </row>
    <row r="52" spans="2:6" ht="14.65" thickBot="1" x14ac:dyDescent="0.5">
      <c r="B52" s="34" t="s">
        <v>267</v>
      </c>
      <c r="C52" s="18">
        <v>2108442841</v>
      </c>
      <c r="D52" s="65" t="s">
        <v>363</v>
      </c>
      <c r="E52" s="51">
        <v>0</v>
      </c>
      <c r="F52" s="51">
        <v>0</v>
      </c>
    </row>
    <row r="53" spans="2:6" ht="14.65" thickBot="1" x14ac:dyDescent="0.5">
      <c r="B53" s="184" t="s">
        <v>287</v>
      </c>
      <c r="C53" s="185"/>
      <c r="E53" s="44" t="s">
        <v>321</v>
      </c>
      <c r="F53" s="45">
        <f>SUM(F50:F52)</f>
        <v>0</v>
      </c>
    </row>
    <row r="54" spans="2:6" ht="14.65" thickBot="1" x14ac:dyDescent="0.5"/>
    <row r="55" spans="2:6" ht="26.25" x14ac:dyDescent="0.45">
      <c r="B55" s="25" t="s">
        <v>268</v>
      </c>
      <c r="C55" s="27"/>
      <c r="D55" s="46" t="s">
        <v>324</v>
      </c>
      <c r="E55" s="46" t="s">
        <v>319</v>
      </c>
      <c r="F55" s="46" t="s">
        <v>320</v>
      </c>
    </row>
    <row r="56" spans="2:6" ht="14.65" thickBot="1" x14ac:dyDescent="0.5">
      <c r="B56" s="34" t="s">
        <v>269</v>
      </c>
      <c r="C56" s="18" t="s">
        <v>270</v>
      </c>
      <c r="D56" s="65" t="s">
        <v>363</v>
      </c>
      <c r="E56" s="51">
        <v>0</v>
      </c>
      <c r="F56" s="51">
        <v>0</v>
      </c>
    </row>
    <row r="57" spans="2:6" ht="14.65" thickBot="1" x14ac:dyDescent="0.5">
      <c r="B57" s="184" t="s">
        <v>311</v>
      </c>
      <c r="C57" s="185"/>
      <c r="E57" s="44" t="s">
        <v>321</v>
      </c>
      <c r="F57" s="45">
        <f>SUM(F56)</f>
        <v>0</v>
      </c>
    </row>
    <row r="58" spans="2:6" ht="14.65" thickBot="1" x14ac:dyDescent="0.5"/>
    <row r="59" spans="2:6" ht="26.25" x14ac:dyDescent="0.45">
      <c r="B59" s="25" t="s">
        <v>271</v>
      </c>
      <c r="C59" s="27"/>
      <c r="D59" s="46" t="s">
        <v>324</v>
      </c>
      <c r="E59" s="46" t="s">
        <v>319</v>
      </c>
      <c r="F59" s="46" t="s">
        <v>320</v>
      </c>
    </row>
    <row r="60" spans="2:6" ht="14.65" thickBot="1" x14ac:dyDescent="0.5">
      <c r="B60" s="34" t="s">
        <v>272</v>
      </c>
      <c r="C60" s="18" t="s">
        <v>273</v>
      </c>
      <c r="D60" s="65" t="s">
        <v>363</v>
      </c>
      <c r="E60" s="51">
        <v>0</v>
      </c>
      <c r="F60" s="51">
        <v>0</v>
      </c>
    </row>
    <row r="61" spans="2:6" ht="14.65" thickBot="1" x14ac:dyDescent="0.5">
      <c r="B61" s="184" t="s">
        <v>292</v>
      </c>
      <c r="C61" s="185"/>
      <c r="E61" s="44" t="s">
        <v>321</v>
      </c>
      <c r="F61" s="45">
        <f>SUM(F60)</f>
        <v>0</v>
      </c>
    </row>
    <row r="62" spans="2:6" ht="14.65" thickBot="1" x14ac:dyDescent="0.5"/>
    <row r="63" spans="2:6" ht="26.25" x14ac:dyDescent="0.45">
      <c r="B63" s="25" t="s">
        <v>281</v>
      </c>
      <c r="C63" s="27"/>
      <c r="D63" s="46" t="s">
        <v>324</v>
      </c>
      <c r="E63" s="46" t="s">
        <v>319</v>
      </c>
      <c r="F63" s="46" t="s">
        <v>320</v>
      </c>
    </row>
    <row r="64" spans="2:6" x14ac:dyDescent="0.45">
      <c r="B64" s="34" t="s">
        <v>282</v>
      </c>
      <c r="C64" s="33" t="s">
        <v>283</v>
      </c>
      <c r="D64" s="65" t="s">
        <v>363</v>
      </c>
      <c r="E64" s="50">
        <v>0</v>
      </c>
      <c r="F64" s="50">
        <v>0</v>
      </c>
    </row>
    <row r="65" spans="2:6" x14ac:dyDescent="0.45">
      <c r="B65" s="34" t="s">
        <v>282</v>
      </c>
      <c r="C65" s="33" t="s">
        <v>309</v>
      </c>
      <c r="D65" s="65" t="s">
        <v>363</v>
      </c>
      <c r="E65" s="51">
        <v>0</v>
      </c>
      <c r="F65" s="51">
        <v>0</v>
      </c>
    </row>
    <row r="66" spans="2:6" ht="14.65" thickBot="1" x14ac:dyDescent="0.5">
      <c r="B66" s="34" t="s">
        <v>282</v>
      </c>
      <c r="C66" s="33" t="s">
        <v>284</v>
      </c>
      <c r="D66" s="65" t="s">
        <v>363</v>
      </c>
      <c r="E66" s="51">
        <v>0</v>
      </c>
      <c r="F66" s="51">
        <v>0</v>
      </c>
    </row>
    <row r="67" spans="2:6" ht="14.65" thickBot="1" x14ac:dyDescent="0.5">
      <c r="B67" s="184" t="s">
        <v>292</v>
      </c>
      <c r="C67" s="185"/>
      <c r="E67" s="44" t="s">
        <v>321</v>
      </c>
      <c r="F67" s="45">
        <f>SUM(F64:F66)</f>
        <v>0</v>
      </c>
    </row>
    <row r="69" spans="2:6" ht="26.65" thickBot="1" x14ac:dyDescent="0.5">
      <c r="F69" s="47" t="s">
        <v>320</v>
      </c>
    </row>
    <row r="70" spans="2:6" ht="31.9" thickBot="1" x14ac:dyDescent="0.55000000000000004">
      <c r="E70" s="48" t="s">
        <v>322</v>
      </c>
      <c r="F70" s="49">
        <f>F67+F61+F57+F53+F47+F42+F35+F31+F22+F16</f>
        <v>0</v>
      </c>
    </row>
  </sheetData>
  <mergeCells count="17">
    <mergeCell ref="B2:C2"/>
    <mergeCell ref="B3:C5"/>
    <mergeCell ref="B22:C22"/>
    <mergeCell ref="B16:C16"/>
    <mergeCell ref="B31:C31"/>
    <mergeCell ref="B8:F8"/>
    <mergeCell ref="B7:F7"/>
    <mergeCell ref="D9:D10"/>
    <mergeCell ref="E9:E10"/>
    <mergeCell ref="F9:F10"/>
    <mergeCell ref="B35:C35"/>
    <mergeCell ref="B53:C53"/>
    <mergeCell ref="B42:C42"/>
    <mergeCell ref="B47:C47"/>
    <mergeCell ref="B67:C67"/>
    <mergeCell ref="B61:C61"/>
    <mergeCell ref="B57:C57"/>
  </mergeCells>
  <phoneticPr fontId="5" type="noConversion"/>
  <pageMargins left="0.7" right="0.7" top="0.75" bottom="0.75" header="0.3" footer="0.3"/>
  <pageSetup paperSize="9" scale="74"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38"/>
  <sheetViews>
    <sheetView zoomScale="70" zoomScaleNormal="70" workbookViewId="0">
      <selection activeCell="D34" sqref="D34"/>
    </sheetView>
  </sheetViews>
  <sheetFormatPr defaultRowHeight="14.25" x14ac:dyDescent="0.45"/>
  <cols>
    <col min="1" max="2" width="10.53125" customWidth="1"/>
    <col min="3" max="3" width="47.46484375" customWidth="1"/>
    <col min="4" max="4" width="43.73046875" style="59" customWidth="1"/>
    <col min="5" max="5" width="25.73046875" style="59" customWidth="1"/>
    <col min="6" max="6" width="19.19921875" style="59" customWidth="1"/>
    <col min="7" max="7" width="25.265625" customWidth="1"/>
    <col min="8" max="8" width="22.33203125" customWidth="1"/>
    <col min="9" max="9" width="23.53125" customWidth="1"/>
    <col min="10" max="10" width="16.796875" customWidth="1"/>
  </cols>
  <sheetData>
    <row r="1" spans="1:9" ht="50" customHeight="1" x14ac:dyDescent="0.45">
      <c r="A1" s="213" t="s">
        <v>344</v>
      </c>
      <c r="B1" s="214"/>
      <c r="C1" s="214"/>
      <c r="D1" s="214"/>
      <c r="E1" s="214"/>
    </row>
    <row r="2" spans="1:9" ht="50" customHeight="1" x14ac:dyDescent="0.45">
      <c r="A2" s="90"/>
      <c r="B2" s="91"/>
      <c r="C2" s="91"/>
      <c r="D2" s="91"/>
      <c r="E2" s="91"/>
    </row>
    <row r="3" spans="1:9" ht="50" customHeight="1" x14ac:dyDescent="0.45">
      <c r="A3" s="194" t="s">
        <v>325</v>
      </c>
      <c r="B3" s="194"/>
      <c r="C3" s="194"/>
      <c r="D3" s="194"/>
      <c r="E3" s="194"/>
    </row>
    <row r="4" spans="1:9" ht="50" customHeight="1" x14ac:dyDescent="0.45">
      <c r="A4" s="197" t="s">
        <v>342</v>
      </c>
      <c r="B4" s="197"/>
      <c r="C4" s="197"/>
      <c r="D4" s="197"/>
      <c r="E4" s="197"/>
    </row>
    <row r="5" spans="1:9" ht="31.5" customHeight="1" x14ac:dyDescent="0.45">
      <c r="A5" s="93" t="s">
        <v>345</v>
      </c>
      <c r="B5" s="93" t="s">
        <v>346</v>
      </c>
      <c r="C5" s="93" t="s">
        <v>347</v>
      </c>
      <c r="D5" s="93" t="s">
        <v>348</v>
      </c>
      <c r="E5" s="93" t="s">
        <v>349</v>
      </c>
      <c r="F5" s="93" t="s">
        <v>350</v>
      </c>
      <c r="G5" s="92" t="s">
        <v>324</v>
      </c>
      <c r="H5" s="92" t="s">
        <v>319</v>
      </c>
      <c r="I5" s="92" t="s">
        <v>320</v>
      </c>
    </row>
    <row r="6" spans="1:9" ht="27" customHeight="1" x14ac:dyDescent="0.45">
      <c r="A6" s="60" t="s">
        <v>351</v>
      </c>
      <c r="B6" s="61" t="s">
        <v>352</v>
      </c>
      <c r="C6" s="62" t="s">
        <v>353</v>
      </c>
      <c r="D6" s="63" t="s">
        <v>354</v>
      </c>
      <c r="E6" s="64">
        <v>10400000527</v>
      </c>
      <c r="F6" s="64">
        <v>5332206</v>
      </c>
      <c r="G6" s="89" t="s">
        <v>355</v>
      </c>
      <c r="H6" s="94">
        <v>0</v>
      </c>
      <c r="I6" s="94">
        <v>0</v>
      </c>
    </row>
    <row r="7" spans="1:9" ht="27" customHeight="1" x14ac:dyDescent="0.45">
      <c r="A7" s="60" t="s">
        <v>356</v>
      </c>
      <c r="B7" s="61" t="s">
        <v>352</v>
      </c>
      <c r="C7" s="66" t="s">
        <v>357</v>
      </c>
      <c r="D7" s="67" t="s">
        <v>358</v>
      </c>
      <c r="E7" s="68" t="s">
        <v>359</v>
      </c>
      <c r="F7" s="68">
        <v>5332766</v>
      </c>
      <c r="G7" s="89" t="s">
        <v>355</v>
      </c>
      <c r="H7" s="94">
        <v>0</v>
      </c>
      <c r="I7" s="94">
        <v>0</v>
      </c>
    </row>
    <row r="8" spans="1:9" ht="27" customHeight="1" x14ac:dyDescent="0.45">
      <c r="A8" s="60" t="s">
        <v>360</v>
      </c>
      <c r="B8" s="61" t="s">
        <v>352</v>
      </c>
      <c r="C8" s="66" t="s">
        <v>361</v>
      </c>
      <c r="D8" s="67" t="s">
        <v>362</v>
      </c>
      <c r="E8" s="68">
        <v>1470040</v>
      </c>
      <c r="F8" s="68">
        <v>5333105</v>
      </c>
      <c r="G8" s="89" t="s">
        <v>363</v>
      </c>
      <c r="H8" s="94">
        <v>0</v>
      </c>
      <c r="I8" s="94">
        <v>0</v>
      </c>
    </row>
    <row r="9" spans="1:9" ht="27" customHeight="1" x14ac:dyDescent="0.45">
      <c r="A9" s="60" t="s">
        <v>364</v>
      </c>
      <c r="B9" s="61" t="s">
        <v>352</v>
      </c>
      <c r="C9" s="66" t="s">
        <v>361</v>
      </c>
      <c r="D9" s="67" t="s">
        <v>362</v>
      </c>
      <c r="E9" s="68">
        <v>1470039</v>
      </c>
      <c r="F9" s="68">
        <v>5333106</v>
      </c>
      <c r="G9" s="89" t="s">
        <v>363</v>
      </c>
      <c r="H9" s="94">
        <v>0</v>
      </c>
      <c r="I9" s="94">
        <v>0</v>
      </c>
    </row>
    <row r="10" spans="1:9" ht="27" customHeight="1" thickBot="1" x14ac:dyDescent="0.5">
      <c r="A10" s="69" t="s">
        <v>365</v>
      </c>
      <c r="B10" s="70" t="s">
        <v>352</v>
      </c>
      <c r="C10" s="71" t="s">
        <v>366</v>
      </c>
      <c r="D10" s="72" t="s">
        <v>358</v>
      </c>
      <c r="E10" s="73">
        <v>2164033</v>
      </c>
      <c r="F10" s="73">
        <v>2210007886</v>
      </c>
      <c r="G10" s="89" t="s">
        <v>355</v>
      </c>
      <c r="H10" s="94">
        <v>0</v>
      </c>
      <c r="I10" s="94">
        <v>0</v>
      </c>
    </row>
    <row r="11" spans="1:9" ht="27" customHeight="1" x14ac:dyDescent="0.45">
      <c r="A11" s="60" t="s">
        <v>367</v>
      </c>
      <c r="B11" s="61" t="s">
        <v>368</v>
      </c>
      <c r="C11" s="62" t="s">
        <v>369</v>
      </c>
      <c r="D11" s="63" t="s">
        <v>370</v>
      </c>
      <c r="E11" s="64">
        <v>60500001010</v>
      </c>
      <c r="F11" s="64">
        <v>5332396</v>
      </c>
      <c r="G11" s="89" t="s">
        <v>355</v>
      </c>
      <c r="H11" s="94">
        <v>0</v>
      </c>
      <c r="I11" s="94">
        <v>0</v>
      </c>
    </row>
    <row r="12" spans="1:9" ht="27" customHeight="1" x14ac:dyDescent="0.45">
      <c r="A12" s="60" t="s">
        <v>371</v>
      </c>
      <c r="B12" s="61" t="s">
        <v>368</v>
      </c>
      <c r="C12" s="66" t="s">
        <v>372</v>
      </c>
      <c r="D12" s="67" t="s">
        <v>370</v>
      </c>
      <c r="E12" s="68">
        <v>61100004427</v>
      </c>
      <c r="F12" s="68">
        <v>5332395</v>
      </c>
      <c r="G12" s="89" t="s">
        <v>355</v>
      </c>
      <c r="H12" s="94">
        <v>0</v>
      </c>
      <c r="I12" s="94">
        <v>0</v>
      </c>
    </row>
    <row r="13" spans="1:9" ht="27" customHeight="1" x14ac:dyDescent="0.45">
      <c r="A13" s="60" t="s">
        <v>373</v>
      </c>
      <c r="B13" s="61" t="s">
        <v>368</v>
      </c>
      <c r="C13" s="66" t="s">
        <v>374</v>
      </c>
      <c r="D13" s="67" t="s">
        <v>375</v>
      </c>
      <c r="E13" s="68">
        <v>1563639</v>
      </c>
      <c r="F13" s="68">
        <v>5334608</v>
      </c>
      <c r="G13" s="89" t="s">
        <v>363</v>
      </c>
      <c r="H13" s="94">
        <v>0</v>
      </c>
      <c r="I13" s="94">
        <v>0</v>
      </c>
    </row>
    <row r="14" spans="1:9" ht="27" customHeight="1" thickBot="1" x14ac:dyDescent="0.5">
      <c r="A14" s="69" t="s">
        <v>376</v>
      </c>
      <c r="B14" s="74" t="s">
        <v>368</v>
      </c>
      <c r="C14" s="71" t="s">
        <v>377</v>
      </c>
      <c r="D14" s="72" t="s">
        <v>378</v>
      </c>
      <c r="E14" s="75">
        <v>160052597005</v>
      </c>
      <c r="F14" s="73">
        <v>5334362</v>
      </c>
      <c r="G14" s="89" t="s">
        <v>355</v>
      </c>
      <c r="H14" s="94">
        <v>0</v>
      </c>
      <c r="I14" s="94">
        <v>0</v>
      </c>
    </row>
    <row r="15" spans="1:9" ht="27" customHeight="1" x14ac:dyDescent="0.45">
      <c r="A15" s="60" t="s">
        <v>379</v>
      </c>
      <c r="B15" s="61" t="s">
        <v>380</v>
      </c>
      <c r="C15" s="62" t="s">
        <v>381</v>
      </c>
      <c r="D15" s="63" t="s">
        <v>354</v>
      </c>
      <c r="E15" s="64" t="s">
        <v>382</v>
      </c>
      <c r="F15" s="64">
        <v>5332397</v>
      </c>
      <c r="G15" s="89" t="s">
        <v>355</v>
      </c>
      <c r="H15" s="94">
        <v>0</v>
      </c>
      <c r="I15" s="94">
        <v>0</v>
      </c>
    </row>
    <row r="16" spans="1:9" ht="27" customHeight="1" x14ac:dyDescent="0.45">
      <c r="A16" s="60" t="s">
        <v>383</v>
      </c>
      <c r="B16" s="61" t="s">
        <v>380</v>
      </c>
      <c r="C16" s="66" t="s">
        <v>384</v>
      </c>
      <c r="D16" s="67" t="s">
        <v>354</v>
      </c>
      <c r="E16" s="68" t="s">
        <v>385</v>
      </c>
      <c r="F16" s="68">
        <v>5332398</v>
      </c>
      <c r="G16" s="89" t="s">
        <v>355</v>
      </c>
      <c r="H16" s="94">
        <v>0</v>
      </c>
      <c r="I16" s="94">
        <v>0</v>
      </c>
    </row>
    <row r="17" spans="1:9" ht="27" customHeight="1" x14ac:dyDescent="0.45">
      <c r="A17" s="60" t="s">
        <v>386</v>
      </c>
      <c r="B17" s="61" t="s">
        <v>380</v>
      </c>
      <c r="C17" s="66" t="s">
        <v>387</v>
      </c>
      <c r="D17" s="67" t="s">
        <v>354</v>
      </c>
      <c r="E17" s="76">
        <v>140400102519</v>
      </c>
      <c r="F17" s="68" t="s">
        <v>388</v>
      </c>
      <c r="G17" s="89" t="s">
        <v>355</v>
      </c>
      <c r="H17" s="94">
        <v>0</v>
      </c>
      <c r="I17" s="94">
        <v>0</v>
      </c>
    </row>
    <row r="18" spans="1:9" ht="27" customHeight="1" x14ac:dyDescent="0.45">
      <c r="A18" s="77" t="s">
        <v>389</v>
      </c>
      <c r="B18" s="78" t="s">
        <v>380</v>
      </c>
      <c r="C18" s="66" t="s">
        <v>390</v>
      </c>
      <c r="D18" s="67" t="s">
        <v>362</v>
      </c>
      <c r="E18" s="68" t="s">
        <v>391</v>
      </c>
      <c r="F18" s="68" t="s">
        <v>392</v>
      </c>
      <c r="G18" s="89" t="s">
        <v>355</v>
      </c>
      <c r="H18" s="94">
        <v>0</v>
      </c>
      <c r="I18" s="94">
        <v>0</v>
      </c>
    </row>
    <row r="19" spans="1:9" ht="27" customHeight="1" x14ac:dyDescent="0.45">
      <c r="A19" s="60" t="s">
        <v>393</v>
      </c>
      <c r="B19" s="61" t="s">
        <v>380</v>
      </c>
      <c r="C19" s="62" t="s">
        <v>390</v>
      </c>
      <c r="D19" s="63" t="s">
        <v>362</v>
      </c>
      <c r="E19" s="64" t="s">
        <v>394</v>
      </c>
      <c r="F19" s="64" t="s">
        <v>395</v>
      </c>
      <c r="G19" s="89" t="s">
        <v>355</v>
      </c>
      <c r="H19" s="94">
        <v>0</v>
      </c>
      <c r="I19" s="94">
        <v>0</v>
      </c>
    </row>
    <row r="20" spans="1:9" ht="27" customHeight="1" x14ac:dyDescent="0.45">
      <c r="A20" s="60" t="s">
        <v>396</v>
      </c>
      <c r="B20" s="61" t="s">
        <v>380</v>
      </c>
      <c r="C20" s="66" t="s">
        <v>390</v>
      </c>
      <c r="D20" s="67" t="s">
        <v>362</v>
      </c>
      <c r="E20" s="68" t="s">
        <v>397</v>
      </c>
      <c r="F20" s="76">
        <v>751000016040</v>
      </c>
      <c r="G20" s="89" t="s">
        <v>355</v>
      </c>
      <c r="H20" s="94">
        <v>0</v>
      </c>
      <c r="I20" s="94">
        <v>0</v>
      </c>
    </row>
    <row r="21" spans="1:9" ht="27" customHeight="1" x14ac:dyDescent="0.45">
      <c r="A21" s="60" t="s">
        <v>398</v>
      </c>
      <c r="B21" s="61" t="s">
        <v>380</v>
      </c>
      <c r="C21" s="66" t="s">
        <v>390</v>
      </c>
      <c r="D21" s="67" t="s">
        <v>362</v>
      </c>
      <c r="E21" s="68" t="s">
        <v>399</v>
      </c>
      <c r="F21" s="76">
        <v>751000016041</v>
      </c>
      <c r="G21" s="89" t="s">
        <v>355</v>
      </c>
      <c r="H21" s="94">
        <v>0</v>
      </c>
      <c r="I21" s="94">
        <v>0</v>
      </c>
    </row>
    <row r="22" spans="1:9" ht="27" customHeight="1" x14ac:dyDescent="0.45">
      <c r="A22" s="60" t="s">
        <v>400</v>
      </c>
      <c r="B22" s="61" t="s">
        <v>380</v>
      </c>
      <c r="C22" s="66" t="s">
        <v>401</v>
      </c>
      <c r="D22" s="79" t="s">
        <v>402</v>
      </c>
      <c r="E22" s="68">
        <v>15563</v>
      </c>
      <c r="F22" s="68">
        <v>5333014</v>
      </c>
      <c r="G22" s="89" t="s">
        <v>363</v>
      </c>
      <c r="H22" s="94">
        <v>0</v>
      </c>
      <c r="I22" s="94">
        <v>0</v>
      </c>
    </row>
    <row r="23" spans="1:9" ht="27" customHeight="1" x14ac:dyDescent="0.45">
      <c r="A23" s="60" t="s">
        <v>403</v>
      </c>
      <c r="B23" s="61" t="s">
        <v>380</v>
      </c>
      <c r="C23" s="66" t="s">
        <v>401</v>
      </c>
      <c r="D23" s="79" t="s">
        <v>402</v>
      </c>
      <c r="E23" s="68">
        <v>15564</v>
      </c>
      <c r="F23" s="68">
        <v>5333015</v>
      </c>
      <c r="G23" s="89" t="s">
        <v>363</v>
      </c>
      <c r="H23" s="94">
        <v>0</v>
      </c>
      <c r="I23" s="94">
        <v>0</v>
      </c>
    </row>
    <row r="24" spans="1:9" ht="27" customHeight="1" x14ac:dyDescent="0.45">
      <c r="A24" s="60" t="s">
        <v>404</v>
      </c>
      <c r="B24" s="61" t="s">
        <v>380</v>
      </c>
      <c r="C24" s="66" t="s">
        <v>405</v>
      </c>
      <c r="D24" s="79" t="s">
        <v>402</v>
      </c>
      <c r="E24" s="68">
        <v>33487</v>
      </c>
      <c r="F24" s="68" t="s">
        <v>406</v>
      </c>
      <c r="G24" s="89" t="s">
        <v>363</v>
      </c>
      <c r="H24" s="94">
        <v>0</v>
      </c>
      <c r="I24" s="94">
        <v>0</v>
      </c>
    </row>
    <row r="25" spans="1:9" ht="27" customHeight="1" x14ac:dyDescent="0.45">
      <c r="A25" s="60" t="s">
        <v>407</v>
      </c>
      <c r="B25" s="61" t="s">
        <v>380</v>
      </c>
      <c r="C25" s="66" t="s">
        <v>390</v>
      </c>
      <c r="D25" s="67" t="s">
        <v>362</v>
      </c>
      <c r="E25" s="76">
        <v>200850001009</v>
      </c>
      <c r="F25" s="76">
        <v>751000017084</v>
      </c>
      <c r="G25" s="89" t="s">
        <v>355</v>
      </c>
      <c r="H25" s="94">
        <v>0</v>
      </c>
      <c r="I25" s="94">
        <v>0</v>
      </c>
    </row>
    <row r="26" spans="1:9" ht="27" customHeight="1" x14ac:dyDescent="0.45">
      <c r="A26" s="60" t="s">
        <v>408</v>
      </c>
      <c r="B26" s="61" t="s">
        <v>380</v>
      </c>
      <c r="C26" s="66" t="s">
        <v>390</v>
      </c>
      <c r="D26" s="67" t="s">
        <v>362</v>
      </c>
      <c r="E26" s="76">
        <v>200840001005</v>
      </c>
      <c r="F26" s="76">
        <v>751000017085</v>
      </c>
      <c r="G26" s="89" t="s">
        <v>355</v>
      </c>
      <c r="H26" s="94">
        <v>0</v>
      </c>
      <c r="I26" s="94">
        <v>0</v>
      </c>
    </row>
    <row r="27" spans="1:9" ht="27" customHeight="1" x14ac:dyDescent="0.45">
      <c r="A27" s="60" t="s">
        <v>409</v>
      </c>
      <c r="B27" s="61" t="s">
        <v>380</v>
      </c>
      <c r="C27" s="66" t="s">
        <v>410</v>
      </c>
      <c r="D27" s="67" t="s">
        <v>370</v>
      </c>
      <c r="E27" s="76">
        <v>211181130023</v>
      </c>
      <c r="F27" s="68" t="s">
        <v>411</v>
      </c>
      <c r="G27" s="89" t="s">
        <v>355</v>
      </c>
      <c r="H27" s="94">
        <v>0</v>
      </c>
      <c r="I27" s="94">
        <v>0</v>
      </c>
    </row>
    <row r="28" spans="1:9" ht="27" customHeight="1" x14ac:dyDescent="0.45">
      <c r="A28" s="60" t="s">
        <v>412</v>
      </c>
      <c r="B28" s="80" t="s">
        <v>380</v>
      </c>
      <c r="C28" s="66" t="s">
        <v>405</v>
      </c>
      <c r="D28" s="67" t="s">
        <v>413</v>
      </c>
      <c r="E28" s="68" t="s">
        <v>414</v>
      </c>
      <c r="F28" s="68">
        <v>2210007890</v>
      </c>
      <c r="G28" s="89" t="s">
        <v>363</v>
      </c>
      <c r="H28" s="94">
        <v>0</v>
      </c>
      <c r="I28" s="94">
        <v>0</v>
      </c>
    </row>
    <row r="29" spans="1:9" ht="27" customHeight="1" x14ac:dyDescent="0.45">
      <c r="A29" s="77" t="s">
        <v>415</v>
      </c>
      <c r="B29" s="81" t="s">
        <v>380</v>
      </c>
      <c r="C29" s="66" t="s">
        <v>416</v>
      </c>
      <c r="D29" s="67" t="s">
        <v>358</v>
      </c>
      <c r="E29" s="76">
        <v>232972100035</v>
      </c>
      <c r="F29" s="76">
        <v>751000026156</v>
      </c>
      <c r="G29" s="89" t="s">
        <v>355</v>
      </c>
      <c r="H29" s="94">
        <v>0</v>
      </c>
      <c r="I29" s="94">
        <v>0</v>
      </c>
    </row>
    <row r="30" spans="1:9" ht="27" customHeight="1" x14ac:dyDescent="0.45">
      <c r="A30" s="77" t="s">
        <v>417</v>
      </c>
      <c r="B30" s="81" t="s">
        <v>380</v>
      </c>
      <c r="C30" s="66" t="s">
        <v>416</v>
      </c>
      <c r="D30" s="67" t="s">
        <v>358</v>
      </c>
      <c r="E30" s="76">
        <v>232972100036</v>
      </c>
      <c r="F30" s="76" t="s">
        <v>418</v>
      </c>
      <c r="G30" s="89" t="s">
        <v>355</v>
      </c>
      <c r="H30" s="94">
        <v>0</v>
      </c>
      <c r="I30" s="94">
        <v>0</v>
      </c>
    </row>
    <row r="31" spans="1:9" ht="27" customHeight="1" x14ac:dyDescent="0.45">
      <c r="A31" s="82" t="s">
        <v>419</v>
      </c>
      <c r="B31" s="81" t="s">
        <v>380</v>
      </c>
      <c r="C31" s="66" t="s">
        <v>420</v>
      </c>
      <c r="D31" s="67" t="s">
        <v>413</v>
      </c>
      <c r="E31" s="83">
        <v>60694</v>
      </c>
      <c r="F31" s="83" t="s">
        <v>421</v>
      </c>
      <c r="G31" s="89" t="s">
        <v>363</v>
      </c>
      <c r="H31" s="94">
        <v>0</v>
      </c>
      <c r="I31" s="94">
        <v>0</v>
      </c>
    </row>
    <row r="32" spans="1:9" ht="27" customHeight="1" thickBot="1" x14ac:dyDescent="0.5">
      <c r="A32" s="82" t="s">
        <v>422</v>
      </c>
      <c r="B32" s="81" t="s">
        <v>380</v>
      </c>
      <c r="C32" s="66" t="s">
        <v>420</v>
      </c>
      <c r="D32" s="67" t="s">
        <v>413</v>
      </c>
      <c r="E32" s="83">
        <v>60695</v>
      </c>
      <c r="F32" s="83" t="s">
        <v>421</v>
      </c>
      <c r="G32" s="89" t="s">
        <v>363</v>
      </c>
      <c r="H32" s="94">
        <v>0</v>
      </c>
      <c r="I32" s="94">
        <v>0</v>
      </c>
    </row>
    <row r="33" spans="3:20" ht="26" customHeight="1" thickBot="1" x14ac:dyDescent="0.5">
      <c r="H33" s="150" t="s">
        <v>423</v>
      </c>
      <c r="I33" s="49">
        <f>SUM(I6:I32)</f>
        <v>0</v>
      </c>
    </row>
    <row r="35" spans="3:20" x14ac:dyDescent="0.45">
      <c r="C35" s="84"/>
      <c r="D35" s="85"/>
      <c r="E35" s="86"/>
      <c r="F35" s="87"/>
      <c r="G35" s="87"/>
      <c r="H35" s="86"/>
      <c r="I35" s="86"/>
      <c r="K35" s="86"/>
      <c r="L35" s="86"/>
      <c r="M35" s="86"/>
      <c r="N35" s="86"/>
      <c r="O35" s="86"/>
      <c r="P35" s="86"/>
      <c r="Q35" s="86"/>
      <c r="R35" s="86"/>
      <c r="S35" s="86"/>
      <c r="T35" s="86"/>
    </row>
    <row r="36" spans="3:20" x14ac:dyDescent="0.45">
      <c r="C36" s="84"/>
      <c r="D36" s="85"/>
      <c r="E36" s="88"/>
      <c r="F36" s="86"/>
      <c r="G36" s="87"/>
      <c r="H36" s="86"/>
      <c r="I36" s="86"/>
      <c r="J36" s="86"/>
      <c r="K36" s="86"/>
      <c r="L36" s="86"/>
      <c r="M36" s="86"/>
      <c r="N36" s="86"/>
      <c r="O36" s="86"/>
      <c r="P36" s="86"/>
      <c r="Q36" s="86"/>
      <c r="R36" s="86"/>
      <c r="S36" s="86"/>
      <c r="T36" s="86"/>
    </row>
    <row r="37" spans="3:20" x14ac:dyDescent="0.45">
      <c r="C37" s="88"/>
      <c r="D37" s="88"/>
      <c r="E37" s="88"/>
      <c r="F37" s="86"/>
      <c r="G37" s="87"/>
      <c r="H37" s="86"/>
      <c r="I37" s="86"/>
      <c r="J37" s="86"/>
      <c r="K37" s="86"/>
      <c r="L37" s="86"/>
      <c r="M37" s="86"/>
      <c r="N37" s="86"/>
      <c r="O37" s="86"/>
      <c r="P37" s="86"/>
      <c r="Q37" s="86"/>
      <c r="R37" s="86"/>
      <c r="S37" s="86"/>
      <c r="T37" s="86"/>
    </row>
    <row r="38" spans="3:20" x14ac:dyDescent="0.45">
      <c r="C38" s="84"/>
      <c r="D38" s="85"/>
      <c r="E38" s="86"/>
      <c r="F38" s="87"/>
      <c r="G38" s="87"/>
      <c r="H38" s="86"/>
      <c r="I38" s="86"/>
      <c r="J38" s="86"/>
      <c r="K38" s="86"/>
      <c r="L38" s="86"/>
      <c r="M38" s="86"/>
      <c r="N38" s="86"/>
      <c r="O38" s="86"/>
      <c r="P38" s="86"/>
      <c r="Q38" s="86"/>
      <c r="S38" s="86"/>
      <c r="T38" s="86"/>
    </row>
  </sheetData>
  <mergeCells count="3">
    <mergeCell ref="A1:E1"/>
    <mergeCell ref="A3:E3"/>
    <mergeCell ref="A4:E4"/>
  </mergeCells>
  <conditionalFormatting sqref="A6:A9">
    <cfRule type="duplicateValues" dxfId="10" priority="16"/>
  </conditionalFormatting>
  <conditionalFormatting sqref="A10">
    <cfRule type="duplicateValues" dxfId="9" priority="14"/>
  </conditionalFormatting>
  <conditionalFormatting sqref="A11:A14">
    <cfRule type="duplicateValues" dxfId="8" priority="11"/>
  </conditionalFormatting>
  <conditionalFormatting sqref="A15:A24">
    <cfRule type="duplicateValues" dxfId="7" priority="10"/>
  </conditionalFormatting>
  <conditionalFormatting sqref="A25:A27">
    <cfRule type="duplicateValues" dxfId="6" priority="8"/>
  </conditionalFormatting>
  <conditionalFormatting sqref="A28:A30">
    <cfRule type="duplicateValues" dxfId="5" priority="7"/>
  </conditionalFormatting>
  <conditionalFormatting sqref="A6:C10 A11:F27 A29:C30">
    <cfRule type="expression" dxfId="4" priority="15">
      <formula>$T6="áno"</formula>
    </cfRule>
  </conditionalFormatting>
  <conditionalFormatting sqref="A28:C28">
    <cfRule type="expression" dxfId="3" priority="6">
      <formula>$T28="áno"</formula>
    </cfRule>
  </conditionalFormatting>
  <conditionalFormatting sqref="B31:D32">
    <cfRule type="expression" dxfId="2" priority="1">
      <formula>$T31="áno"</formula>
    </cfRule>
  </conditionalFormatting>
  <conditionalFormatting sqref="D6:F10">
    <cfRule type="expression" dxfId="1" priority="12">
      <formula>$T6="áno"</formula>
    </cfRule>
  </conditionalFormatting>
  <conditionalFormatting sqref="D28:F30">
    <cfRule type="expression" dxfId="0" priority="2">
      <formula>$T28="áno"</formula>
    </cfRule>
  </conditionalFormatting>
  <pageMargins left="0.7" right="0.7" top="0.75" bottom="0.75" header="0.3" footer="0.3"/>
  <pageSetup scale="3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'\\srvflsbojnicka\DCHTLC\Zoznam zariadení\[Zoznam zariadení FO-01a-IP-01 230221.xlsx]Číselníky'!#REF!</xm:f>
          </x14:formula1>
          <xm:sqref>B6:B32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26"/>
  <sheetViews>
    <sheetView topLeftCell="A112" zoomScaleNormal="100" workbookViewId="0">
      <selection activeCell="B122" sqref="B122"/>
    </sheetView>
  </sheetViews>
  <sheetFormatPr defaultColWidth="8.796875" defaultRowHeight="12.75" x14ac:dyDescent="0.45"/>
  <cols>
    <col min="1" max="1" width="5.53125" style="112" customWidth="1"/>
    <col min="2" max="2" width="19.19921875" style="112" customWidth="1"/>
    <col min="3" max="3" width="21.265625" style="112" customWidth="1"/>
    <col min="4" max="4" width="27.796875" style="112" customWidth="1"/>
    <col min="5" max="5" width="21.265625" style="112" customWidth="1"/>
    <col min="6" max="6" width="17.19921875" style="111" customWidth="1"/>
    <col min="7" max="7" width="17.33203125" style="111" bestFit="1" customWidth="1"/>
    <col min="8" max="10" width="8.796875" style="112"/>
    <col min="11" max="11" width="16.73046875" style="112" bestFit="1" customWidth="1"/>
    <col min="12" max="12" width="8.796875" style="112"/>
    <col min="13" max="13" width="26.46484375" style="112" customWidth="1"/>
    <col min="14" max="14" width="34.19921875" style="112" customWidth="1"/>
    <col min="15" max="16384" width="8.796875" style="112"/>
  </cols>
  <sheetData>
    <row r="1" spans="1:15" ht="17.25" x14ac:dyDescent="0.45">
      <c r="A1" s="226" t="s">
        <v>424</v>
      </c>
      <c r="B1" s="226"/>
      <c r="C1" s="226"/>
      <c r="D1" s="226"/>
      <c r="E1" s="110"/>
    </row>
    <row r="2" spans="1:15" ht="17.25" x14ac:dyDescent="0.45">
      <c r="A2" s="113"/>
      <c r="B2" s="113"/>
      <c r="C2" s="113"/>
      <c r="D2" s="113"/>
      <c r="E2" s="110"/>
    </row>
    <row r="3" spans="1:15" ht="39" customHeight="1" x14ac:dyDescent="0.45">
      <c r="A3" s="113"/>
      <c r="B3" s="194" t="s">
        <v>325</v>
      </c>
      <c r="C3" s="194"/>
      <c r="D3" s="194"/>
      <c r="E3" s="194"/>
      <c r="F3" s="194"/>
    </row>
    <row r="4" spans="1:15" ht="48" customHeight="1" thickBot="1" x14ac:dyDescent="0.5">
      <c r="A4" s="113"/>
      <c r="B4" s="197" t="s">
        <v>342</v>
      </c>
      <c r="C4" s="197"/>
      <c r="D4" s="197"/>
      <c r="E4" s="197"/>
      <c r="F4" s="197"/>
    </row>
    <row r="5" spans="1:15" ht="34.15" customHeight="1" thickBot="1" x14ac:dyDescent="0.5">
      <c r="A5" s="114"/>
      <c r="B5" s="218" t="s">
        <v>425</v>
      </c>
      <c r="C5" s="219"/>
      <c r="D5" s="220"/>
      <c r="E5" s="115"/>
      <c r="M5" s="110"/>
    </row>
    <row r="6" spans="1:15" ht="45" customHeight="1" thickBot="1" x14ac:dyDescent="0.5">
      <c r="A6" s="116"/>
      <c r="B6" s="215" t="s">
        <v>426</v>
      </c>
      <c r="C6" s="227"/>
      <c r="D6" s="228"/>
      <c r="E6" s="212" t="s">
        <v>324</v>
      </c>
      <c r="F6" s="222" t="s">
        <v>319</v>
      </c>
      <c r="G6" s="222" t="s">
        <v>320</v>
      </c>
    </row>
    <row r="7" spans="1:15" s="118" customFormat="1" ht="19.899999999999999" customHeight="1" x14ac:dyDescent="0.45">
      <c r="A7" s="117"/>
      <c r="B7" s="103" t="s">
        <v>427</v>
      </c>
      <c r="C7" s="103" t="s">
        <v>428</v>
      </c>
      <c r="D7" s="103" t="s">
        <v>429</v>
      </c>
      <c r="E7" s="212"/>
      <c r="F7" s="222"/>
      <c r="G7" s="222"/>
      <c r="M7" s="112"/>
      <c r="N7" s="112"/>
      <c r="O7" s="112"/>
    </row>
    <row r="8" spans="1:15" ht="14.25" x14ac:dyDescent="0.45">
      <c r="A8" s="98">
        <v>1</v>
      </c>
      <c r="B8" s="104" t="s">
        <v>568</v>
      </c>
      <c r="C8" s="101" t="s">
        <v>430</v>
      </c>
      <c r="D8" s="101" t="s">
        <v>431</v>
      </c>
      <c r="E8" s="119" t="s">
        <v>432</v>
      </c>
      <c r="F8" s="151">
        <v>0</v>
      </c>
      <c r="G8" s="151">
        <v>0</v>
      </c>
    </row>
    <row r="9" spans="1:15" ht="14.25" x14ac:dyDescent="0.45">
      <c r="A9" s="98">
        <v>2</v>
      </c>
      <c r="B9" s="104" t="s">
        <v>568</v>
      </c>
      <c r="C9" s="101" t="s">
        <v>433</v>
      </c>
      <c r="D9" s="101" t="s">
        <v>434</v>
      </c>
      <c r="E9" s="119" t="s">
        <v>432</v>
      </c>
      <c r="F9" s="151">
        <v>0</v>
      </c>
      <c r="G9" s="151">
        <v>0</v>
      </c>
    </row>
    <row r="10" spans="1:15" ht="28.5" x14ac:dyDescent="0.45">
      <c r="A10" s="120">
        <v>3</v>
      </c>
      <c r="B10" s="104" t="s">
        <v>435</v>
      </c>
      <c r="C10" s="101" t="s">
        <v>436</v>
      </c>
      <c r="D10" s="101" t="s">
        <v>431</v>
      </c>
      <c r="E10" s="121" t="s">
        <v>437</v>
      </c>
      <c r="F10" s="151">
        <v>0</v>
      </c>
      <c r="G10" s="151">
        <v>0</v>
      </c>
    </row>
    <row r="11" spans="1:15" ht="28.5" x14ac:dyDescent="0.45">
      <c r="A11" s="98">
        <v>4</v>
      </c>
      <c r="B11" s="104" t="s">
        <v>438</v>
      </c>
      <c r="C11" s="101" t="s">
        <v>439</v>
      </c>
      <c r="D11" s="101" t="s">
        <v>434</v>
      </c>
      <c r="E11" s="119" t="s">
        <v>440</v>
      </c>
      <c r="F11" s="151">
        <v>0</v>
      </c>
      <c r="G11" s="151">
        <v>0</v>
      </c>
    </row>
    <row r="12" spans="1:15" ht="28.5" x14ac:dyDescent="0.45">
      <c r="A12" s="120">
        <v>5</v>
      </c>
      <c r="B12" s="104" t="s">
        <v>438</v>
      </c>
      <c r="C12" s="101" t="s">
        <v>441</v>
      </c>
      <c r="D12" s="101" t="s">
        <v>431</v>
      </c>
      <c r="E12" s="119" t="s">
        <v>440</v>
      </c>
      <c r="F12" s="151">
        <v>0</v>
      </c>
      <c r="G12" s="151">
        <v>0</v>
      </c>
    </row>
    <row r="13" spans="1:15" ht="28.5" x14ac:dyDescent="0.45">
      <c r="A13" s="120">
        <v>6</v>
      </c>
      <c r="B13" s="104" t="s">
        <v>442</v>
      </c>
      <c r="C13" s="101" t="s">
        <v>443</v>
      </c>
      <c r="D13" s="101" t="s">
        <v>431</v>
      </c>
      <c r="E13" s="121" t="s">
        <v>444</v>
      </c>
      <c r="F13" s="151">
        <v>0</v>
      </c>
      <c r="G13" s="151">
        <v>0</v>
      </c>
    </row>
    <row r="14" spans="1:15" ht="28.5" x14ac:dyDescent="0.45">
      <c r="A14" s="120">
        <v>7</v>
      </c>
      <c r="B14" s="104" t="s">
        <v>569</v>
      </c>
      <c r="C14" s="101"/>
      <c r="D14" s="101" t="s">
        <v>431</v>
      </c>
      <c r="E14" s="121" t="s">
        <v>579</v>
      </c>
      <c r="F14" s="122"/>
      <c r="G14" s="122"/>
    </row>
    <row r="15" spans="1:15" ht="28.5" x14ac:dyDescent="0.45">
      <c r="A15" s="120">
        <v>8</v>
      </c>
      <c r="B15" s="104" t="s">
        <v>570</v>
      </c>
      <c r="C15" s="101" t="s">
        <v>445</v>
      </c>
      <c r="D15" s="101" t="s">
        <v>431</v>
      </c>
      <c r="E15" s="121" t="s">
        <v>437</v>
      </c>
      <c r="F15" s="151">
        <v>0</v>
      </c>
      <c r="G15" s="151">
        <v>0</v>
      </c>
    </row>
    <row r="16" spans="1:15" ht="14.25" x14ac:dyDescent="0.45">
      <c r="A16" s="120">
        <v>9</v>
      </c>
      <c r="B16" s="104" t="s">
        <v>446</v>
      </c>
      <c r="C16" s="101" t="s">
        <v>447</v>
      </c>
      <c r="D16" s="101" t="s">
        <v>431</v>
      </c>
      <c r="E16" s="119" t="s">
        <v>432</v>
      </c>
      <c r="F16" s="151">
        <v>0</v>
      </c>
      <c r="G16" s="151">
        <v>0</v>
      </c>
    </row>
    <row r="17" spans="1:7" ht="28.5" x14ac:dyDescent="0.45">
      <c r="A17" s="120">
        <v>10</v>
      </c>
      <c r="B17" s="104" t="s">
        <v>448</v>
      </c>
      <c r="C17" s="101" t="s">
        <v>449</v>
      </c>
      <c r="D17" s="123"/>
      <c r="E17" s="121" t="s">
        <v>437</v>
      </c>
      <c r="F17" s="151">
        <v>0</v>
      </c>
      <c r="G17" s="151">
        <v>0</v>
      </c>
    </row>
    <row r="18" spans="1:7" ht="14.25" x14ac:dyDescent="0.45">
      <c r="A18" s="124"/>
      <c r="B18" s="24"/>
      <c r="C18" s="125"/>
      <c r="D18" s="125"/>
      <c r="E18" s="126"/>
    </row>
    <row r="19" spans="1:7" ht="14.65" thickBot="1" x14ac:dyDescent="0.5">
      <c r="A19" s="124"/>
      <c r="B19" s="24"/>
      <c r="C19" s="125"/>
      <c r="D19" s="125"/>
      <c r="E19" s="126"/>
    </row>
    <row r="20" spans="1:7" ht="14.65" thickBot="1" x14ac:dyDescent="0.5">
      <c r="A20" s="127"/>
      <c r="B20" s="223" t="s">
        <v>450</v>
      </c>
      <c r="C20" s="224"/>
      <c r="D20" s="225"/>
      <c r="E20" s="126"/>
    </row>
    <row r="21" spans="1:7" ht="49.15" customHeight="1" x14ac:dyDescent="0.45">
      <c r="A21" s="128"/>
      <c r="B21" s="206" t="s">
        <v>571</v>
      </c>
      <c r="C21" s="221"/>
      <c r="D21" s="207"/>
      <c r="E21" s="126"/>
    </row>
    <row r="22" spans="1:7" ht="26.25" x14ac:dyDescent="0.45">
      <c r="A22" s="129"/>
      <c r="B22" s="105" t="s">
        <v>427</v>
      </c>
      <c r="C22" s="105" t="s">
        <v>428</v>
      </c>
      <c r="D22" s="105" t="s">
        <v>429</v>
      </c>
      <c r="E22" s="46" t="s">
        <v>324</v>
      </c>
      <c r="F22" s="108" t="s">
        <v>319</v>
      </c>
      <c r="G22" s="108" t="s">
        <v>320</v>
      </c>
    </row>
    <row r="23" spans="1:7" ht="14.25" x14ac:dyDescent="0.45">
      <c r="A23" s="120">
        <v>1</v>
      </c>
      <c r="B23" s="104" t="s">
        <v>568</v>
      </c>
      <c r="C23" s="101" t="s">
        <v>451</v>
      </c>
      <c r="D23" s="101" t="s">
        <v>452</v>
      </c>
      <c r="E23" s="119" t="s">
        <v>432</v>
      </c>
      <c r="F23" s="152">
        <v>0</v>
      </c>
      <c r="G23" s="151">
        <v>0</v>
      </c>
    </row>
    <row r="24" spans="1:7" ht="14.25" x14ac:dyDescent="0.45">
      <c r="A24" s="120">
        <v>2</v>
      </c>
      <c r="B24" s="104" t="s">
        <v>568</v>
      </c>
      <c r="C24" s="101" t="s">
        <v>453</v>
      </c>
      <c r="D24" s="101" t="s">
        <v>454</v>
      </c>
      <c r="E24" s="119" t="s">
        <v>432</v>
      </c>
      <c r="F24" s="152">
        <v>0</v>
      </c>
      <c r="G24" s="151">
        <v>0</v>
      </c>
    </row>
    <row r="25" spans="1:7" ht="14.25" x14ac:dyDescent="0.45">
      <c r="A25" s="120">
        <v>3</v>
      </c>
      <c r="B25" s="104" t="s">
        <v>568</v>
      </c>
      <c r="C25" s="101" t="s">
        <v>455</v>
      </c>
      <c r="D25" s="101" t="s">
        <v>454</v>
      </c>
      <c r="E25" s="119" t="s">
        <v>432</v>
      </c>
      <c r="F25" s="152">
        <v>0</v>
      </c>
      <c r="G25" s="151">
        <v>0</v>
      </c>
    </row>
    <row r="26" spans="1:7" ht="14.25" x14ac:dyDescent="0.45">
      <c r="A26" s="98">
        <v>4</v>
      </c>
      <c r="B26" s="104" t="s">
        <v>456</v>
      </c>
      <c r="C26" s="101" t="s">
        <v>457</v>
      </c>
      <c r="D26" s="101" t="s">
        <v>458</v>
      </c>
      <c r="E26" s="119" t="s">
        <v>432</v>
      </c>
      <c r="F26" s="152">
        <v>0</v>
      </c>
      <c r="G26" s="151">
        <v>0</v>
      </c>
    </row>
    <row r="27" spans="1:7" ht="28.5" x14ac:dyDescent="0.45">
      <c r="A27" s="120">
        <v>5</v>
      </c>
      <c r="B27" s="104" t="s">
        <v>435</v>
      </c>
      <c r="C27" s="101" t="s">
        <v>459</v>
      </c>
      <c r="D27" s="101" t="s">
        <v>458</v>
      </c>
      <c r="E27" s="121" t="s">
        <v>437</v>
      </c>
      <c r="F27" s="152">
        <v>0</v>
      </c>
      <c r="G27" s="151">
        <v>0</v>
      </c>
    </row>
    <row r="28" spans="1:7" ht="28.5" x14ac:dyDescent="0.45">
      <c r="A28" s="120">
        <v>6</v>
      </c>
      <c r="B28" s="104" t="s">
        <v>435</v>
      </c>
      <c r="C28" s="101" t="s">
        <v>460</v>
      </c>
      <c r="D28" s="101" t="s">
        <v>458</v>
      </c>
      <c r="E28" s="121" t="s">
        <v>437</v>
      </c>
      <c r="F28" s="152">
        <v>0</v>
      </c>
      <c r="G28" s="151">
        <v>0</v>
      </c>
    </row>
    <row r="29" spans="1:7" ht="28.5" x14ac:dyDescent="0.45">
      <c r="A29" s="120">
        <v>7</v>
      </c>
      <c r="B29" s="104" t="s">
        <v>461</v>
      </c>
      <c r="C29" s="101" t="s">
        <v>462</v>
      </c>
      <c r="D29" s="101" t="s">
        <v>458</v>
      </c>
      <c r="E29" s="119" t="s">
        <v>440</v>
      </c>
      <c r="F29" s="152">
        <v>0</v>
      </c>
      <c r="G29" s="151">
        <v>0</v>
      </c>
    </row>
    <row r="30" spans="1:7" ht="28.5" x14ac:dyDescent="0.45">
      <c r="A30" s="120">
        <v>8</v>
      </c>
      <c r="B30" s="104" t="s">
        <v>463</v>
      </c>
      <c r="C30" s="101" t="s">
        <v>464</v>
      </c>
      <c r="D30" s="101" t="s">
        <v>454</v>
      </c>
      <c r="E30" s="121" t="s">
        <v>444</v>
      </c>
      <c r="F30" s="152">
        <v>0</v>
      </c>
      <c r="G30" s="151">
        <v>0</v>
      </c>
    </row>
    <row r="31" spans="1:7" ht="28.5" x14ac:dyDescent="0.45">
      <c r="A31" s="120">
        <v>9</v>
      </c>
      <c r="B31" s="104" t="s">
        <v>463</v>
      </c>
      <c r="C31" s="130">
        <v>1733292932814</v>
      </c>
      <c r="D31" s="101" t="s">
        <v>454</v>
      </c>
      <c r="E31" s="121" t="s">
        <v>444</v>
      </c>
      <c r="F31" s="152">
        <v>0</v>
      </c>
      <c r="G31" s="151">
        <v>0</v>
      </c>
    </row>
    <row r="32" spans="1:7" ht="28.5" x14ac:dyDescent="0.45">
      <c r="A32" s="120">
        <v>10</v>
      </c>
      <c r="B32" s="104" t="s">
        <v>438</v>
      </c>
      <c r="C32" s="101" t="s">
        <v>465</v>
      </c>
      <c r="D32" s="101"/>
      <c r="E32" s="119" t="s">
        <v>440</v>
      </c>
      <c r="F32" s="152">
        <v>0</v>
      </c>
      <c r="G32" s="151">
        <v>0</v>
      </c>
    </row>
    <row r="33" spans="1:7" ht="14.25" x14ac:dyDescent="0.45">
      <c r="A33" s="120">
        <v>11</v>
      </c>
      <c r="B33" s="104" t="s">
        <v>466</v>
      </c>
      <c r="C33" s="101">
        <v>1757010</v>
      </c>
      <c r="D33" s="100" t="s">
        <v>467</v>
      </c>
      <c r="E33" s="119" t="s">
        <v>468</v>
      </c>
      <c r="F33" s="152">
        <v>0</v>
      </c>
      <c r="G33" s="151">
        <v>0</v>
      </c>
    </row>
    <row r="34" spans="1:7" ht="14.25" x14ac:dyDescent="0.45">
      <c r="A34" s="120">
        <v>12</v>
      </c>
      <c r="B34" s="104" t="s">
        <v>466</v>
      </c>
      <c r="C34" s="101">
        <v>1757080</v>
      </c>
      <c r="D34" s="100" t="s">
        <v>467</v>
      </c>
      <c r="E34" s="119" t="s">
        <v>468</v>
      </c>
      <c r="F34" s="152">
        <v>0</v>
      </c>
      <c r="G34" s="151">
        <v>0</v>
      </c>
    </row>
    <row r="35" spans="1:7" ht="14.25" x14ac:dyDescent="0.45">
      <c r="A35" s="120">
        <v>13</v>
      </c>
      <c r="B35" s="104" t="s">
        <v>466</v>
      </c>
      <c r="C35" s="101">
        <v>1757081</v>
      </c>
      <c r="D35" s="100" t="s">
        <v>467</v>
      </c>
      <c r="E35" s="119" t="s">
        <v>468</v>
      </c>
      <c r="F35" s="152">
        <v>0</v>
      </c>
      <c r="G35" s="151">
        <v>0</v>
      </c>
    </row>
    <row r="36" spans="1:7" ht="14.25" x14ac:dyDescent="0.45">
      <c r="A36" s="120">
        <v>14</v>
      </c>
      <c r="B36" s="104" t="s">
        <v>466</v>
      </c>
      <c r="C36" s="101">
        <v>1757147</v>
      </c>
      <c r="D36" s="100" t="s">
        <v>467</v>
      </c>
      <c r="E36" s="119" t="s">
        <v>468</v>
      </c>
      <c r="F36" s="152">
        <v>0</v>
      </c>
      <c r="G36" s="151">
        <v>0</v>
      </c>
    </row>
    <row r="37" spans="1:7" ht="14.25" x14ac:dyDescent="0.45">
      <c r="A37" s="120">
        <v>15</v>
      </c>
      <c r="B37" s="104" t="s">
        <v>466</v>
      </c>
      <c r="C37" s="101">
        <v>1757162</v>
      </c>
      <c r="D37" s="100" t="s">
        <v>467</v>
      </c>
      <c r="E37" s="119" t="s">
        <v>468</v>
      </c>
      <c r="F37" s="152">
        <v>0</v>
      </c>
      <c r="G37" s="151">
        <v>0</v>
      </c>
    </row>
    <row r="38" spans="1:7" ht="14.25" x14ac:dyDescent="0.45">
      <c r="A38" s="120">
        <v>16</v>
      </c>
      <c r="B38" s="104" t="s">
        <v>466</v>
      </c>
      <c r="C38" s="101">
        <v>1757187</v>
      </c>
      <c r="D38" s="100" t="s">
        <v>467</v>
      </c>
      <c r="E38" s="119" t="s">
        <v>468</v>
      </c>
      <c r="F38" s="152">
        <v>0</v>
      </c>
      <c r="G38" s="151">
        <v>0</v>
      </c>
    </row>
    <row r="39" spans="1:7" ht="14.25" x14ac:dyDescent="0.45">
      <c r="A39" s="120">
        <v>17</v>
      </c>
      <c r="B39" s="104" t="s">
        <v>466</v>
      </c>
      <c r="C39" s="101">
        <v>1890887</v>
      </c>
      <c r="D39" s="100" t="s">
        <v>467</v>
      </c>
      <c r="E39" s="119" t="s">
        <v>468</v>
      </c>
      <c r="F39" s="152">
        <v>0</v>
      </c>
      <c r="G39" s="151">
        <v>0</v>
      </c>
    </row>
    <row r="40" spans="1:7" ht="28.5" x14ac:dyDescent="0.45">
      <c r="A40" s="120">
        <v>18</v>
      </c>
      <c r="B40" s="104" t="s">
        <v>448</v>
      </c>
      <c r="C40" s="101" t="s">
        <v>469</v>
      </c>
      <c r="D40" s="101" t="s">
        <v>450</v>
      </c>
      <c r="E40" s="121" t="s">
        <v>437</v>
      </c>
      <c r="F40" s="152">
        <v>0</v>
      </c>
      <c r="G40" s="151">
        <v>0</v>
      </c>
    </row>
    <row r="41" spans="1:7" ht="28.5" x14ac:dyDescent="0.45">
      <c r="A41" s="120">
        <v>19</v>
      </c>
      <c r="B41" s="104" t="s">
        <v>448</v>
      </c>
      <c r="C41" s="101" t="s">
        <v>470</v>
      </c>
      <c r="D41" s="101" t="s">
        <v>450</v>
      </c>
      <c r="E41" s="121" t="s">
        <v>437</v>
      </c>
      <c r="F41" s="152">
        <v>0</v>
      </c>
      <c r="G41" s="151">
        <v>0</v>
      </c>
    </row>
    <row r="42" spans="1:7" ht="28.5" x14ac:dyDescent="0.45">
      <c r="A42" s="120">
        <v>20</v>
      </c>
      <c r="B42" s="104" t="s">
        <v>448</v>
      </c>
      <c r="C42" s="101" t="s">
        <v>471</v>
      </c>
      <c r="D42" s="101" t="s">
        <v>450</v>
      </c>
      <c r="E42" s="121" t="s">
        <v>437</v>
      </c>
      <c r="F42" s="152">
        <v>0</v>
      </c>
      <c r="G42" s="151">
        <v>0</v>
      </c>
    </row>
    <row r="43" spans="1:7" ht="14.25" x14ac:dyDescent="0.45">
      <c r="A43" s="131"/>
      <c r="B43" s="24"/>
      <c r="C43" s="125"/>
      <c r="D43" s="125"/>
      <c r="E43" s="132"/>
    </row>
    <row r="44" spans="1:7" ht="14.65" thickBot="1" x14ac:dyDescent="0.5">
      <c r="A44" s="124"/>
      <c r="B44" s="102"/>
      <c r="C44" s="125"/>
      <c r="D44" s="125"/>
      <c r="E44" s="132"/>
    </row>
    <row r="45" spans="1:7" ht="47.55" customHeight="1" thickBot="1" x14ac:dyDescent="0.5">
      <c r="A45" s="127"/>
      <c r="B45" s="223" t="s">
        <v>472</v>
      </c>
      <c r="C45" s="224"/>
      <c r="D45" s="225"/>
      <c r="E45" s="126"/>
    </row>
    <row r="46" spans="1:7" ht="47.55" customHeight="1" x14ac:dyDescent="0.45">
      <c r="A46" s="133"/>
      <c r="B46" s="206" t="s">
        <v>572</v>
      </c>
      <c r="C46" s="221"/>
      <c r="D46" s="207"/>
      <c r="E46" s="46" t="s">
        <v>324</v>
      </c>
      <c r="F46" s="108" t="s">
        <v>319</v>
      </c>
      <c r="G46" s="108" t="s">
        <v>320</v>
      </c>
    </row>
    <row r="47" spans="1:7" ht="14.25" x14ac:dyDescent="0.45">
      <c r="A47" s="120">
        <v>1</v>
      </c>
      <c r="B47" s="104" t="s">
        <v>473</v>
      </c>
      <c r="C47" s="101" t="s">
        <v>474</v>
      </c>
      <c r="D47" s="100" t="s">
        <v>475</v>
      </c>
      <c r="E47" s="121" t="s">
        <v>476</v>
      </c>
      <c r="F47" s="151">
        <v>0</v>
      </c>
      <c r="G47" s="151">
        <v>0</v>
      </c>
    </row>
    <row r="48" spans="1:7" ht="28.5" x14ac:dyDescent="0.45">
      <c r="A48" s="120">
        <v>2</v>
      </c>
      <c r="B48" s="104" t="s">
        <v>438</v>
      </c>
      <c r="C48" s="99" t="s">
        <v>477</v>
      </c>
      <c r="D48" s="100" t="s">
        <v>475</v>
      </c>
      <c r="E48" s="121" t="s">
        <v>440</v>
      </c>
      <c r="F48" s="151">
        <v>0</v>
      </c>
      <c r="G48" s="151">
        <v>0</v>
      </c>
    </row>
    <row r="49" spans="1:7" ht="28.5" x14ac:dyDescent="0.45">
      <c r="A49" s="120">
        <v>3</v>
      </c>
      <c r="B49" s="104" t="s">
        <v>435</v>
      </c>
      <c r="C49" s="99" t="s">
        <v>478</v>
      </c>
      <c r="D49" s="100" t="s">
        <v>475</v>
      </c>
      <c r="E49" s="121" t="s">
        <v>437</v>
      </c>
      <c r="F49" s="151">
        <v>0</v>
      </c>
      <c r="G49" s="151">
        <v>0</v>
      </c>
    </row>
    <row r="50" spans="1:7" ht="14.25" x14ac:dyDescent="0.45">
      <c r="A50" s="98">
        <v>4</v>
      </c>
      <c r="B50" s="104" t="s">
        <v>568</v>
      </c>
      <c r="C50" s="99" t="s">
        <v>479</v>
      </c>
      <c r="D50" s="100" t="s">
        <v>475</v>
      </c>
      <c r="E50" s="119" t="s">
        <v>432</v>
      </c>
      <c r="F50" s="151">
        <v>0</v>
      </c>
      <c r="G50" s="151">
        <v>0</v>
      </c>
    </row>
    <row r="51" spans="1:7" ht="14.25" x14ac:dyDescent="0.45">
      <c r="A51" s="98">
        <v>5</v>
      </c>
      <c r="B51" s="104" t="s">
        <v>568</v>
      </c>
      <c r="C51" s="99" t="s">
        <v>480</v>
      </c>
      <c r="D51" s="100" t="s">
        <v>475</v>
      </c>
      <c r="E51" s="119" t="s">
        <v>432</v>
      </c>
      <c r="F51" s="151">
        <v>0</v>
      </c>
      <c r="G51" s="151">
        <v>0</v>
      </c>
    </row>
    <row r="52" spans="1:7" ht="14.25" x14ac:dyDescent="0.45">
      <c r="A52" s="98">
        <v>6</v>
      </c>
      <c r="B52" s="104" t="s">
        <v>568</v>
      </c>
      <c r="C52" s="99" t="s">
        <v>481</v>
      </c>
      <c r="D52" s="100" t="s">
        <v>475</v>
      </c>
      <c r="E52" s="119" t="s">
        <v>432</v>
      </c>
      <c r="F52" s="151">
        <v>0</v>
      </c>
      <c r="G52" s="151">
        <v>0</v>
      </c>
    </row>
    <row r="53" spans="1:7" ht="14.25" x14ac:dyDescent="0.45">
      <c r="A53" s="98">
        <v>7</v>
      </c>
      <c r="B53" s="104" t="s">
        <v>482</v>
      </c>
      <c r="C53" s="99">
        <v>100141717</v>
      </c>
      <c r="D53" s="100" t="s">
        <v>475</v>
      </c>
      <c r="E53" s="119" t="s">
        <v>432</v>
      </c>
      <c r="F53" s="151">
        <v>0</v>
      </c>
      <c r="G53" s="151">
        <v>0</v>
      </c>
    </row>
    <row r="54" spans="1:7" ht="28.5" x14ac:dyDescent="0.45">
      <c r="A54" s="98">
        <v>8</v>
      </c>
      <c r="B54" s="104" t="s">
        <v>483</v>
      </c>
      <c r="C54" s="99" t="s">
        <v>484</v>
      </c>
      <c r="D54" s="100" t="s">
        <v>475</v>
      </c>
      <c r="E54" s="121" t="s">
        <v>579</v>
      </c>
      <c r="F54" s="122"/>
      <c r="G54" s="122"/>
    </row>
    <row r="55" spans="1:7" ht="14.25" x14ac:dyDescent="0.45">
      <c r="A55" s="98">
        <v>9</v>
      </c>
      <c r="B55" s="104" t="s">
        <v>485</v>
      </c>
      <c r="C55" s="99">
        <v>30900034624</v>
      </c>
      <c r="D55" s="100" t="s">
        <v>486</v>
      </c>
      <c r="E55" s="121" t="s">
        <v>487</v>
      </c>
      <c r="F55" s="151">
        <v>0</v>
      </c>
      <c r="G55" s="151">
        <v>0</v>
      </c>
    </row>
    <row r="56" spans="1:7" ht="14.25" x14ac:dyDescent="0.45">
      <c r="A56" s="120">
        <v>10</v>
      </c>
      <c r="B56" s="104" t="s">
        <v>488</v>
      </c>
      <c r="C56" s="99">
        <v>140800499469</v>
      </c>
      <c r="D56" s="101" t="s">
        <v>489</v>
      </c>
      <c r="E56" s="121" t="s">
        <v>487</v>
      </c>
      <c r="F56" s="151">
        <v>0</v>
      </c>
      <c r="G56" s="151">
        <v>0</v>
      </c>
    </row>
    <row r="57" spans="1:7" ht="14.25" x14ac:dyDescent="0.45">
      <c r="A57" s="120">
        <v>11</v>
      </c>
      <c r="B57" s="104" t="s">
        <v>488</v>
      </c>
      <c r="C57" s="99">
        <v>80500073707</v>
      </c>
      <c r="D57" s="101" t="s">
        <v>490</v>
      </c>
      <c r="E57" s="121" t="s">
        <v>487</v>
      </c>
      <c r="F57" s="151">
        <v>0</v>
      </c>
      <c r="G57" s="151">
        <v>0</v>
      </c>
    </row>
    <row r="58" spans="1:7" ht="14.25" x14ac:dyDescent="0.45">
      <c r="A58" s="120">
        <v>12</v>
      </c>
      <c r="B58" s="104" t="s">
        <v>488</v>
      </c>
      <c r="C58" s="99">
        <v>80900126849</v>
      </c>
      <c r="D58" s="101" t="s">
        <v>491</v>
      </c>
      <c r="E58" s="121" t="s">
        <v>487</v>
      </c>
      <c r="F58" s="151">
        <v>0</v>
      </c>
      <c r="G58" s="151">
        <v>0</v>
      </c>
    </row>
    <row r="59" spans="1:7" ht="14.25" x14ac:dyDescent="0.45">
      <c r="A59" s="120">
        <v>13</v>
      </c>
      <c r="B59" s="104" t="s">
        <v>488</v>
      </c>
      <c r="C59" s="99">
        <v>80900126847</v>
      </c>
      <c r="D59" s="101" t="s">
        <v>492</v>
      </c>
      <c r="E59" s="121" t="s">
        <v>487</v>
      </c>
      <c r="F59" s="151">
        <v>0</v>
      </c>
      <c r="G59" s="151">
        <v>0</v>
      </c>
    </row>
    <row r="60" spans="1:7" x14ac:dyDescent="0.45">
      <c r="E60" s="134"/>
    </row>
    <row r="61" spans="1:7" ht="13.15" thickBot="1" x14ac:dyDescent="0.5">
      <c r="E61" s="134"/>
    </row>
    <row r="62" spans="1:7" ht="31.9" customHeight="1" thickBot="1" x14ac:dyDescent="0.5">
      <c r="A62" s="128"/>
      <c r="B62" s="218" t="s">
        <v>493</v>
      </c>
      <c r="C62" s="219"/>
      <c r="D62" s="220"/>
      <c r="E62" s="134"/>
    </row>
    <row r="63" spans="1:7" ht="56.55" customHeight="1" thickBot="1" x14ac:dyDescent="0.5">
      <c r="A63" s="133"/>
      <c r="B63" s="215" t="s">
        <v>583</v>
      </c>
      <c r="C63" s="216"/>
      <c r="D63" s="217"/>
      <c r="E63" s="46" t="s">
        <v>324</v>
      </c>
      <c r="F63" s="108" t="s">
        <v>319</v>
      </c>
      <c r="G63" s="108" t="s">
        <v>320</v>
      </c>
    </row>
    <row r="64" spans="1:7" ht="28.9" thickBot="1" x14ac:dyDescent="0.5">
      <c r="A64" s="120">
        <v>1</v>
      </c>
      <c r="B64" s="27" t="s">
        <v>494</v>
      </c>
      <c r="C64" s="135">
        <v>100400040914</v>
      </c>
      <c r="D64" s="136" t="s">
        <v>495</v>
      </c>
      <c r="E64" s="119" t="s">
        <v>496</v>
      </c>
      <c r="F64" s="151">
        <v>0</v>
      </c>
      <c r="G64" s="151">
        <v>0</v>
      </c>
    </row>
    <row r="65" spans="1:11" ht="28.9" thickBot="1" x14ac:dyDescent="0.5">
      <c r="A65" s="137">
        <v>2</v>
      </c>
      <c r="B65" s="27" t="s">
        <v>497</v>
      </c>
      <c r="C65" s="101" t="s">
        <v>498</v>
      </c>
      <c r="D65" s="101" t="s">
        <v>495</v>
      </c>
      <c r="E65" s="107" t="s">
        <v>574</v>
      </c>
      <c r="F65" s="122"/>
      <c r="G65" s="122"/>
    </row>
    <row r="66" spans="1:11" ht="28.9" thickBot="1" x14ac:dyDescent="0.5">
      <c r="A66" s="120">
        <v>3</v>
      </c>
      <c r="B66" s="27" t="s">
        <v>494</v>
      </c>
      <c r="C66" s="101">
        <v>90700032715</v>
      </c>
      <c r="D66" s="101" t="s">
        <v>495</v>
      </c>
      <c r="E66" s="119" t="s">
        <v>496</v>
      </c>
      <c r="F66" s="151">
        <v>0</v>
      </c>
      <c r="G66" s="151">
        <v>0</v>
      </c>
    </row>
    <row r="67" spans="1:11" ht="28.9" thickBot="1" x14ac:dyDescent="0.5">
      <c r="A67" s="138">
        <v>4</v>
      </c>
      <c r="B67" s="27" t="s">
        <v>499</v>
      </c>
      <c r="C67" s="101" t="s">
        <v>500</v>
      </c>
      <c r="D67" s="101" t="s">
        <v>495</v>
      </c>
      <c r="E67" s="107" t="s">
        <v>574</v>
      </c>
      <c r="F67" s="122"/>
      <c r="G67" s="122"/>
    </row>
    <row r="68" spans="1:11" ht="28.9" thickBot="1" x14ac:dyDescent="0.5">
      <c r="A68" s="137">
        <v>5</v>
      </c>
      <c r="B68" s="27" t="s">
        <v>501</v>
      </c>
      <c r="C68" s="101" t="s">
        <v>502</v>
      </c>
      <c r="D68" s="101" t="s">
        <v>495</v>
      </c>
      <c r="E68" s="107" t="s">
        <v>574</v>
      </c>
      <c r="F68" s="122"/>
      <c r="G68" s="122"/>
    </row>
    <row r="69" spans="1:11" ht="28.9" thickBot="1" x14ac:dyDescent="0.5">
      <c r="A69" s="120">
        <v>6</v>
      </c>
      <c r="B69" s="27" t="s">
        <v>494</v>
      </c>
      <c r="C69" s="101" t="s">
        <v>503</v>
      </c>
      <c r="D69" s="101"/>
      <c r="E69" s="119" t="s">
        <v>496</v>
      </c>
      <c r="F69" s="151">
        <v>0</v>
      </c>
      <c r="G69" s="151">
        <v>0</v>
      </c>
    </row>
    <row r="70" spans="1:11" ht="28.9" thickBot="1" x14ac:dyDescent="0.5">
      <c r="A70" s="138">
        <v>7</v>
      </c>
      <c r="B70" s="27" t="s">
        <v>573</v>
      </c>
      <c r="C70" s="101"/>
      <c r="D70" s="101"/>
      <c r="E70" s="107" t="s">
        <v>574</v>
      </c>
      <c r="F70" s="122"/>
      <c r="G70" s="122"/>
    </row>
    <row r="71" spans="1:11" ht="28.9" thickBot="1" x14ac:dyDescent="0.5">
      <c r="A71" s="137">
        <v>8</v>
      </c>
      <c r="B71" s="27" t="s">
        <v>435</v>
      </c>
      <c r="C71" s="101" t="s">
        <v>504</v>
      </c>
      <c r="D71" s="101"/>
      <c r="E71" s="119" t="s">
        <v>437</v>
      </c>
      <c r="F71" s="151">
        <v>0</v>
      </c>
      <c r="G71" s="151">
        <v>0</v>
      </c>
    </row>
    <row r="72" spans="1:11" ht="28.9" thickBot="1" x14ac:dyDescent="0.5">
      <c r="A72" s="120">
        <v>9</v>
      </c>
      <c r="B72" s="27" t="s">
        <v>435</v>
      </c>
      <c r="C72" s="101" t="s">
        <v>505</v>
      </c>
      <c r="D72" s="101" t="s">
        <v>493</v>
      </c>
      <c r="E72" s="119" t="s">
        <v>437</v>
      </c>
      <c r="F72" s="151">
        <v>0</v>
      </c>
      <c r="G72" s="151">
        <v>0</v>
      </c>
    </row>
    <row r="73" spans="1:11" ht="28.9" thickBot="1" x14ac:dyDescent="0.5">
      <c r="A73" s="138">
        <v>10</v>
      </c>
      <c r="B73" s="27" t="s">
        <v>435</v>
      </c>
      <c r="C73" s="101" t="s">
        <v>506</v>
      </c>
      <c r="D73" s="101" t="s">
        <v>493</v>
      </c>
      <c r="E73" s="119" t="s">
        <v>437</v>
      </c>
      <c r="F73" s="151">
        <v>0</v>
      </c>
      <c r="G73" s="151">
        <v>0</v>
      </c>
    </row>
    <row r="74" spans="1:11" ht="28.9" thickBot="1" x14ac:dyDescent="0.5">
      <c r="A74" s="137">
        <v>11</v>
      </c>
      <c r="B74" s="27" t="s">
        <v>435</v>
      </c>
      <c r="C74" s="101" t="s">
        <v>507</v>
      </c>
      <c r="D74" s="101" t="s">
        <v>493</v>
      </c>
      <c r="E74" s="119" t="s">
        <v>437</v>
      </c>
      <c r="F74" s="151">
        <v>0</v>
      </c>
      <c r="G74" s="151">
        <v>0</v>
      </c>
    </row>
    <row r="75" spans="1:11" ht="28.9" thickBot="1" x14ac:dyDescent="0.5">
      <c r="A75" s="120">
        <v>12</v>
      </c>
      <c r="B75" s="27" t="s">
        <v>435</v>
      </c>
      <c r="C75" s="101" t="s">
        <v>508</v>
      </c>
      <c r="D75" s="101"/>
      <c r="E75" s="119" t="s">
        <v>437</v>
      </c>
      <c r="F75" s="151">
        <v>0</v>
      </c>
      <c r="G75" s="151">
        <v>0</v>
      </c>
    </row>
    <row r="76" spans="1:11" ht="28.9" thickBot="1" x14ac:dyDescent="0.5">
      <c r="A76" s="138">
        <v>13</v>
      </c>
      <c r="B76" s="27" t="s">
        <v>435</v>
      </c>
      <c r="C76" s="101" t="s">
        <v>509</v>
      </c>
      <c r="D76" s="101"/>
      <c r="E76" s="119" t="s">
        <v>437</v>
      </c>
      <c r="F76" s="151">
        <v>0</v>
      </c>
      <c r="G76" s="151">
        <v>0</v>
      </c>
    </row>
    <row r="77" spans="1:11" ht="14.65" thickBot="1" x14ac:dyDescent="0.5">
      <c r="A77" s="137">
        <v>14</v>
      </c>
      <c r="B77" s="27" t="s">
        <v>568</v>
      </c>
      <c r="C77" s="101" t="s">
        <v>510</v>
      </c>
      <c r="D77" s="101" t="s">
        <v>511</v>
      </c>
      <c r="E77" s="119" t="s">
        <v>432</v>
      </c>
      <c r="F77" s="151">
        <v>0</v>
      </c>
      <c r="G77" s="151">
        <v>0</v>
      </c>
    </row>
    <row r="78" spans="1:11" ht="28.9" thickBot="1" x14ac:dyDescent="0.5">
      <c r="A78" s="138">
        <v>16</v>
      </c>
      <c r="B78" s="27" t="s">
        <v>438</v>
      </c>
      <c r="C78" s="101" t="s">
        <v>512</v>
      </c>
      <c r="D78" s="101" t="s">
        <v>495</v>
      </c>
      <c r="E78" s="119" t="s">
        <v>440</v>
      </c>
      <c r="F78" s="151">
        <v>0</v>
      </c>
      <c r="G78" s="151">
        <v>0</v>
      </c>
    </row>
    <row r="79" spans="1:11" ht="28.9" thickBot="1" x14ac:dyDescent="0.5">
      <c r="A79" s="137">
        <v>17</v>
      </c>
      <c r="B79" s="27" t="s">
        <v>442</v>
      </c>
      <c r="C79" s="101" t="s">
        <v>513</v>
      </c>
      <c r="D79" s="101" t="s">
        <v>495</v>
      </c>
      <c r="E79" s="119" t="s">
        <v>514</v>
      </c>
      <c r="F79" s="151">
        <v>0</v>
      </c>
      <c r="G79" s="151">
        <v>0</v>
      </c>
    </row>
    <row r="80" spans="1:11" ht="14.65" thickBot="1" x14ac:dyDescent="0.5">
      <c r="A80" s="120">
        <v>18</v>
      </c>
      <c r="B80" s="27" t="s">
        <v>494</v>
      </c>
      <c r="C80" s="101" t="s">
        <v>515</v>
      </c>
      <c r="D80" s="101"/>
      <c r="E80" s="119" t="s">
        <v>516</v>
      </c>
      <c r="F80" s="151">
        <v>0</v>
      </c>
      <c r="G80" s="151">
        <v>0</v>
      </c>
      <c r="K80" s="139"/>
    </row>
    <row r="81" spans="1:8" ht="28.9" thickBot="1" x14ac:dyDescent="0.5">
      <c r="A81" s="138">
        <v>19</v>
      </c>
      <c r="B81" s="27" t="s">
        <v>517</v>
      </c>
      <c r="C81" s="101" t="s">
        <v>518</v>
      </c>
      <c r="D81" s="101" t="s">
        <v>519</v>
      </c>
      <c r="E81" s="107" t="s">
        <v>574</v>
      </c>
      <c r="F81" s="122"/>
      <c r="G81" s="122"/>
    </row>
    <row r="82" spans="1:8" ht="28.9" thickBot="1" x14ac:dyDescent="0.5">
      <c r="A82" s="137">
        <v>20</v>
      </c>
      <c r="B82" s="27" t="s">
        <v>517</v>
      </c>
      <c r="C82" s="101" t="s">
        <v>520</v>
      </c>
      <c r="D82" s="101" t="s">
        <v>521</v>
      </c>
      <c r="E82" s="107" t="s">
        <v>574</v>
      </c>
      <c r="F82" s="122"/>
      <c r="G82" s="122"/>
    </row>
    <row r="83" spans="1:8" ht="14.65" thickBot="1" x14ac:dyDescent="0.5">
      <c r="A83" s="120">
        <v>21</v>
      </c>
      <c r="B83" s="27" t="s">
        <v>466</v>
      </c>
      <c r="C83" s="101">
        <v>1706907</v>
      </c>
      <c r="D83" s="101" t="s">
        <v>521</v>
      </c>
      <c r="E83" s="119" t="s">
        <v>468</v>
      </c>
      <c r="F83" s="151">
        <v>0</v>
      </c>
      <c r="G83" s="151">
        <v>0</v>
      </c>
    </row>
    <row r="84" spans="1:8" ht="14.65" thickBot="1" x14ac:dyDescent="0.5">
      <c r="A84" s="138">
        <v>22</v>
      </c>
      <c r="B84" s="27" t="s">
        <v>466</v>
      </c>
      <c r="C84" s="101">
        <v>2012634</v>
      </c>
      <c r="D84" s="101" t="s">
        <v>521</v>
      </c>
      <c r="E84" s="119" t="s">
        <v>468</v>
      </c>
      <c r="F84" s="151">
        <v>0</v>
      </c>
      <c r="G84" s="151">
        <v>0</v>
      </c>
    </row>
    <row r="85" spans="1:8" ht="14.65" thickBot="1" x14ac:dyDescent="0.5">
      <c r="A85" s="137">
        <v>23</v>
      </c>
      <c r="B85" s="27" t="s">
        <v>568</v>
      </c>
      <c r="C85" s="101" t="s">
        <v>480</v>
      </c>
      <c r="D85" s="101" t="s">
        <v>493</v>
      </c>
      <c r="E85" s="119" t="s">
        <v>432</v>
      </c>
      <c r="F85" s="151">
        <v>0</v>
      </c>
      <c r="G85" s="151">
        <v>0</v>
      </c>
    </row>
    <row r="86" spans="1:8" ht="14.65" thickBot="1" x14ac:dyDescent="0.5">
      <c r="A86" s="120">
        <v>24</v>
      </c>
      <c r="B86" s="27" t="s">
        <v>466</v>
      </c>
      <c r="C86" s="101">
        <v>1757076</v>
      </c>
      <c r="D86" s="101" t="s">
        <v>522</v>
      </c>
      <c r="E86" s="119" t="s">
        <v>468</v>
      </c>
      <c r="F86" s="151">
        <v>0</v>
      </c>
      <c r="G86" s="151">
        <v>0</v>
      </c>
    </row>
    <row r="87" spans="1:8" ht="28.9" thickBot="1" x14ac:dyDescent="0.5">
      <c r="A87" s="138">
        <v>25</v>
      </c>
      <c r="B87" s="27" t="s">
        <v>523</v>
      </c>
      <c r="C87" s="101">
        <v>1756995</v>
      </c>
      <c r="D87" s="101" t="s">
        <v>522</v>
      </c>
      <c r="E87" s="107" t="s">
        <v>574</v>
      </c>
      <c r="F87" s="122"/>
      <c r="G87" s="122"/>
    </row>
    <row r="88" spans="1:8" ht="14.65" thickBot="1" x14ac:dyDescent="0.5">
      <c r="A88" s="137">
        <v>26</v>
      </c>
      <c r="B88" s="27" t="s">
        <v>568</v>
      </c>
      <c r="C88" s="101" t="s">
        <v>524</v>
      </c>
      <c r="D88" s="101" t="s">
        <v>525</v>
      </c>
      <c r="E88" s="119" t="s">
        <v>432</v>
      </c>
      <c r="F88" s="151">
        <v>0</v>
      </c>
      <c r="G88" s="151">
        <v>0</v>
      </c>
    </row>
    <row r="89" spans="1:8" ht="14.65" thickBot="1" x14ac:dyDescent="0.5">
      <c r="A89" s="120">
        <v>27</v>
      </c>
      <c r="B89" s="27" t="s">
        <v>526</v>
      </c>
      <c r="C89" s="101" t="s">
        <v>527</v>
      </c>
      <c r="D89" s="101" t="s">
        <v>528</v>
      </c>
      <c r="E89" s="119" t="s">
        <v>516</v>
      </c>
      <c r="F89" s="151">
        <v>0</v>
      </c>
      <c r="G89" s="151">
        <v>0</v>
      </c>
    </row>
    <row r="90" spans="1:8" ht="28.9" thickBot="1" x14ac:dyDescent="0.5">
      <c r="A90" s="138">
        <v>28</v>
      </c>
      <c r="B90" s="27" t="s">
        <v>529</v>
      </c>
      <c r="C90" s="101" t="s">
        <v>530</v>
      </c>
      <c r="D90" s="101" t="s">
        <v>528</v>
      </c>
      <c r="E90" s="119" t="s">
        <v>531</v>
      </c>
      <c r="F90" s="153">
        <v>0</v>
      </c>
      <c r="G90" s="153">
        <v>0</v>
      </c>
      <c r="H90" s="116"/>
    </row>
    <row r="91" spans="1:8" ht="28.9" thickBot="1" x14ac:dyDescent="0.5">
      <c r="A91" s="137">
        <v>29</v>
      </c>
      <c r="B91" s="27" t="s">
        <v>532</v>
      </c>
      <c r="C91" s="101" t="s">
        <v>533</v>
      </c>
      <c r="D91" s="101" t="s">
        <v>528</v>
      </c>
      <c r="E91" s="107" t="s">
        <v>574</v>
      </c>
      <c r="F91" s="122"/>
      <c r="G91" s="122"/>
    </row>
    <row r="92" spans="1:8" ht="14.25" x14ac:dyDescent="0.45">
      <c r="A92" s="120">
        <v>30</v>
      </c>
      <c r="B92" s="27" t="s">
        <v>534</v>
      </c>
      <c r="C92" s="101">
        <v>149003</v>
      </c>
      <c r="D92" s="101" t="s">
        <v>528</v>
      </c>
      <c r="E92" s="119" t="s">
        <v>516</v>
      </c>
      <c r="F92" s="151">
        <v>0</v>
      </c>
      <c r="G92" s="151">
        <v>0</v>
      </c>
    </row>
    <row r="93" spans="1:8" ht="14.25" x14ac:dyDescent="0.45">
      <c r="A93" s="140"/>
      <c r="B93" s="24"/>
      <c r="C93" s="141"/>
      <c r="D93" s="142"/>
      <c r="E93" s="134"/>
    </row>
    <row r="94" spans="1:8" ht="14.65" thickBot="1" x14ac:dyDescent="0.5">
      <c r="A94" s="143"/>
      <c r="B94" s="24"/>
      <c r="C94" s="144"/>
      <c r="D94" s="144"/>
      <c r="E94" s="134"/>
    </row>
    <row r="95" spans="1:8" ht="21.4" thickBot="1" x14ac:dyDescent="0.5">
      <c r="A95" s="145"/>
      <c r="B95" s="218" t="s">
        <v>535</v>
      </c>
      <c r="C95" s="219"/>
      <c r="D95" s="220"/>
      <c r="E95" s="134"/>
    </row>
    <row r="96" spans="1:8" ht="26.65" thickBot="1" x14ac:dyDescent="0.5">
      <c r="A96" s="146"/>
      <c r="B96" s="215" t="s">
        <v>536</v>
      </c>
      <c r="C96" s="216"/>
      <c r="D96" s="217"/>
      <c r="E96" s="46" t="s">
        <v>324</v>
      </c>
      <c r="F96" s="108" t="s">
        <v>319</v>
      </c>
      <c r="G96" s="108" t="s">
        <v>320</v>
      </c>
    </row>
    <row r="97" spans="1:7" ht="28.9" thickBot="1" x14ac:dyDescent="0.5">
      <c r="A97" s="120">
        <v>1</v>
      </c>
      <c r="B97" s="27" t="s">
        <v>435</v>
      </c>
      <c r="C97" s="136" t="s">
        <v>537</v>
      </c>
      <c r="D97" s="136" t="s">
        <v>538</v>
      </c>
      <c r="E97" s="119" t="s">
        <v>437</v>
      </c>
      <c r="F97" s="151">
        <v>0</v>
      </c>
      <c r="G97" s="151">
        <v>0</v>
      </c>
    </row>
    <row r="98" spans="1:7" ht="28.5" x14ac:dyDescent="0.45">
      <c r="A98" s="120">
        <v>2</v>
      </c>
      <c r="B98" s="27" t="s">
        <v>435</v>
      </c>
      <c r="C98" s="101" t="s">
        <v>539</v>
      </c>
      <c r="D98" s="101" t="s">
        <v>538</v>
      </c>
      <c r="E98" s="119" t="s">
        <v>437</v>
      </c>
      <c r="F98" s="151">
        <v>0</v>
      </c>
      <c r="G98" s="151">
        <v>0</v>
      </c>
    </row>
    <row r="99" spans="1:7" ht="14.25" x14ac:dyDescent="0.45">
      <c r="A99" s="131"/>
      <c r="B99" s="106"/>
      <c r="C99" s="141"/>
      <c r="D99" s="141"/>
      <c r="E99" s="134"/>
    </row>
    <row r="100" spans="1:7" ht="14.65" thickBot="1" x14ac:dyDescent="0.5">
      <c r="A100" s="124"/>
      <c r="B100" s="24"/>
      <c r="C100" s="144"/>
      <c r="D100" s="144"/>
      <c r="E100" s="134"/>
    </row>
    <row r="101" spans="1:7" ht="21.4" thickBot="1" x14ac:dyDescent="0.5">
      <c r="A101" s="147"/>
      <c r="B101" s="218" t="s">
        <v>540</v>
      </c>
      <c r="C101" s="219"/>
      <c r="D101" s="220"/>
      <c r="E101" s="134"/>
    </row>
    <row r="102" spans="1:7" ht="63.7" customHeight="1" thickBot="1" x14ac:dyDescent="0.5">
      <c r="A102" s="146"/>
      <c r="B102" s="215" t="s">
        <v>582</v>
      </c>
      <c r="C102" s="216"/>
      <c r="D102" s="217"/>
      <c r="E102" s="46" t="s">
        <v>324</v>
      </c>
      <c r="F102" s="108" t="s">
        <v>319</v>
      </c>
      <c r="G102" s="108" t="s">
        <v>320</v>
      </c>
    </row>
    <row r="103" spans="1:7" ht="28.9" thickBot="1" x14ac:dyDescent="0.5">
      <c r="A103" s="120">
        <v>1</v>
      </c>
      <c r="B103" s="27" t="s">
        <v>435</v>
      </c>
      <c r="C103" s="136" t="s">
        <v>541</v>
      </c>
      <c r="D103" s="136" t="s">
        <v>538</v>
      </c>
      <c r="E103" s="119" t="s">
        <v>437</v>
      </c>
      <c r="F103" s="151">
        <v>0</v>
      </c>
      <c r="G103" s="151">
        <v>0</v>
      </c>
    </row>
    <row r="104" spans="1:7" ht="28.9" thickBot="1" x14ac:dyDescent="0.5">
      <c r="A104" s="120">
        <v>2</v>
      </c>
      <c r="B104" s="27" t="s">
        <v>438</v>
      </c>
      <c r="C104" s="101" t="s">
        <v>542</v>
      </c>
      <c r="D104" s="101" t="s">
        <v>538</v>
      </c>
      <c r="E104" s="119" t="s">
        <v>437</v>
      </c>
      <c r="F104" s="151">
        <v>0</v>
      </c>
      <c r="G104" s="151">
        <v>0</v>
      </c>
    </row>
    <row r="105" spans="1:7" ht="43.15" thickBot="1" x14ac:dyDescent="0.5">
      <c r="A105" s="120">
        <v>3</v>
      </c>
      <c r="B105" s="27" t="s">
        <v>494</v>
      </c>
      <c r="C105" s="101" t="s">
        <v>543</v>
      </c>
      <c r="D105" s="101" t="s">
        <v>538</v>
      </c>
      <c r="E105" s="119" t="s">
        <v>580</v>
      </c>
      <c r="F105" s="151">
        <v>0</v>
      </c>
      <c r="G105" s="151">
        <v>0</v>
      </c>
    </row>
    <row r="106" spans="1:7" ht="28.9" thickBot="1" x14ac:dyDescent="0.5">
      <c r="A106" s="120">
        <v>4</v>
      </c>
      <c r="B106" s="27" t="s">
        <v>544</v>
      </c>
      <c r="C106" s="101">
        <v>2210007170</v>
      </c>
      <c r="D106" s="101" t="s">
        <v>538</v>
      </c>
      <c r="E106" s="119" t="s">
        <v>531</v>
      </c>
      <c r="F106" s="151">
        <v>0</v>
      </c>
      <c r="G106" s="151">
        <v>0</v>
      </c>
    </row>
    <row r="107" spans="1:7" ht="28.9" thickBot="1" x14ac:dyDescent="0.5">
      <c r="A107" s="120">
        <v>5</v>
      </c>
      <c r="B107" s="27" t="s">
        <v>545</v>
      </c>
      <c r="C107" s="101" t="s">
        <v>546</v>
      </c>
      <c r="D107" s="101" t="s">
        <v>538</v>
      </c>
      <c r="E107" s="119" t="s">
        <v>574</v>
      </c>
      <c r="F107" s="122"/>
      <c r="G107" s="122"/>
    </row>
    <row r="108" spans="1:7" ht="28.9" thickBot="1" x14ac:dyDescent="0.5">
      <c r="A108" s="120">
        <v>6</v>
      </c>
      <c r="B108" s="27" t="s">
        <v>547</v>
      </c>
      <c r="C108" s="101" t="s">
        <v>548</v>
      </c>
      <c r="D108" s="101" t="s">
        <v>538</v>
      </c>
      <c r="E108" s="119" t="s">
        <v>574</v>
      </c>
      <c r="F108" s="122"/>
      <c r="G108" s="122"/>
    </row>
    <row r="109" spans="1:7" ht="28.9" thickBot="1" x14ac:dyDescent="0.5">
      <c r="A109" s="120">
        <v>7</v>
      </c>
      <c r="B109" s="27" t="s">
        <v>499</v>
      </c>
      <c r="C109" s="101" t="s">
        <v>549</v>
      </c>
      <c r="D109" s="101" t="s">
        <v>538</v>
      </c>
      <c r="E109" s="119" t="s">
        <v>574</v>
      </c>
      <c r="F109" s="122"/>
      <c r="G109" s="122"/>
    </row>
    <row r="110" spans="1:7" ht="28.9" thickBot="1" x14ac:dyDescent="0.5">
      <c r="A110" s="120">
        <v>8</v>
      </c>
      <c r="B110" s="27" t="s">
        <v>550</v>
      </c>
      <c r="C110" s="101" t="s">
        <v>551</v>
      </c>
      <c r="D110" s="101"/>
      <c r="E110" s="119" t="s">
        <v>574</v>
      </c>
      <c r="F110" s="122"/>
      <c r="G110" s="122"/>
    </row>
    <row r="111" spans="1:7" ht="28.9" thickBot="1" x14ac:dyDescent="0.5">
      <c r="A111" s="120">
        <v>9</v>
      </c>
      <c r="B111" s="27" t="s">
        <v>552</v>
      </c>
      <c r="C111" s="101" t="s">
        <v>553</v>
      </c>
      <c r="D111" s="101"/>
      <c r="E111" s="119" t="s">
        <v>574</v>
      </c>
      <c r="F111" s="122"/>
      <c r="G111" s="122"/>
    </row>
    <row r="112" spans="1:7" ht="28.9" thickBot="1" x14ac:dyDescent="0.5">
      <c r="A112" s="120">
        <v>10</v>
      </c>
      <c r="B112" s="27" t="s">
        <v>552</v>
      </c>
      <c r="C112" s="101" t="s">
        <v>554</v>
      </c>
      <c r="D112" s="101"/>
      <c r="E112" s="119" t="s">
        <v>574</v>
      </c>
      <c r="F112" s="122"/>
      <c r="G112" s="122"/>
    </row>
    <row r="113" spans="1:7" ht="28.9" thickBot="1" x14ac:dyDescent="0.5">
      <c r="A113" s="120">
        <v>11</v>
      </c>
      <c r="B113" s="27" t="s">
        <v>555</v>
      </c>
      <c r="C113" s="101" t="s">
        <v>556</v>
      </c>
      <c r="D113" s="101" t="s">
        <v>540</v>
      </c>
      <c r="E113" s="119" t="s">
        <v>574</v>
      </c>
      <c r="F113" s="122"/>
      <c r="G113" s="122"/>
    </row>
    <row r="114" spans="1:7" ht="28.9" thickBot="1" x14ac:dyDescent="0.5">
      <c r="A114" s="120">
        <v>12</v>
      </c>
      <c r="B114" s="27" t="s">
        <v>557</v>
      </c>
      <c r="C114" s="101" t="s">
        <v>558</v>
      </c>
      <c r="D114" s="101" t="s">
        <v>540</v>
      </c>
      <c r="E114" s="119" t="s">
        <v>574</v>
      </c>
      <c r="F114" s="122"/>
      <c r="G114" s="122"/>
    </row>
    <row r="115" spans="1:7" ht="28.9" thickBot="1" x14ac:dyDescent="0.5">
      <c r="A115" s="120">
        <v>13</v>
      </c>
      <c r="B115" s="27" t="s">
        <v>532</v>
      </c>
      <c r="C115" s="101" t="s">
        <v>559</v>
      </c>
      <c r="D115" s="101" t="s">
        <v>540</v>
      </c>
      <c r="E115" s="119" t="s">
        <v>574</v>
      </c>
      <c r="F115" s="122"/>
      <c r="G115" s="122"/>
    </row>
    <row r="116" spans="1:7" ht="28.9" thickBot="1" x14ac:dyDescent="0.5">
      <c r="A116" s="120">
        <v>14</v>
      </c>
      <c r="B116" s="27" t="s">
        <v>560</v>
      </c>
      <c r="C116" s="101" t="s">
        <v>561</v>
      </c>
      <c r="D116" s="101" t="s">
        <v>540</v>
      </c>
      <c r="E116" s="119" t="s">
        <v>437</v>
      </c>
      <c r="F116" s="151">
        <v>0</v>
      </c>
      <c r="G116" s="151">
        <v>0</v>
      </c>
    </row>
    <row r="117" spans="1:7" ht="28.5" x14ac:dyDescent="0.45">
      <c r="A117" s="120">
        <v>15</v>
      </c>
      <c r="B117" s="27" t="s">
        <v>562</v>
      </c>
      <c r="C117" s="101" t="s">
        <v>563</v>
      </c>
      <c r="D117" s="101" t="s">
        <v>540</v>
      </c>
      <c r="E117" s="119" t="s">
        <v>581</v>
      </c>
      <c r="F117" s="151">
        <v>0</v>
      </c>
      <c r="G117" s="151">
        <v>0</v>
      </c>
    </row>
    <row r="118" spans="1:7" x14ac:dyDescent="0.45">
      <c r="E118" s="134"/>
    </row>
    <row r="119" spans="1:7" ht="13.15" thickBot="1" x14ac:dyDescent="0.5">
      <c r="E119" s="134"/>
    </row>
    <row r="120" spans="1:7" ht="21.4" thickBot="1" x14ac:dyDescent="0.5">
      <c r="A120" s="147"/>
      <c r="B120" s="218" t="s">
        <v>564</v>
      </c>
      <c r="C120" s="219"/>
      <c r="D120" s="220"/>
      <c r="E120" s="134"/>
    </row>
    <row r="121" spans="1:7" ht="32" customHeight="1" thickBot="1" x14ac:dyDescent="0.5">
      <c r="A121" s="146"/>
      <c r="B121" s="215" t="s">
        <v>565</v>
      </c>
      <c r="C121" s="216"/>
      <c r="D121" s="217"/>
      <c r="E121" s="46" t="s">
        <v>324</v>
      </c>
      <c r="F121" s="108" t="s">
        <v>319</v>
      </c>
      <c r="G121" s="108" t="s">
        <v>320</v>
      </c>
    </row>
    <row r="122" spans="1:7" ht="28.5" x14ac:dyDescent="0.45">
      <c r="A122" s="120">
        <v>1</v>
      </c>
      <c r="B122" s="27" t="s">
        <v>265</v>
      </c>
      <c r="C122" s="136" t="s">
        <v>566</v>
      </c>
      <c r="D122" s="136" t="s">
        <v>564</v>
      </c>
      <c r="E122" s="119" t="s">
        <v>531</v>
      </c>
      <c r="F122" s="151">
        <v>0</v>
      </c>
      <c r="G122" s="151">
        <v>0</v>
      </c>
    </row>
    <row r="125" spans="1:7" ht="26.65" thickBot="1" x14ac:dyDescent="0.5">
      <c r="F125" s="148"/>
      <c r="G125" s="109" t="s">
        <v>320</v>
      </c>
    </row>
    <row r="126" spans="1:7" ht="16.149999999999999" thickBot="1" x14ac:dyDescent="0.5">
      <c r="F126" s="149" t="s">
        <v>423</v>
      </c>
      <c r="G126" s="49">
        <f>SUM(G122,G103:G117,G98,G98,G97,G97,G64:G92,G47:G59,G23:G42,G8:G17)</f>
        <v>0</v>
      </c>
    </row>
  </sheetData>
  <mergeCells count="20">
    <mergeCell ref="E6:E7"/>
    <mergeCell ref="F6:F7"/>
    <mergeCell ref="G6:G7"/>
    <mergeCell ref="B45:D45"/>
    <mergeCell ref="A1:D1"/>
    <mergeCell ref="B5:D5"/>
    <mergeCell ref="B6:D6"/>
    <mergeCell ref="B20:D20"/>
    <mergeCell ref="B21:D21"/>
    <mergeCell ref="B3:F3"/>
    <mergeCell ref="B4:F4"/>
    <mergeCell ref="B102:D102"/>
    <mergeCell ref="B120:D120"/>
    <mergeCell ref="B121:D121"/>
    <mergeCell ref="B46:D46"/>
    <mergeCell ref="B62:D62"/>
    <mergeCell ref="B63:D63"/>
    <mergeCell ref="B95:D95"/>
    <mergeCell ref="B96:D96"/>
    <mergeCell ref="B101:D101"/>
  </mergeCells>
  <pageMargins left="0.75" right="0.75" top="1" bottom="1" header="0.5" footer="0.5"/>
  <pageSetup paperSize="9" scale="4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80"/>
  <sheetViews>
    <sheetView topLeftCell="A53" workbookViewId="0">
      <selection activeCell="C76" sqref="C76"/>
    </sheetView>
  </sheetViews>
  <sheetFormatPr defaultRowHeight="14.25" x14ac:dyDescent="0.45"/>
  <cols>
    <col min="1" max="1" width="26" customWidth="1"/>
    <col min="2" max="2" width="21.265625" customWidth="1"/>
    <col min="3" max="3" width="12.53125" style="59" customWidth="1"/>
    <col min="4" max="4" width="17.19921875" customWidth="1"/>
    <col min="5" max="5" width="17.46484375" bestFit="1" customWidth="1"/>
  </cols>
  <sheetData>
    <row r="1" spans="1:5" ht="44.2" customHeight="1" x14ac:dyDescent="0.45">
      <c r="A1" s="232" t="s">
        <v>586</v>
      </c>
      <c r="B1" s="232"/>
      <c r="C1" s="232"/>
      <c r="D1" s="232"/>
    </row>
    <row r="2" spans="1:5" ht="53.55" customHeight="1" x14ac:dyDescent="0.45">
      <c r="A2" s="197" t="s">
        <v>603</v>
      </c>
      <c r="B2" s="197"/>
      <c r="C2" s="197"/>
      <c r="D2" s="197"/>
      <c r="E2" s="197"/>
    </row>
    <row r="3" spans="1:5" ht="52.5" customHeight="1" x14ac:dyDescent="0.45">
      <c r="A3" s="233" t="s">
        <v>591</v>
      </c>
      <c r="B3" s="233"/>
      <c r="C3" s="233"/>
      <c r="D3" s="233"/>
    </row>
    <row r="4" spans="1:5" ht="27" customHeight="1" thickBot="1" x14ac:dyDescent="0.5">
      <c r="A4" s="23"/>
      <c r="B4" s="23"/>
      <c r="C4" s="23"/>
      <c r="D4" s="23"/>
    </row>
    <row r="5" spans="1:5" ht="65.55" customHeight="1" x14ac:dyDescent="0.45">
      <c r="A5" s="229" t="s">
        <v>334</v>
      </c>
      <c r="B5" s="157" t="s">
        <v>587</v>
      </c>
      <c r="C5" s="157" t="s">
        <v>588</v>
      </c>
      <c r="D5" s="158" t="s">
        <v>319</v>
      </c>
      <c r="E5" s="159" t="s">
        <v>320</v>
      </c>
    </row>
    <row r="6" spans="1:5" x14ac:dyDescent="0.45">
      <c r="A6" s="230"/>
      <c r="B6" s="163" t="s">
        <v>589</v>
      </c>
      <c r="C6" s="164">
        <v>20</v>
      </c>
      <c r="D6" s="165">
        <v>0</v>
      </c>
      <c r="E6" s="166">
        <v>0</v>
      </c>
    </row>
    <row r="7" spans="1:5" x14ac:dyDescent="0.45">
      <c r="A7" s="230"/>
      <c r="B7" s="163" t="s">
        <v>590</v>
      </c>
      <c r="C7" s="164">
        <v>20</v>
      </c>
      <c r="D7" s="165">
        <v>0</v>
      </c>
      <c r="E7" s="166">
        <v>0</v>
      </c>
    </row>
    <row r="8" spans="1:5" x14ac:dyDescent="0.45">
      <c r="A8" s="230"/>
      <c r="B8" s="163" t="s">
        <v>592</v>
      </c>
      <c r="C8" s="164">
        <v>20</v>
      </c>
      <c r="D8" s="165">
        <v>0</v>
      </c>
      <c r="E8" s="166">
        <v>0</v>
      </c>
    </row>
    <row r="9" spans="1:5" x14ac:dyDescent="0.45">
      <c r="A9" s="230"/>
      <c r="B9" s="163" t="s">
        <v>593</v>
      </c>
      <c r="C9" s="164">
        <v>20</v>
      </c>
      <c r="D9" s="165">
        <v>0</v>
      </c>
      <c r="E9" s="166">
        <v>0</v>
      </c>
    </row>
    <row r="10" spans="1:5" x14ac:dyDescent="0.45">
      <c r="A10" s="230"/>
      <c r="B10" s="163" t="s">
        <v>604</v>
      </c>
      <c r="C10" s="164">
        <v>10</v>
      </c>
      <c r="D10" s="165">
        <v>0</v>
      </c>
      <c r="E10" s="166">
        <v>0</v>
      </c>
    </row>
    <row r="11" spans="1:5" x14ac:dyDescent="0.45">
      <c r="A11" s="230"/>
      <c r="B11" s="163" t="s">
        <v>594</v>
      </c>
      <c r="C11" s="164">
        <v>16</v>
      </c>
      <c r="D11" s="165">
        <v>0</v>
      </c>
      <c r="E11" s="166">
        <v>0</v>
      </c>
    </row>
    <row r="12" spans="1:5" x14ac:dyDescent="0.45">
      <c r="A12" s="230"/>
      <c r="B12" s="163" t="s">
        <v>595</v>
      </c>
      <c r="C12" s="164">
        <v>16</v>
      </c>
      <c r="D12" s="165">
        <v>0</v>
      </c>
      <c r="E12" s="166">
        <v>0</v>
      </c>
    </row>
    <row r="13" spans="1:5" x14ac:dyDescent="0.45">
      <c r="A13" s="230"/>
      <c r="B13" s="163" t="s">
        <v>596</v>
      </c>
      <c r="C13" s="164">
        <v>4</v>
      </c>
      <c r="D13" s="165">
        <v>0</v>
      </c>
      <c r="E13" s="166">
        <v>0</v>
      </c>
    </row>
    <row r="14" spans="1:5" ht="14.65" thickBot="1" x14ac:dyDescent="0.5">
      <c r="A14" s="231"/>
      <c r="B14" s="167" t="s">
        <v>597</v>
      </c>
      <c r="C14" s="168">
        <v>4</v>
      </c>
      <c r="D14" s="169">
        <v>0</v>
      </c>
      <c r="E14" s="170">
        <v>0</v>
      </c>
    </row>
    <row r="15" spans="1:5" ht="14.65" thickBot="1" x14ac:dyDescent="0.5">
      <c r="D15" s="155" t="s">
        <v>321</v>
      </c>
      <c r="E15" s="156">
        <f>SUM(E6:E14)</f>
        <v>0</v>
      </c>
    </row>
    <row r="16" spans="1:5" ht="14.65" thickBot="1" x14ac:dyDescent="0.5"/>
    <row r="17" spans="1:5" ht="26.25" x14ac:dyDescent="0.45">
      <c r="A17" s="229" t="s">
        <v>598</v>
      </c>
      <c r="B17" s="157" t="s">
        <v>587</v>
      </c>
      <c r="C17" s="157" t="s">
        <v>588</v>
      </c>
      <c r="D17" s="158" t="s">
        <v>319</v>
      </c>
      <c r="E17" s="159" t="s">
        <v>320</v>
      </c>
    </row>
    <row r="18" spans="1:5" x14ac:dyDescent="0.45">
      <c r="A18" s="230"/>
      <c r="B18" s="163" t="s">
        <v>594</v>
      </c>
      <c r="C18" s="164">
        <v>4</v>
      </c>
      <c r="D18" s="165">
        <v>0</v>
      </c>
      <c r="E18" s="166">
        <v>0</v>
      </c>
    </row>
    <row r="19" spans="1:5" ht="14.65" thickBot="1" x14ac:dyDescent="0.5">
      <c r="A19" s="231"/>
      <c r="B19" s="167" t="s">
        <v>595</v>
      </c>
      <c r="C19" s="168">
        <v>4</v>
      </c>
      <c r="D19" s="169">
        <v>0</v>
      </c>
      <c r="E19" s="170">
        <v>0</v>
      </c>
    </row>
    <row r="20" spans="1:5" ht="14.65" thickBot="1" x14ac:dyDescent="0.5">
      <c r="D20" s="155" t="s">
        <v>321</v>
      </c>
      <c r="E20" s="156">
        <f>SUM(E18:E19)</f>
        <v>0</v>
      </c>
    </row>
    <row r="21" spans="1:5" ht="14.65" thickBot="1" x14ac:dyDescent="0.5"/>
    <row r="22" spans="1:5" ht="26.25" x14ac:dyDescent="0.45">
      <c r="A22" s="229" t="s">
        <v>337</v>
      </c>
      <c r="B22" s="157" t="s">
        <v>587</v>
      </c>
      <c r="C22" s="157" t="s">
        <v>588</v>
      </c>
      <c r="D22" s="158" t="s">
        <v>319</v>
      </c>
      <c r="E22" s="159" t="s">
        <v>320</v>
      </c>
    </row>
    <row r="23" spans="1:5" x14ac:dyDescent="0.45">
      <c r="A23" s="230"/>
      <c r="B23" s="163" t="s">
        <v>589</v>
      </c>
      <c r="C23" s="164">
        <v>4</v>
      </c>
      <c r="D23" s="165">
        <v>0</v>
      </c>
      <c r="E23" s="166">
        <v>0</v>
      </c>
    </row>
    <row r="24" spans="1:5" x14ac:dyDescent="0.45">
      <c r="A24" s="230"/>
      <c r="B24" s="163" t="s">
        <v>590</v>
      </c>
      <c r="C24" s="164">
        <v>4</v>
      </c>
      <c r="D24" s="165">
        <v>0</v>
      </c>
      <c r="E24" s="166">
        <v>0</v>
      </c>
    </row>
    <row r="25" spans="1:5" x14ac:dyDescent="0.45">
      <c r="A25" s="230"/>
      <c r="B25" s="163" t="s">
        <v>592</v>
      </c>
      <c r="C25" s="164">
        <v>4</v>
      </c>
      <c r="D25" s="165">
        <v>0</v>
      </c>
      <c r="E25" s="166">
        <v>0</v>
      </c>
    </row>
    <row r="26" spans="1:5" x14ac:dyDescent="0.45">
      <c r="A26" s="230"/>
      <c r="B26" s="163" t="s">
        <v>593</v>
      </c>
      <c r="C26" s="164">
        <v>4</v>
      </c>
      <c r="D26" s="165">
        <v>0</v>
      </c>
      <c r="E26" s="166">
        <v>0</v>
      </c>
    </row>
    <row r="27" spans="1:5" x14ac:dyDescent="0.45">
      <c r="A27" s="230"/>
      <c r="B27" s="163" t="s">
        <v>604</v>
      </c>
      <c r="C27" s="164">
        <v>2</v>
      </c>
      <c r="D27" s="165">
        <v>0</v>
      </c>
      <c r="E27" s="166">
        <v>0</v>
      </c>
    </row>
    <row r="28" spans="1:5" x14ac:dyDescent="0.45">
      <c r="A28" s="230"/>
      <c r="B28" s="163" t="s">
        <v>594</v>
      </c>
      <c r="C28" s="164">
        <v>4</v>
      </c>
      <c r="D28" s="165">
        <v>0</v>
      </c>
      <c r="E28" s="166">
        <v>0</v>
      </c>
    </row>
    <row r="29" spans="1:5" ht="14.65" thickBot="1" x14ac:dyDescent="0.5">
      <c r="A29" s="231"/>
      <c r="B29" s="167" t="s">
        <v>595</v>
      </c>
      <c r="C29" s="168">
        <v>4</v>
      </c>
      <c r="D29" s="169">
        <v>0</v>
      </c>
      <c r="E29" s="170">
        <v>0</v>
      </c>
    </row>
    <row r="30" spans="1:5" ht="14.65" thickBot="1" x14ac:dyDescent="0.5">
      <c r="D30" s="155" t="s">
        <v>321</v>
      </c>
      <c r="E30" s="156">
        <f>SUM(E23:E29)</f>
        <v>0</v>
      </c>
    </row>
    <row r="31" spans="1:5" ht="14.65" thickBot="1" x14ac:dyDescent="0.5"/>
    <row r="32" spans="1:5" ht="26.25" x14ac:dyDescent="0.45">
      <c r="A32" s="229" t="s">
        <v>338</v>
      </c>
      <c r="B32" s="157" t="s">
        <v>587</v>
      </c>
      <c r="C32" s="157" t="s">
        <v>588</v>
      </c>
      <c r="D32" s="158" t="s">
        <v>319</v>
      </c>
      <c r="E32" s="159" t="s">
        <v>320</v>
      </c>
    </row>
    <row r="33" spans="1:5" x14ac:dyDescent="0.45">
      <c r="A33" s="230"/>
      <c r="B33" s="163" t="s">
        <v>589</v>
      </c>
      <c r="C33" s="164">
        <v>4</v>
      </c>
      <c r="D33" s="165">
        <v>0</v>
      </c>
      <c r="E33" s="166">
        <v>0</v>
      </c>
    </row>
    <row r="34" spans="1:5" x14ac:dyDescent="0.45">
      <c r="A34" s="230"/>
      <c r="B34" s="163" t="s">
        <v>590</v>
      </c>
      <c r="C34" s="164">
        <v>4</v>
      </c>
      <c r="D34" s="165">
        <v>0</v>
      </c>
      <c r="E34" s="166">
        <v>0</v>
      </c>
    </row>
    <row r="35" spans="1:5" x14ac:dyDescent="0.45">
      <c r="A35" s="230"/>
      <c r="B35" s="163" t="s">
        <v>592</v>
      </c>
      <c r="C35" s="164">
        <v>4</v>
      </c>
      <c r="D35" s="165">
        <v>0</v>
      </c>
      <c r="E35" s="166">
        <v>0</v>
      </c>
    </row>
    <row r="36" spans="1:5" x14ac:dyDescent="0.45">
      <c r="A36" s="230"/>
      <c r="B36" s="163" t="s">
        <v>593</v>
      </c>
      <c r="C36" s="164">
        <v>4</v>
      </c>
      <c r="D36" s="165">
        <v>0</v>
      </c>
      <c r="E36" s="166">
        <v>0</v>
      </c>
    </row>
    <row r="37" spans="1:5" ht="14.65" thickBot="1" x14ac:dyDescent="0.5">
      <c r="A37" s="231"/>
      <c r="B37" s="167" t="s">
        <v>604</v>
      </c>
      <c r="C37" s="168">
        <v>2</v>
      </c>
      <c r="D37" s="169">
        <v>0</v>
      </c>
      <c r="E37" s="170">
        <v>0</v>
      </c>
    </row>
    <row r="38" spans="1:5" ht="14.65" thickBot="1" x14ac:dyDescent="0.5">
      <c r="D38" s="155" t="s">
        <v>321</v>
      </c>
      <c r="E38" s="156">
        <f>SUM(E33:E37)</f>
        <v>0</v>
      </c>
    </row>
    <row r="39" spans="1:5" ht="14.65" thickBot="1" x14ac:dyDescent="0.5"/>
    <row r="40" spans="1:5" ht="26.25" x14ac:dyDescent="0.45">
      <c r="A40" s="229" t="s">
        <v>335</v>
      </c>
      <c r="B40" s="157" t="s">
        <v>587</v>
      </c>
      <c r="C40" s="157" t="s">
        <v>588</v>
      </c>
      <c r="D40" s="158" t="s">
        <v>319</v>
      </c>
      <c r="E40" s="159" t="s">
        <v>320</v>
      </c>
    </row>
    <row r="41" spans="1:5" x14ac:dyDescent="0.45">
      <c r="A41" s="230"/>
      <c r="B41" s="163" t="s">
        <v>589</v>
      </c>
      <c r="C41" s="164">
        <v>12</v>
      </c>
      <c r="D41" s="165">
        <v>0</v>
      </c>
      <c r="E41" s="166">
        <v>0</v>
      </c>
    </row>
    <row r="42" spans="1:5" x14ac:dyDescent="0.45">
      <c r="A42" s="230"/>
      <c r="B42" s="163" t="s">
        <v>590</v>
      </c>
      <c r="C42" s="164">
        <v>12</v>
      </c>
      <c r="D42" s="165">
        <v>0</v>
      </c>
      <c r="E42" s="166">
        <v>0</v>
      </c>
    </row>
    <row r="43" spans="1:5" x14ac:dyDescent="0.45">
      <c r="A43" s="230"/>
      <c r="B43" s="163" t="s">
        <v>592</v>
      </c>
      <c r="C43" s="164">
        <v>12</v>
      </c>
      <c r="D43" s="165">
        <v>0</v>
      </c>
      <c r="E43" s="166">
        <v>0</v>
      </c>
    </row>
    <row r="44" spans="1:5" x14ac:dyDescent="0.45">
      <c r="A44" s="230"/>
      <c r="B44" s="163" t="s">
        <v>593</v>
      </c>
      <c r="C44" s="164">
        <v>12</v>
      </c>
      <c r="D44" s="165">
        <v>0</v>
      </c>
      <c r="E44" s="166">
        <v>0</v>
      </c>
    </row>
    <row r="45" spans="1:5" x14ac:dyDescent="0.45">
      <c r="A45" s="230"/>
      <c r="B45" s="163" t="s">
        <v>604</v>
      </c>
      <c r="C45" s="164">
        <v>6</v>
      </c>
      <c r="D45" s="165">
        <v>0</v>
      </c>
      <c r="E45" s="165">
        <v>0</v>
      </c>
    </row>
    <row r="46" spans="1:5" x14ac:dyDescent="0.45">
      <c r="A46" s="230"/>
      <c r="B46" s="163" t="s">
        <v>594</v>
      </c>
      <c r="C46" s="164">
        <v>8</v>
      </c>
      <c r="D46" s="165">
        <v>0</v>
      </c>
      <c r="E46" s="166">
        <v>0</v>
      </c>
    </row>
    <row r="47" spans="1:5" x14ac:dyDescent="0.45">
      <c r="A47" s="230"/>
      <c r="B47" s="163" t="s">
        <v>595</v>
      </c>
      <c r="C47" s="164">
        <v>8</v>
      </c>
      <c r="D47" s="165">
        <v>0</v>
      </c>
      <c r="E47" s="166">
        <v>0</v>
      </c>
    </row>
    <row r="48" spans="1:5" x14ac:dyDescent="0.45">
      <c r="A48" s="230"/>
      <c r="B48" s="163" t="s">
        <v>596</v>
      </c>
      <c r="C48" s="164">
        <v>4</v>
      </c>
      <c r="D48" s="165">
        <v>0</v>
      </c>
      <c r="E48" s="166">
        <v>0</v>
      </c>
    </row>
    <row r="49" spans="1:5" ht="14.65" thickBot="1" x14ac:dyDescent="0.5">
      <c r="A49" s="231"/>
      <c r="B49" s="167" t="s">
        <v>597</v>
      </c>
      <c r="C49" s="168">
        <v>4</v>
      </c>
      <c r="D49" s="169">
        <v>0</v>
      </c>
      <c r="E49" s="170">
        <v>0</v>
      </c>
    </row>
    <row r="50" spans="1:5" ht="14.65" thickBot="1" x14ac:dyDescent="0.5">
      <c r="D50" s="155" t="s">
        <v>321</v>
      </c>
      <c r="E50" s="156">
        <f>SUM(E41:E49)</f>
        <v>0</v>
      </c>
    </row>
    <row r="51" spans="1:5" ht="14.65" thickBot="1" x14ac:dyDescent="0.5"/>
    <row r="52" spans="1:5" ht="26.25" x14ac:dyDescent="0.45">
      <c r="A52" s="229" t="s">
        <v>248</v>
      </c>
      <c r="B52" s="157" t="s">
        <v>587</v>
      </c>
      <c r="C52" s="157" t="s">
        <v>588</v>
      </c>
      <c r="D52" s="158" t="s">
        <v>319</v>
      </c>
      <c r="E52" s="159" t="s">
        <v>320</v>
      </c>
    </row>
    <row r="53" spans="1:5" x14ac:dyDescent="0.45">
      <c r="A53" s="230"/>
      <c r="B53" s="163" t="s">
        <v>589</v>
      </c>
      <c r="C53" s="164">
        <v>16</v>
      </c>
      <c r="D53" s="165">
        <v>0</v>
      </c>
      <c r="E53" s="166">
        <v>0</v>
      </c>
    </row>
    <row r="54" spans="1:5" x14ac:dyDescent="0.45">
      <c r="A54" s="230"/>
      <c r="B54" s="163" t="s">
        <v>590</v>
      </c>
      <c r="C54" s="164">
        <v>16</v>
      </c>
      <c r="D54" s="165">
        <v>0</v>
      </c>
      <c r="E54" s="166">
        <v>0</v>
      </c>
    </row>
    <row r="55" spans="1:5" x14ac:dyDescent="0.45">
      <c r="A55" s="230"/>
      <c r="B55" s="163" t="s">
        <v>592</v>
      </c>
      <c r="C55" s="164">
        <v>16</v>
      </c>
      <c r="D55" s="165">
        <v>0</v>
      </c>
      <c r="E55" s="166">
        <v>0</v>
      </c>
    </row>
    <row r="56" spans="1:5" x14ac:dyDescent="0.45">
      <c r="A56" s="230"/>
      <c r="B56" s="163" t="s">
        <v>593</v>
      </c>
      <c r="C56" s="164">
        <v>16</v>
      </c>
      <c r="D56" s="165">
        <v>0</v>
      </c>
      <c r="E56" s="166">
        <v>0</v>
      </c>
    </row>
    <row r="57" spans="1:5" x14ac:dyDescent="0.45">
      <c r="A57" s="230"/>
      <c r="B57" s="163" t="s">
        <v>604</v>
      </c>
      <c r="C57" s="164">
        <v>8</v>
      </c>
      <c r="D57" s="165">
        <v>0</v>
      </c>
      <c r="E57" s="165">
        <v>0</v>
      </c>
    </row>
    <row r="58" spans="1:5" x14ac:dyDescent="0.45">
      <c r="A58" s="230"/>
      <c r="B58" s="163" t="s">
        <v>594</v>
      </c>
      <c r="C58" s="164">
        <v>8</v>
      </c>
      <c r="D58" s="165">
        <v>0</v>
      </c>
      <c r="E58" s="166">
        <v>0</v>
      </c>
    </row>
    <row r="59" spans="1:5" ht="14.65" thickBot="1" x14ac:dyDescent="0.5">
      <c r="A59" s="231"/>
      <c r="B59" s="167" t="s">
        <v>595</v>
      </c>
      <c r="C59" s="168">
        <v>8</v>
      </c>
      <c r="D59" s="169">
        <v>0</v>
      </c>
      <c r="E59" s="170">
        <v>0</v>
      </c>
    </row>
    <row r="60" spans="1:5" ht="14.65" thickBot="1" x14ac:dyDescent="0.5">
      <c r="D60" s="155" t="s">
        <v>321</v>
      </c>
      <c r="E60" s="156">
        <f>SUM(E53:E59)</f>
        <v>0</v>
      </c>
    </row>
    <row r="61" spans="1:5" ht="14.65" thickBot="1" x14ac:dyDescent="0.5"/>
    <row r="62" spans="1:5" ht="26.25" x14ac:dyDescent="0.45">
      <c r="A62" s="229" t="s">
        <v>336</v>
      </c>
      <c r="B62" s="157" t="s">
        <v>587</v>
      </c>
      <c r="C62" s="157" t="s">
        <v>588</v>
      </c>
      <c r="D62" s="158" t="s">
        <v>319</v>
      </c>
      <c r="E62" s="159" t="s">
        <v>320</v>
      </c>
    </row>
    <row r="63" spans="1:5" x14ac:dyDescent="0.45">
      <c r="A63" s="230"/>
      <c r="B63" s="163" t="s">
        <v>589</v>
      </c>
      <c r="C63" s="164">
        <v>4</v>
      </c>
      <c r="D63" s="165">
        <v>0</v>
      </c>
      <c r="E63" s="166">
        <v>0</v>
      </c>
    </row>
    <row r="64" spans="1:5" x14ac:dyDescent="0.45">
      <c r="A64" s="230"/>
      <c r="B64" s="163" t="s">
        <v>590</v>
      </c>
      <c r="C64" s="164">
        <v>4</v>
      </c>
      <c r="D64" s="165">
        <v>0</v>
      </c>
      <c r="E64" s="166">
        <v>0</v>
      </c>
    </row>
    <row r="65" spans="1:5" x14ac:dyDescent="0.45">
      <c r="A65" s="230"/>
      <c r="B65" s="163" t="s">
        <v>592</v>
      </c>
      <c r="C65" s="164">
        <v>4</v>
      </c>
      <c r="D65" s="165">
        <v>0</v>
      </c>
      <c r="E65" s="166">
        <v>0</v>
      </c>
    </row>
    <row r="66" spans="1:5" x14ac:dyDescent="0.45">
      <c r="A66" s="230"/>
      <c r="B66" s="163" t="s">
        <v>593</v>
      </c>
      <c r="C66" s="164">
        <v>4</v>
      </c>
      <c r="D66" s="165">
        <v>0</v>
      </c>
      <c r="E66" s="166">
        <v>0</v>
      </c>
    </row>
    <row r="67" spans="1:5" x14ac:dyDescent="0.45">
      <c r="A67" s="230"/>
      <c r="B67" s="163" t="s">
        <v>604</v>
      </c>
      <c r="C67" s="164">
        <v>2</v>
      </c>
      <c r="D67" s="165">
        <v>0</v>
      </c>
      <c r="E67" s="165">
        <v>0</v>
      </c>
    </row>
    <row r="68" spans="1:5" x14ac:dyDescent="0.45">
      <c r="A68" s="230"/>
      <c r="B68" s="163" t="s">
        <v>594</v>
      </c>
      <c r="C68" s="164">
        <v>4</v>
      </c>
      <c r="D68" s="165">
        <v>0</v>
      </c>
      <c r="E68" s="166">
        <v>0</v>
      </c>
    </row>
    <row r="69" spans="1:5" x14ac:dyDescent="0.45">
      <c r="A69" s="230"/>
      <c r="B69" s="163" t="s">
        <v>595</v>
      </c>
      <c r="C69" s="164">
        <v>4</v>
      </c>
      <c r="D69" s="165">
        <v>0</v>
      </c>
      <c r="E69" s="166">
        <v>0</v>
      </c>
    </row>
    <row r="70" spans="1:5" x14ac:dyDescent="0.45">
      <c r="A70" s="230"/>
      <c r="B70" s="163" t="s">
        <v>596</v>
      </c>
      <c r="C70" s="164">
        <v>4</v>
      </c>
      <c r="D70" s="165">
        <v>0</v>
      </c>
      <c r="E70" s="166">
        <v>0</v>
      </c>
    </row>
    <row r="71" spans="1:5" ht="14.65" thickBot="1" x14ac:dyDescent="0.5">
      <c r="A71" s="231"/>
      <c r="B71" s="167" t="s">
        <v>597</v>
      </c>
      <c r="C71" s="168">
        <v>4</v>
      </c>
      <c r="D71" s="169">
        <v>0</v>
      </c>
      <c r="E71" s="170">
        <v>0</v>
      </c>
    </row>
    <row r="72" spans="1:5" ht="14.65" thickBot="1" x14ac:dyDescent="0.5">
      <c r="D72" s="155" t="s">
        <v>321</v>
      </c>
      <c r="E72" s="156">
        <f>SUM(E63:E71)</f>
        <v>0</v>
      </c>
    </row>
    <row r="73" spans="1:5" ht="14.65" thickBot="1" x14ac:dyDescent="0.5"/>
    <row r="74" spans="1:5" ht="26.25" x14ac:dyDescent="0.45">
      <c r="A74" s="229" t="s">
        <v>599</v>
      </c>
      <c r="B74" s="157" t="s">
        <v>587</v>
      </c>
      <c r="C74" s="157" t="s">
        <v>588</v>
      </c>
      <c r="D74" s="158" t="s">
        <v>319</v>
      </c>
      <c r="E74" s="159" t="s">
        <v>320</v>
      </c>
    </row>
    <row r="75" spans="1:5" x14ac:dyDescent="0.45">
      <c r="A75" s="230"/>
      <c r="B75" s="163" t="s">
        <v>594</v>
      </c>
      <c r="C75" s="164">
        <v>2</v>
      </c>
      <c r="D75" s="165">
        <v>0</v>
      </c>
      <c r="E75" s="166">
        <v>0</v>
      </c>
    </row>
    <row r="76" spans="1:5" ht="14.65" thickBot="1" x14ac:dyDescent="0.5">
      <c r="A76" s="231"/>
      <c r="B76" s="167" t="s">
        <v>595</v>
      </c>
      <c r="C76" s="168">
        <v>2</v>
      </c>
      <c r="D76" s="169">
        <v>0</v>
      </c>
      <c r="E76" s="170">
        <v>0</v>
      </c>
    </row>
    <row r="77" spans="1:5" ht="14.65" thickBot="1" x14ac:dyDescent="0.5">
      <c r="D77" s="155" t="s">
        <v>321</v>
      </c>
      <c r="E77" s="156">
        <f>SUM(E75:E76)</f>
        <v>0</v>
      </c>
    </row>
    <row r="79" spans="1:5" ht="26.65" thickBot="1" x14ac:dyDescent="0.5">
      <c r="D79" s="148"/>
      <c r="E79" s="109" t="s">
        <v>320</v>
      </c>
    </row>
    <row r="80" spans="1:5" ht="16.149999999999999" thickBot="1" x14ac:dyDescent="0.5">
      <c r="D80" s="149" t="s">
        <v>423</v>
      </c>
      <c r="E80" s="49">
        <f>E77+E72+E60+E50+E38+E30+E20+E15</f>
        <v>0</v>
      </c>
    </row>
  </sheetData>
  <mergeCells count="11">
    <mergeCell ref="A32:A37"/>
    <mergeCell ref="A40:A49"/>
    <mergeCell ref="A52:A59"/>
    <mergeCell ref="A62:A71"/>
    <mergeCell ref="A74:A76"/>
    <mergeCell ref="A22:A29"/>
    <mergeCell ref="A1:D1"/>
    <mergeCell ref="A2:E2"/>
    <mergeCell ref="A3:D3"/>
    <mergeCell ref="A5:A14"/>
    <mergeCell ref="A17:A19"/>
  </mergeCells>
  <pageMargins left="0.7" right="0.7" top="0.75" bottom="0.75"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127"/>
  <sheetViews>
    <sheetView zoomScale="80" zoomScaleNormal="80" workbookViewId="0">
      <selection activeCell="H13" sqref="H13"/>
    </sheetView>
  </sheetViews>
  <sheetFormatPr defaultRowHeight="14.25" x14ac:dyDescent="0.45"/>
  <cols>
    <col min="2" max="2" width="28.33203125" customWidth="1"/>
    <col min="3" max="3" width="34.9296875" style="4" customWidth="1"/>
    <col min="4" max="4" width="21.265625" style="95" customWidth="1"/>
    <col min="5" max="5" width="17.19921875" customWidth="1"/>
    <col min="6" max="6" width="16.796875" customWidth="1"/>
  </cols>
  <sheetData>
    <row r="1" spans="2:6" ht="14.65" thickBot="1" x14ac:dyDescent="0.5"/>
    <row r="2" spans="2:6" ht="25.5" customHeight="1" thickBot="1" x14ac:dyDescent="0.7">
      <c r="B2" s="186" t="s">
        <v>0</v>
      </c>
      <c r="C2" s="187"/>
    </row>
    <row r="3" spans="2:6" ht="7.5" customHeight="1" x14ac:dyDescent="0.45">
      <c r="B3" s="188" t="s">
        <v>312</v>
      </c>
      <c r="C3" s="189"/>
    </row>
    <row r="4" spans="2:6" ht="8.25" customHeight="1" x14ac:dyDescent="0.45">
      <c r="B4" s="190"/>
      <c r="C4" s="191"/>
    </row>
    <row r="5" spans="2:6" ht="135" customHeight="1" thickBot="1" x14ac:dyDescent="0.5">
      <c r="B5" s="192"/>
      <c r="C5" s="193"/>
    </row>
    <row r="6" spans="2:6" ht="15" customHeight="1" x14ac:dyDescent="0.65">
      <c r="B6" s="13"/>
      <c r="C6" s="13"/>
    </row>
    <row r="7" spans="2:6" ht="38" customHeight="1" x14ac:dyDescent="0.45">
      <c r="B7" s="194" t="s">
        <v>325</v>
      </c>
      <c r="C7" s="194"/>
      <c r="D7" s="194"/>
      <c r="E7" s="194"/>
      <c r="F7" s="194"/>
    </row>
    <row r="8" spans="2:6" ht="44.55" customHeight="1" x14ac:dyDescent="0.45">
      <c r="B8" s="197" t="s">
        <v>342</v>
      </c>
      <c r="C8" s="197"/>
      <c r="D8" s="197"/>
      <c r="E8" s="197"/>
      <c r="F8" s="197"/>
    </row>
    <row r="9" spans="2:6" ht="15" customHeight="1" thickBot="1" x14ac:dyDescent="0.5">
      <c r="B9" s="14" t="s">
        <v>2</v>
      </c>
      <c r="C9" s="15" t="s">
        <v>1</v>
      </c>
      <c r="D9" s="195" t="s">
        <v>324</v>
      </c>
      <c r="E9" s="195" t="s">
        <v>319</v>
      </c>
      <c r="F9" s="195" t="s">
        <v>320</v>
      </c>
    </row>
    <row r="10" spans="2:6" ht="15" customHeight="1" x14ac:dyDescent="0.45">
      <c r="B10" s="25" t="s">
        <v>3</v>
      </c>
      <c r="C10" s="27"/>
      <c r="D10" s="196"/>
      <c r="E10" s="196"/>
      <c r="F10" s="196"/>
    </row>
    <row r="11" spans="2:6" ht="15" customHeight="1" x14ac:dyDescent="0.45">
      <c r="B11" s="1" t="s">
        <v>19</v>
      </c>
      <c r="C11" s="5" t="s">
        <v>4</v>
      </c>
      <c r="D11" s="96" t="s">
        <v>363</v>
      </c>
      <c r="E11" s="50">
        <v>0</v>
      </c>
      <c r="F11" s="50">
        <v>0</v>
      </c>
    </row>
    <row r="12" spans="2:6" ht="15" customHeight="1" x14ac:dyDescent="0.45">
      <c r="B12" s="1" t="s">
        <v>19</v>
      </c>
      <c r="C12" s="5" t="s">
        <v>5</v>
      </c>
      <c r="D12" s="96" t="s">
        <v>363</v>
      </c>
      <c r="E12" s="50">
        <v>0</v>
      </c>
      <c r="F12" s="50">
        <v>0</v>
      </c>
    </row>
    <row r="13" spans="2:6" ht="15" customHeight="1" x14ac:dyDescent="0.45">
      <c r="B13" s="1" t="s">
        <v>19</v>
      </c>
      <c r="C13" s="5" t="s">
        <v>8</v>
      </c>
      <c r="D13" s="96" t="s">
        <v>363</v>
      </c>
      <c r="E13" s="50">
        <v>0</v>
      </c>
      <c r="F13" s="50">
        <v>0</v>
      </c>
    </row>
    <row r="14" spans="2:6" ht="15" customHeight="1" x14ac:dyDescent="0.45">
      <c r="B14" s="1" t="s">
        <v>19</v>
      </c>
      <c r="C14" s="5" t="s">
        <v>9</v>
      </c>
      <c r="D14" s="96" t="s">
        <v>363</v>
      </c>
      <c r="E14" s="51">
        <v>0</v>
      </c>
      <c r="F14" s="51">
        <v>0</v>
      </c>
    </row>
    <row r="15" spans="2:6" ht="15" customHeight="1" x14ac:dyDescent="0.45">
      <c r="B15" s="1" t="s">
        <v>19</v>
      </c>
      <c r="C15" s="5" t="s">
        <v>10</v>
      </c>
      <c r="D15" s="96" t="s">
        <v>363</v>
      </c>
      <c r="E15" s="51">
        <v>0</v>
      </c>
      <c r="F15" s="51">
        <v>0</v>
      </c>
    </row>
    <row r="16" spans="2:6" ht="15" customHeight="1" x14ac:dyDescent="0.45">
      <c r="B16" s="1" t="s">
        <v>19</v>
      </c>
      <c r="C16" s="5" t="s">
        <v>6</v>
      </c>
      <c r="D16" s="96" t="s">
        <v>363</v>
      </c>
      <c r="E16" s="51">
        <v>0</v>
      </c>
      <c r="F16" s="51">
        <v>0</v>
      </c>
    </row>
    <row r="17" spans="2:6" ht="15" customHeight="1" x14ac:dyDescent="0.45">
      <c r="B17" s="1" t="s">
        <v>19</v>
      </c>
      <c r="C17" s="5" t="s">
        <v>189</v>
      </c>
      <c r="D17" s="96" t="s">
        <v>363</v>
      </c>
      <c r="E17" s="51">
        <v>0</v>
      </c>
      <c r="F17" s="51">
        <v>0</v>
      </c>
    </row>
    <row r="18" spans="2:6" ht="15" customHeight="1" x14ac:dyDescent="0.45">
      <c r="B18" s="1" t="s">
        <v>19</v>
      </c>
      <c r="C18" s="5" t="s">
        <v>7</v>
      </c>
      <c r="D18" s="96" t="s">
        <v>363</v>
      </c>
      <c r="E18" s="51">
        <v>0</v>
      </c>
      <c r="F18" s="51">
        <v>0</v>
      </c>
    </row>
    <row r="19" spans="2:6" ht="15" customHeight="1" x14ac:dyDescent="0.45">
      <c r="B19" s="1" t="s">
        <v>19</v>
      </c>
      <c r="C19" s="5" t="s">
        <v>11</v>
      </c>
      <c r="D19" s="96" t="s">
        <v>363</v>
      </c>
      <c r="E19" s="51">
        <v>0</v>
      </c>
      <c r="F19" s="51">
        <v>0</v>
      </c>
    </row>
    <row r="20" spans="2:6" ht="15.75" customHeight="1" x14ac:dyDescent="0.45">
      <c r="B20" s="1" t="s">
        <v>19</v>
      </c>
      <c r="C20" s="5" t="s">
        <v>17</v>
      </c>
      <c r="D20" s="96" t="s">
        <v>363</v>
      </c>
      <c r="E20" s="51">
        <v>0</v>
      </c>
      <c r="F20" s="51">
        <v>0</v>
      </c>
    </row>
    <row r="21" spans="2:6" ht="15" customHeight="1" x14ac:dyDescent="0.45">
      <c r="B21" s="1" t="s">
        <v>19</v>
      </c>
      <c r="C21" s="5" t="s">
        <v>12</v>
      </c>
      <c r="D21" s="96" t="s">
        <v>363</v>
      </c>
      <c r="E21" s="51">
        <v>0</v>
      </c>
      <c r="F21" s="51">
        <v>0</v>
      </c>
    </row>
    <row r="22" spans="2:6" x14ac:dyDescent="0.45">
      <c r="B22" s="1" t="s">
        <v>19</v>
      </c>
      <c r="C22" s="5" t="s">
        <v>13</v>
      </c>
      <c r="D22" s="96" t="s">
        <v>363</v>
      </c>
      <c r="E22" s="51">
        <v>0</v>
      </c>
      <c r="F22" s="51">
        <v>0</v>
      </c>
    </row>
    <row r="23" spans="2:6" ht="15" customHeight="1" x14ac:dyDescent="0.45">
      <c r="B23" s="1" t="s">
        <v>19</v>
      </c>
      <c r="C23" s="5" t="s">
        <v>14</v>
      </c>
      <c r="D23" s="96" t="s">
        <v>363</v>
      </c>
      <c r="E23" s="51">
        <v>0</v>
      </c>
      <c r="F23" s="51">
        <v>0</v>
      </c>
    </row>
    <row r="24" spans="2:6" ht="15" customHeight="1" x14ac:dyDescent="0.45">
      <c r="B24" s="1" t="s">
        <v>19</v>
      </c>
      <c r="C24" s="5" t="s">
        <v>18</v>
      </c>
      <c r="D24" s="96" t="s">
        <v>363</v>
      </c>
      <c r="E24" s="51">
        <v>0</v>
      </c>
      <c r="F24" s="51">
        <v>0</v>
      </c>
    </row>
    <row r="25" spans="2:6" ht="15.75" customHeight="1" x14ac:dyDescent="0.45">
      <c r="B25" s="1" t="s">
        <v>19</v>
      </c>
      <c r="C25" s="5" t="s">
        <v>15</v>
      </c>
      <c r="D25" s="96" t="s">
        <v>363</v>
      </c>
      <c r="E25" s="51">
        <v>0</v>
      </c>
      <c r="F25" s="51">
        <v>0</v>
      </c>
    </row>
    <row r="26" spans="2:6" ht="15" customHeight="1" thickBot="1" x14ac:dyDescent="0.5">
      <c r="B26" s="2" t="s">
        <v>19</v>
      </c>
      <c r="C26" s="7" t="s">
        <v>16</v>
      </c>
      <c r="D26" s="96" t="s">
        <v>363</v>
      </c>
      <c r="E26" s="51">
        <v>0</v>
      </c>
      <c r="F26" s="51">
        <v>0</v>
      </c>
    </row>
    <row r="27" spans="2:6" ht="14.65" thickBot="1" x14ac:dyDescent="0.5">
      <c r="B27" s="184" t="s">
        <v>285</v>
      </c>
      <c r="C27" s="185"/>
      <c r="E27" s="44" t="s">
        <v>321</v>
      </c>
      <c r="F27" s="45">
        <f>SUM(F11:F26)</f>
        <v>0</v>
      </c>
    </row>
    <row r="28" spans="2:6" ht="14.65" thickBot="1" x14ac:dyDescent="0.5"/>
    <row r="29" spans="2:6" ht="26.25" x14ac:dyDescent="0.45">
      <c r="B29" s="25" t="s">
        <v>20</v>
      </c>
      <c r="C29" s="27"/>
      <c r="D29" s="46" t="s">
        <v>324</v>
      </c>
      <c r="E29" s="46" t="s">
        <v>319</v>
      </c>
      <c r="F29" s="46" t="s">
        <v>320</v>
      </c>
    </row>
    <row r="30" spans="2:6" ht="15" customHeight="1" x14ac:dyDescent="0.45">
      <c r="B30" s="1" t="s">
        <v>21</v>
      </c>
      <c r="C30" s="5" t="s">
        <v>22</v>
      </c>
      <c r="D30" s="96" t="s">
        <v>363</v>
      </c>
      <c r="E30" s="50">
        <v>0</v>
      </c>
      <c r="F30" s="50">
        <v>0</v>
      </c>
    </row>
    <row r="31" spans="2:6" ht="15" customHeight="1" x14ac:dyDescent="0.45">
      <c r="B31" s="1" t="s">
        <v>21</v>
      </c>
      <c r="C31" s="5" t="s">
        <v>23</v>
      </c>
      <c r="D31" s="96" t="s">
        <v>363</v>
      </c>
      <c r="E31" s="51">
        <v>0</v>
      </c>
      <c r="F31" s="51">
        <v>0</v>
      </c>
    </row>
    <row r="32" spans="2:6" ht="15.75" customHeight="1" x14ac:dyDescent="0.45">
      <c r="B32" s="1" t="s">
        <v>21</v>
      </c>
      <c r="C32" s="5" t="s">
        <v>24</v>
      </c>
      <c r="D32" s="96" t="s">
        <v>363</v>
      </c>
      <c r="E32" s="51">
        <v>0</v>
      </c>
      <c r="F32" s="51">
        <v>0</v>
      </c>
    </row>
    <row r="33" spans="2:6" ht="15" customHeight="1" x14ac:dyDescent="0.45">
      <c r="B33" s="1" t="s">
        <v>21</v>
      </c>
      <c r="C33" s="5" t="s">
        <v>25</v>
      </c>
      <c r="D33" s="96" t="s">
        <v>363</v>
      </c>
      <c r="E33" s="50">
        <v>0</v>
      </c>
      <c r="F33" s="50">
        <v>0</v>
      </c>
    </row>
    <row r="34" spans="2:6" x14ac:dyDescent="0.45">
      <c r="B34" s="1" t="s">
        <v>21</v>
      </c>
      <c r="C34" s="5" t="s">
        <v>26</v>
      </c>
      <c r="D34" s="96" t="s">
        <v>363</v>
      </c>
      <c r="E34" s="51">
        <v>0</v>
      </c>
      <c r="F34" s="51">
        <v>0</v>
      </c>
    </row>
    <row r="35" spans="2:6" ht="15" customHeight="1" x14ac:dyDescent="0.45">
      <c r="B35" s="1" t="s">
        <v>21</v>
      </c>
      <c r="C35" s="5" t="s">
        <v>27</v>
      </c>
      <c r="D35" s="96" t="s">
        <v>363</v>
      </c>
      <c r="E35" s="51">
        <v>0</v>
      </c>
      <c r="F35" s="51">
        <v>0</v>
      </c>
    </row>
    <row r="36" spans="2:6" ht="15" customHeight="1" x14ac:dyDescent="0.45">
      <c r="B36" s="1" t="s">
        <v>21</v>
      </c>
      <c r="C36" s="5" t="s">
        <v>28</v>
      </c>
      <c r="D36" s="96" t="s">
        <v>363</v>
      </c>
      <c r="E36" s="50">
        <v>0</v>
      </c>
      <c r="F36" s="50">
        <v>0</v>
      </c>
    </row>
    <row r="37" spans="2:6" ht="15.75" customHeight="1" thickBot="1" x14ac:dyDescent="0.5">
      <c r="B37" s="2" t="s">
        <v>21</v>
      </c>
      <c r="C37" s="7" t="s">
        <v>29</v>
      </c>
      <c r="D37" s="96" t="s">
        <v>363</v>
      </c>
      <c r="E37" s="51">
        <v>0</v>
      </c>
      <c r="F37" s="51">
        <v>0</v>
      </c>
    </row>
    <row r="38" spans="2:6" ht="15.75" customHeight="1" thickBot="1" x14ac:dyDescent="0.5">
      <c r="B38" s="184" t="s">
        <v>286</v>
      </c>
      <c r="C38" s="185"/>
      <c r="E38" s="44" t="s">
        <v>321</v>
      </c>
      <c r="F38" s="45">
        <f>SUM(F30:F37)</f>
        <v>0</v>
      </c>
    </row>
    <row r="39" spans="2:6" ht="15" customHeight="1" thickBot="1" x14ac:dyDescent="0.5"/>
    <row r="40" spans="2:6" ht="26.25" x14ac:dyDescent="0.45">
      <c r="B40" s="28" t="s">
        <v>30</v>
      </c>
      <c r="C40" s="29"/>
      <c r="D40" s="46" t="s">
        <v>324</v>
      </c>
      <c r="E40" s="46" t="s">
        <v>319</v>
      </c>
      <c r="F40" s="46" t="s">
        <v>320</v>
      </c>
    </row>
    <row r="41" spans="2:6" ht="15.75" customHeight="1" thickBot="1" x14ac:dyDescent="0.5">
      <c r="B41" s="2" t="s">
        <v>31</v>
      </c>
      <c r="C41" s="10">
        <v>1579641</v>
      </c>
      <c r="D41" s="96" t="s">
        <v>363</v>
      </c>
      <c r="E41" s="51">
        <v>0</v>
      </c>
      <c r="F41" s="51">
        <v>0</v>
      </c>
    </row>
    <row r="42" spans="2:6" ht="15.75" customHeight="1" thickBot="1" x14ac:dyDescent="0.5">
      <c r="B42" s="184" t="s">
        <v>286</v>
      </c>
      <c r="C42" s="185"/>
      <c r="E42" s="44" t="s">
        <v>321</v>
      </c>
      <c r="F42" s="45">
        <f>SUM(F41)</f>
        <v>0</v>
      </c>
    </row>
    <row r="43" spans="2:6" ht="15" customHeight="1" thickBot="1" x14ac:dyDescent="0.5"/>
    <row r="44" spans="2:6" ht="26.25" x14ac:dyDescent="0.45">
      <c r="B44" s="25" t="s">
        <v>40</v>
      </c>
      <c r="C44" s="27"/>
      <c r="D44" s="46" t="s">
        <v>324</v>
      </c>
      <c r="E44" s="46" t="s">
        <v>319</v>
      </c>
      <c r="F44" s="46" t="s">
        <v>320</v>
      </c>
    </row>
    <row r="45" spans="2:6" ht="15" customHeight="1" x14ac:dyDescent="0.45">
      <c r="B45" s="1" t="s">
        <v>41</v>
      </c>
      <c r="C45" s="9">
        <v>1561778</v>
      </c>
      <c r="D45" s="96" t="s">
        <v>363</v>
      </c>
      <c r="E45" s="50">
        <v>0</v>
      </c>
      <c r="F45" s="50">
        <v>0</v>
      </c>
    </row>
    <row r="46" spans="2:6" x14ac:dyDescent="0.45">
      <c r="B46" s="1" t="s">
        <v>41</v>
      </c>
      <c r="C46" s="9">
        <v>1562051</v>
      </c>
      <c r="D46" s="96" t="s">
        <v>363</v>
      </c>
      <c r="E46" s="51">
        <v>0</v>
      </c>
      <c r="F46" s="51">
        <v>0</v>
      </c>
    </row>
    <row r="47" spans="2:6" ht="15" customHeight="1" x14ac:dyDescent="0.45">
      <c r="B47" s="1" t="s">
        <v>41</v>
      </c>
      <c r="C47" s="9">
        <v>1561779</v>
      </c>
      <c r="D47" s="96" t="s">
        <v>363</v>
      </c>
      <c r="E47" s="51">
        <v>0</v>
      </c>
      <c r="F47" s="51">
        <v>0</v>
      </c>
    </row>
    <row r="48" spans="2:6" ht="15" customHeight="1" x14ac:dyDescent="0.45">
      <c r="B48" s="1" t="s">
        <v>41</v>
      </c>
      <c r="C48" s="9">
        <v>1465904</v>
      </c>
      <c r="D48" s="96" t="s">
        <v>363</v>
      </c>
      <c r="E48" s="50">
        <v>0</v>
      </c>
      <c r="F48" s="50">
        <v>0</v>
      </c>
    </row>
    <row r="49" spans="2:6" ht="15.75" customHeight="1" x14ac:dyDescent="0.45">
      <c r="B49" s="1" t="s">
        <v>41</v>
      </c>
      <c r="C49" s="5" t="s">
        <v>32</v>
      </c>
      <c r="D49" s="96" t="s">
        <v>363</v>
      </c>
      <c r="E49" s="51">
        <v>0</v>
      </c>
      <c r="F49" s="51">
        <v>0</v>
      </c>
    </row>
    <row r="50" spans="2:6" ht="15" customHeight="1" x14ac:dyDescent="0.45">
      <c r="B50" s="1" t="s">
        <v>41</v>
      </c>
      <c r="C50" s="5" t="s">
        <v>33</v>
      </c>
      <c r="D50" s="96" t="s">
        <v>363</v>
      </c>
      <c r="E50" s="51">
        <v>0</v>
      </c>
      <c r="F50" s="51">
        <v>0</v>
      </c>
    </row>
    <row r="51" spans="2:6" x14ac:dyDescent="0.45">
      <c r="B51" s="1" t="s">
        <v>41</v>
      </c>
      <c r="C51" s="5" t="s">
        <v>34</v>
      </c>
      <c r="D51" s="96" t="s">
        <v>363</v>
      </c>
      <c r="E51" s="50">
        <v>0</v>
      </c>
      <c r="F51" s="50">
        <v>0</v>
      </c>
    </row>
    <row r="52" spans="2:6" x14ac:dyDescent="0.45">
      <c r="B52" s="1" t="s">
        <v>41</v>
      </c>
      <c r="C52" s="5" t="s">
        <v>35</v>
      </c>
      <c r="D52" s="96" t="s">
        <v>363</v>
      </c>
      <c r="E52" s="51">
        <v>0</v>
      </c>
      <c r="F52" s="51">
        <v>0</v>
      </c>
    </row>
    <row r="53" spans="2:6" x14ac:dyDescent="0.45">
      <c r="B53" s="1" t="s">
        <v>41</v>
      </c>
      <c r="C53" s="5" t="s">
        <v>36</v>
      </c>
      <c r="D53" s="96" t="s">
        <v>363</v>
      </c>
      <c r="E53" s="51">
        <v>0</v>
      </c>
      <c r="F53" s="51">
        <v>0</v>
      </c>
    </row>
    <row r="54" spans="2:6" x14ac:dyDescent="0.45">
      <c r="B54" s="1" t="s">
        <v>41</v>
      </c>
      <c r="C54" s="5" t="s">
        <v>39</v>
      </c>
      <c r="D54" s="96" t="s">
        <v>363</v>
      </c>
      <c r="E54" s="51">
        <v>0</v>
      </c>
      <c r="F54" s="51">
        <v>0</v>
      </c>
    </row>
    <row r="55" spans="2:6" x14ac:dyDescent="0.45">
      <c r="B55" s="1" t="s">
        <v>41</v>
      </c>
      <c r="C55" s="5" t="s">
        <v>37</v>
      </c>
      <c r="D55" s="96" t="s">
        <v>363</v>
      </c>
      <c r="E55" s="51">
        <v>0</v>
      </c>
      <c r="F55" s="51">
        <v>0</v>
      </c>
    </row>
    <row r="56" spans="2:6" ht="14.65" thickBot="1" x14ac:dyDescent="0.5">
      <c r="B56" s="2" t="s">
        <v>41</v>
      </c>
      <c r="C56" s="7" t="s">
        <v>38</v>
      </c>
      <c r="D56" s="96" t="s">
        <v>363</v>
      </c>
      <c r="E56" s="51">
        <v>0</v>
      </c>
      <c r="F56" s="51">
        <v>0</v>
      </c>
    </row>
    <row r="57" spans="2:6" ht="14.65" thickBot="1" x14ac:dyDescent="0.5">
      <c r="B57" s="184" t="s">
        <v>285</v>
      </c>
      <c r="C57" s="185"/>
      <c r="E57" s="44" t="s">
        <v>321</v>
      </c>
      <c r="F57" s="45">
        <f>SUM(F45:F56)</f>
        <v>0</v>
      </c>
    </row>
    <row r="58" spans="2:6" ht="14.65" thickBot="1" x14ac:dyDescent="0.5"/>
    <row r="59" spans="2:6" ht="26.25" x14ac:dyDescent="0.45">
      <c r="B59" s="25" t="s">
        <v>42</v>
      </c>
      <c r="C59" s="27"/>
      <c r="D59" s="46" t="s">
        <v>324</v>
      </c>
      <c r="E59" s="46" t="s">
        <v>319</v>
      </c>
      <c r="F59" s="46" t="s">
        <v>320</v>
      </c>
    </row>
    <row r="60" spans="2:6" ht="14.65" thickBot="1" x14ac:dyDescent="0.5">
      <c r="B60" s="2" t="s">
        <v>45</v>
      </c>
      <c r="C60" s="7" t="s">
        <v>191</v>
      </c>
      <c r="D60" s="96" t="s">
        <v>363</v>
      </c>
      <c r="E60" s="51">
        <v>0</v>
      </c>
      <c r="F60" s="51">
        <v>0</v>
      </c>
    </row>
    <row r="61" spans="2:6" ht="14.65" thickBot="1" x14ac:dyDescent="0.5">
      <c r="B61" s="184" t="s">
        <v>287</v>
      </c>
      <c r="C61" s="185"/>
      <c r="E61" s="44" t="s">
        <v>321</v>
      </c>
      <c r="F61" s="45">
        <f>SUM(F60)</f>
        <v>0</v>
      </c>
    </row>
    <row r="62" spans="2:6" ht="14.65" thickBot="1" x14ac:dyDescent="0.5"/>
    <row r="63" spans="2:6" ht="26.25" x14ac:dyDescent="0.45">
      <c r="B63" s="25" t="s">
        <v>43</v>
      </c>
      <c r="C63" s="27"/>
      <c r="D63" s="46" t="s">
        <v>324</v>
      </c>
      <c r="E63" s="46" t="s">
        <v>319</v>
      </c>
      <c r="F63" s="46" t="s">
        <v>320</v>
      </c>
    </row>
    <row r="64" spans="2:6" x14ac:dyDescent="0.45">
      <c r="B64" s="1" t="s">
        <v>44</v>
      </c>
      <c r="C64" s="5" t="s">
        <v>46</v>
      </c>
      <c r="D64" s="96" t="s">
        <v>363</v>
      </c>
      <c r="E64" s="50">
        <v>0</v>
      </c>
      <c r="F64" s="50">
        <v>0</v>
      </c>
    </row>
    <row r="65" spans="2:6" x14ac:dyDescent="0.45">
      <c r="B65" s="1" t="s">
        <v>44</v>
      </c>
      <c r="C65" s="5" t="s">
        <v>47</v>
      </c>
      <c r="D65" s="96" t="s">
        <v>363</v>
      </c>
      <c r="E65" s="51">
        <v>0</v>
      </c>
      <c r="F65" s="51">
        <v>0</v>
      </c>
    </row>
    <row r="66" spans="2:6" x14ac:dyDescent="0.45">
      <c r="B66" s="1" t="s">
        <v>44</v>
      </c>
      <c r="C66" s="5" t="s">
        <v>48</v>
      </c>
      <c r="D66" s="96" t="s">
        <v>363</v>
      </c>
      <c r="E66" s="51">
        <v>0</v>
      </c>
      <c r="F66" s="51">
        <v>0</v>
      </c>
    </row>
    <row r="67" spans="2:6" ht="14.65" thickBot="1" x14ac:dyDescent="0.5">
      <c r="B67" s="2" t="s">
        <v>44</v>
      </c>
      <c r="C67" s="7" t="s">
        <v>195</v>
      </c>
      <c r="D67" s="96" t="s">
        <v>363</v>
      </c>
      <c r="E67" s="50">
        <v>0</v>
      </c>
      <c r="F67" s="50">
        <v>0</v>
      </c>
    </row>
    <row r="68" spans="2:6" ht="14.65" thickBot="1" x14ac:dyDescent="0.5">
      <c r="B68" s="184" t="s">
        <v>287</v>
      </c>
      <c r="C68" s="185"/>
      <c r="E68" s="44" t="s">
        <v>321</v>
      </c>
      <c r="F68" s="45">
        <f>SUM(F64:F67)</f>
        <v>0</v>
      </c>
    </row>
    <row r="69" spans="2:6" ht="14.65" thickBot="1" x14ac:dyDescent="0.5"/>
    <row r="70" spans="2:6" ht="26.25" x14ac:dyDescent="0.45">
      <c r="B70" s="25" t="s">
        <v>49</v>
      </c>
      <c r="C70" s="27"/>
      <c r="D70" s="46" t="s">
        <v>324</v>
      </c>
      <c r="E70" s="46" t="s">
        <v>319</v>
      </c>
      <c r="F70" s="46" t="s">
        <v>320</v>
      </c>
    </row>
    <row r="71" spans="2:6" x14ac:dyDescent="0.45">
      <c r="B71" s="1" t="s">
        <v>50</v>
      </c>
      <c r="C71" s="5" t="s">
        <v>182</v>
      </c>
      <c r="D71" s="96" t="s">
        <v>363</v>
      </c>
      <c r="E71" s="50">
        <v>0</v>
      </c>
      <c r="F71" s="50">
        <v>0</v>
      </c>
    </row>
    <row r="72" spans="2:6" x14ac:dyDescent="0.45">
      <c r="B72" s="1" t="s">
        <v>50</v>
      </c>
      <c r="C72" s="5" t="s">
        <v>183</v>
      </c>
      <c r="D72" s="96" t="s">
        <v>363</v>
      </c>
      <c r="E72" s="51">
        <v>0</v>
      </c>
      <c r="F72" s="51">
        <v>0</v>
      </c>
    </row>
    <row r="73" spans="2:6" x14ac:dyDescent="0.45">
      <c r="B73" s="1" t="s">
        <v>50</v>
      </c>
      <c r="C73" s="5" t="s">
        <v>184</v>
      </c>
      <c r="D73" s="96" t="s">
        <v>363</v>
      </c>
      <c r="E73" s="51">
        <v>0</v>
      </c>
      <c r="F73" s="51">
        <v>0</v>
      </c>
    </row>
    <row r="74" spans="2:6" x14ac:dyDescent="0.45">
      <c r="B74" s="1" t="s">
        <v>50</v>
      </c>
      <c r="C74" s="5" t="s">
        <v>185</v>
      </c>
      <c r="D74" s="96" t="s">
        <v>363</v>
      </c>
      <c r="E74" s="50">
        <v>0</v>
      </c>
      <c r="F74" s="50">
        <v>0</v>
      </c>
    </row>
    <row r="75" spans="2:6" x14ac:dyDescent="0.45">
      <c r="B75" s="1" t="s">
        <v>50</v>
      </c>
      <c r="C75" s="5" t="s">
        <v>186</v>
      </c>
      <c r="D75" s="96" t="s">
        <v>363</v>
      </c>
      <c r="E75" s="51">
        <v>0</v>
      </c>
      <c r="F75" s="51">
        <v>0</v>
      </c>
    </row>
    <row r="76" spans="2:6" x14ac:dyDescent="0.45">
      <c r="B76" s="1" t="s">
        <v>50</v>
      </c>
      <c r="C76" s="5" t="s">
        <v>187</v>
      </c>
      <c r="D76" s="96" t="s">
        <v>363</v>
      </c>
      <c r="E76" s="51">
        <v>0</v>
      </c>
      <c r="F76" s="51">
        <v>0</v>
      </c>
    </row>
    <row r="77" spans="2:6" x14ac:dyDescent="0.45">
      <c r="B77" s="1" t="s">
        <v>50</v>
      </c>
      <c r="C77" s="5" t="s">
        <v>188</v>
      </c>
      <c r="D77" s="96" t="s">
        <v>363</v>
      </c>
      <c r="E77" s="50">
        <v>0</v>
      </c>
      <c r="F77" s="50">
        <v>0</v>
      </c>
    </row>
    <row r="78" spans="2:6" ht="14.65" thickBot="1" x14ac:dyDescent="0.5">
      <c r="B78" s="2" t="s">
        <v>50</v>
      </c>
      <c r="C78" s="5" t="s">
        <v>190</v>
      </c>
      <c r="D78" s="96" t="s">
        <v>363</v>
      </c>
      <c r="E78" s="51">
        <v>0</v>
      </c>
      <c r="F78" s="51">
        <v>0</v>
      </c>
    </row>
    <row r="79" spans="2:6" ht="14.65" thickBot="1" x14ac:dyDescent="0.5">
      <c r="B79" s="184" t="s">
        <v>285</v>
      </c>
      <c r="C79" s="185"/>
      <c r="E79" s="44" t="s">
        <v>321</v>
      </c>
      <c r="F79" s="45">
        <f>SUM(F71:F78)</f>
        <v>0</v>
      </c>
    </row>
    <row r="80" spans="2:6" ht="14.65" thickBot="1" x14ac:dyDescent="0.5"/>
    <row r="81" spans="2:6" ht="26.25" x14ac:dyDescent="0.45">
      <c r="B81" s="28" t="s">
        <v>51</v>
      </c>
      <c r="C81" s="29"/>
      <c r="D81" s="46" t="s">
        <v>324</v>
      </c>
      <c r="E81" s="46" t="s">
        <v>319</v>
      </c>
      <c r="F81" s="46" t="s">
        <v>320</v>
      </c>
    </row>
    <row r="82" spans="2:6" x14ac:dyDescent="0.45">
      <c r="B82" s="1" t="s">
        <v>52</v>
      </c>
      <c r="C82" s="9">
        <v>1657233</v>
      </c>
      <c r="D82" s="96" t="s">
        <v>363</v>
      </c>
      <c r="E82" s="50">
        <v>0</v>
      </c>
      <c r="F82" s="50">
        <v>0</v>
      </c>
    </row>
    <row r="83" spans="2:6" x14ac:dyDescent="0.45">
      <c r="B83" s="1" t="s">
        <v>52</v>
      </c>
      <c r="C83" s="9">
        <v>1581203</v>
      </c>
      <c r="D83" s="96" t="s">
        <v>363</v>
      </c>
      <c r="E83" s="51">
        <v>0</v>
      </c>
      <c r="F83" s="51">
        <v>0</v>
      </c>
    </row>
    <row r="84" spans="2:6" x14ac:dyDescent="0.45">
      <c r="B84" s="1" t="s">
        <v>52</v>
      </c>
      <c r="C84" s="31">
        <v>1657237</v>
      </c>
      <c r="D84" s="96" t="s">
        <v>363</v>
      </c>
      <c r="E84" s="51">
        <v>0</v>
      </c>
      <c r="F84" s="51">
        <v>0</v>
      </c>
    </row>
    <row r="85" spans="2:6" x14ac:dyDescent="0.45">
      <c r="B85" s="1" t="s">
        <v>52</v>
      </c>
      <c r="C85" s="31">
        <v>1581204</v>
      </c>
      <c r="D85" s="96" t="s">
        <v>363</v>
      </c>
      <c r="E85" s="50">
        <v>0</v>
      </c>
      <c r="F85" s="50">
        <v>0</v>
      </c>
    </row>
    <row r="86" spans="2:6" x14ac:dyDescent="0.45">
      <c r="B86" s="1" t="s">
        <v>52</v>
      </c>
      <c r="C86" s="31">
        <v>1550383</v>
      </c>
      <c r="D86" s="96" t="s">
        <v>363</v>
      </c>
      <c r="E86" s="51">
        <v>0</v>
      </c>
      <c r="F86" s="51">
        <v>0</v>
      </c>
    </row>
    <row r="87" spans="2:6" x14ac:dyDescent="0.45">
      <c r="B87" s="1" t="s">
        <v>52</v>
      </c>
      <c r="C87" s="9">
        <v>1657235</v>
      </c>
      <c r="D87" s="96" t="s">
        <v>363</v>
      </c>
      <c r="E87" s="51">
        <v>0</v>
      </c>
      <c r="F87" s="51">
        <v>0</v>
      </c>
    </row>
    <row r="88" spans="2:6" x14ac:dyDescent="0.45">
      <c r="B88" s="1" t="s">
        <v>52</v>
      </c>
      <c r="C88" s="9">
        <v>1612139</v>
      </c>
      <c r="D88" s="96" t="s">
        <v>363</v>
      </c>
      <c r="E88" s="50">
        <v>0</v>
      </c>
      <c r="F88" s="50">
        <v>0</v>
      </c>
    </row>
    <row r="89" spans="2:6" x14ac:dyDescent="0.45">
      <c r="B89" s="1" t="s">
        <v>52</v>
      </c>
      <c r="C89" s="9">
        <v>1580909</v>
      </c>
      <c r="D89" s="96" t="s">
        <v>363</v>
      </c>
      <c r="E89" s="51">
        <v>0</v>
      </c>
      <c r="F89" s="51">
        <v>0</v>
      </c>
    </row>
    <row r="90" spans="2:6" ht="14.65" thickBot="1" x14ac:dyDescent="0.5">
      <c r="B90" s="2" t="s">
        <v>52</v>
      </c>
      <c r="C90" s="32">
        <v>1657239</v>
      </c>
      <c r="D90" s="96" t="s">
        <v>363</v>
      </c>
      <c r="E90" s="51">
        <v>0</v>
      </c>
      <c r="F90" s="51">
        <v>0</v>
      </c>
    </row>
    <row r="91" spans="2:6" ht="14.65" thickBot="1" x14ac:dyDescent="0.5">
      <c r="B91" s="184" t="s">
        <v>288</v>
      </c>
      <c r="C91" s="185"/>
      <c r="E91" s="44" t="s">
        <v>321</v>
      </c>
      <c r="F91" s="45">
        <f>SUM(F82:F90)</f>
        <v>0</v>
      </c>
    </row>
    <row r="92" spans="2:6" ht="14.65" thickBot="1" x14ac:dyDescent="0.5">
      <c r="C92" s="12"/>
    </row>
    <row r="93" spans="2:6" ht="26.25" x14ac:dyDescent="0.45">
      <c r="B93" s="25" t="s">
        <v>55</v>
      </c>
      <c r="C93" s="27"/>
      <c r="D93" s="46" t="s">
        <v>324</v>
      </c>
      <c r="E93" s="46" t="s">
        <v>319</v>
      </c>
      <c r="F93" s="46" t="s">
        <v>320</v>
      </c>
    </row>
    <row r="94" spans="2:6" x14ac:dyDescent="0.45">
      <c r="B94" s="1" t="s">
        <v>53</v>
      </c>
      <c r="C94" s="5" t="s">
        <v>59</v>
      </c>
      <c r="D94" s="96" t="s">
        <v>363</v>
      </c>
      <c r="E94" s="50">
        <v>0</v>
      </c>
      <c r="F94" s="50">
        <v>0</v>
      </c>
    </row>
    <row r="95" spans="2:6" x14ac:dyDescent="0.45">
      <c r="B95" s="1" t="s">
        <v>53</v>
      </c>
      <c r="C95" s="5" t="s">
        <v>60</v>
      </c>
      <c r="D95" s="96" t="s">
        <v>363</v>
      </c>
      <c r="E95" s="51">
        <v>0</v>
      </c>
      <c r="F95" s="51">
        <v>0</v>
      </c>
    </row>
    <row r="96" spans="2:6" x14ac:dyDescent="0.45">
      <c r="B96" s="1" t="s">
        <v>53</v>
      </c>
      <c r="C96" s="5" t="s">
        <v>61</v>
      </c>
      <c r="D96" s="96" t="s">
        <v>363</v>
      </c>
      <c r="E96" s="51">
        <v>0</v>
      </c>
      <c r="F96" s="51">
        <v>0</v>
      </c>
    </row>
    <row r="97" spans="2:6" x14ac:dyDescent="0.45">
      <c r="B97" s="1" t="s">
        <v>53</v>
      </c>
      <c r="C97" s="5" t="s">
        <v>62</v>
      </c>
      <c r="D97" s="96" t="s">
        <v>363</v>
      </c>
      <c r="E97" s="50">
        <v>0</v>
      </c>
      <c r="F97" s="50">
        <v>0</v>
      </c>
    </row>
    <row r="98" spans="2:6" ht="14.65" thickBot="1" x14ac:dyDescent="0.5">
      <c r="B98" s="2" t="s">
        <v>53</v>
      </c>
      <c r="C98" s="8" t="s">
        <v>63</v>
      </c>
      <c r="D98" s="96" t="s">
        <v>363</v>
      </c>
      <c r="E98" s="50">
        <v>0</v>
      </c>
      <c r="F98" s="50">
        <v>0</v>
      </c>
    </row>
    <row r="99" spans="2:6" ht="14.65" thickBot="1" x14ac:dyDescent="0.5">
      <c r="B99" s="184" t="s">
        <v>289</v>
      </c>
      <c r="C99" s="185"/>
      <c r="E99" s="44" t="s">
        <v>321</v>
      </c>
      <c r="F99" s="45">
        <f>SUM(F94:F97)</f>
        <v>0</v>
      </c>
    </row>
    <row r="100" spans="2:6" ht="14.65" thickBot="1" x14ac:dyDescent="0.5"/>
    <row r="101" spans="2:6" ht="26.25" x14ac:dyDescent="0.45">
      <c r="B101" s="25" t="s">
        <v>54</v>
      </c>
      <c r="C101" s="27"/>
      <c r="D101" s="46" t="s">
        <v>324</v>
      </c>
      <c r="E101" s="46" t="s">
        <v>319</v>
      </c>
      <c r="F101" s="46" t="s">
        <v>320</v>
      </c>
    </row>
    <row r="102" spans="2:6" x14ac:dyDescent="0.45">
      <c r="B102" s="1" t="s">
        <v>56</v>
      </c>
      <c r="C102" s="5" t="s">
        <v>64</v>
      </c>
      <c r="D102" s="96" t="s">
        <v>363</v>
      </c>
      <c r="E102" s="50">
        <v>0</v>
      </c>
      <c r="F102" s="50">
        <v>0</v>
      </c>
    </row>
    <row r="103" spans="2:6" x14ac:dyDescent="0.45">
      <c r="B103" s="1" t="s">
        <v>56</v>
      </c>
      <c r="C103" s="5" t="s">
        <v>65</v>
      </c>
      <c r="D103" s="96" t="s">
        <v>363</v>
      </c>
      <c r="E103" s="51">
        <v>0</v>
      </c>
      <c r="F103" s="51">
        <v>0</v>
      </c>
    </row>
    <row r="104" spans="2:6" x14ac:dyDescent="0.45">
      <c r="B104" s="1" t="s">
        <v>56</v>
      </c>
      <c r="C104" s="6" t="s">
        <v>67</v>
      </c>
      <c r="D104" s="96" t="s">
        <v>363</v>
      </c>
      <c r="E104" s="51">
        <v>0</v>
      </c>
      <c r="F104" s="51">
        <v>0</v>
      </c>
    </row>
    <row r="105" spans="2:6" ht="14.65" thickBot="1" x14ac:dyDescent="0.5">
      <c r="B105" s="2" t="s">
        <v>56</v>
      </c>
      <c r="C105" s="7" t="s">
        <v>66</v>
      </c>
      <c r="D105" s="96" t="s">
        <v>363</v>
      </c>
      <c r="E105" s="50">
        <v>0</v>
      </c>
      <c r="F105" s="50">
        <v>0</v>
      </c>
    </row>
    <row r="106" spans="2:6" ht="14.65" thickBot="1" x14ac:dyDescent="0.5">
      <c r="B106" s="184" t="s">
        <v>289</v>
      </c>
      <c r="C106" s="185"/>
      <c r="E106" s="44" t="s">
        <v>321</v>
      </c>
      <c r="F106" s="45">
        <f>SUM(F102:F105)</f>
        <v>0</v>
      </c>
    </row>
    <row r="108" spans="2:6" ht="26.65" thickBot="1" x14ac:dyDescent="0.5">
      <c r="D108" s="46" t="s">
        <v>324</v>
      </c>
      <c r="E108" s="46" t="s">
        <v>319</v>
      </c>
      <c r="F108" s="46" t="s">
        <v>320</v>
      </c>
    </row>
    <row r="109" spans="2:6" ht="14.65" thickBot="1" x14ac:dyDescent="0.5">
      <c r="B109" s="30" t="s">
        <v>57</v>
      </c>
      <c r="C109" s="11">
        <v>1579218</v>
      </c>
      <c r="D109" s="96" t="s">
        <v>363</v>
      </c>
      <c r="E109" s="51">
        <v>0</v>
      </c>
      <c r="F109" s="51">
        <v>0</v>
      </c>
    </row>
    <row r="110" spans="2:6" ht="14.65" thickBot="1" x14ac:dyDescent="0.5">
      <c r="B110" s="184" t="s">
        <v>289</v>
      </c>
      <c r="C110" s="185"/>
      <c r="E110" s="44" t="s">
        <v>321</v>
      </c>
      <c r="F110" s="45">
        <f>SUM(F109)</f>
        <v>0</v>
      </c>
    </row>
    <row r="112" spans="2:6" ht="26.65" thickBot="1" x14ac:dyDescent="0.5">
      <c r="D112" s="46" t="s">
        <v>324</v>
      </c>
      <c r="E112" s="46" t="s">
        <v>319</v>
      </c>
      <c r="F112" s="46" t="s">
        <v>320</v>
      </c>
    </row>
    <row r="113" spans="2:6" ht="14.65" thickBot="1" x14ac:dyDescent="0.5">
      <c r="B113" s="30" t="s">
        <v>58</v>
      </c>
      <c r="C113" s="11">
        <v>1578820</v>
      </c>
      <c r="D113" s="96" t="s">
        <v>363</v>
      </c>
      <c r="E113" s="51">
        <v>0</v>
      </c>
      <c r="F113" s="51">
        <v>0</v>
      </c>
    </row>
    <row r="114" spans="2:6" ht="14.65" thickBot="1" x14ac:dyDescent="0.5">
      <c r="B114" s="184" t="s">
        <v>288</v>
      </c>
      <c r="C114" s="185"/>
      <c r="E114" s="44" t="s">
        <v>321</v>
      </c>
      <c r="F114" s="45">
        <f>SUM(F113)</f>
        <v>0</v>
      </c>
    </row>
    <row r="116" spans="2:6" ht="26.65" thickBot="1" x14ac:dyDescent="0.5">
      <c r="D116" s="46" t="s">
        <v>324</v>
      </c>
      <c r="E116" s="46" t="s">
        <v>319</v>
      </c>
      <c r="F116" s="46" t="s">
        <v>320</v>
      </c>
    </row>
    <row r="117" spans="2:6" ht="14.65" thickBot="1" x14ac:dyDescent="0.5">
      <c r="B117" s="25" t="s">
        <v>247</v>
      </c>
      <c r="C117" s="36" t="s">
        <v>196</v>
      </c>
      <c r="D117" s="96" t="s">
        <v>363</v>
      </c>
      <c r="E117" s="51">
        <v>0</v>
      </c>
      <c r="F117" s="51">
        <v>0</v>
      </c>
    </row>
    <row r="118" spans="2:6" ht="14.65" thickBot="1" x14ac:dyDescent="0.5">
      <c r="B118" s="184" t="s">
        <v>285</v>
      </c>
      <c r="C118" s="185"/>
      <c r="E118" s="44" t="s">
        <v>321</v>
      </c>
      <c r="F118" s="45">
        <f>SUM(F117)</f>
        <v>0</v>
      </c>
    </row>
    <row r="119" spans="2:6" ht="14.65" thickBot="1" x14ac:dyDescent="0.5"/>
    <row r="120" spans="2:6" ht="26.25" x14ac:dyDescent="0.45">
      <c r="B120" s="25" t="s">
        <v>290</v>
      </c>
      <c r="C120" s="27"/>
      <c r="D120" s="46" t="s">
        <v>324</v>
      </c>
      <c r="E120" s="46" t="s">
        <v>319</v>
      </c>
      <c r="F120" s="46" t="s">
        <v>320</v>
      </c>
    </row>
    <row r="121" spans="2:6" x14ac:dyDescent="0.45">
      <c r="B121" s="1" t="s">
        <v>291</v>
      </c>
      <c r="C121" s="5">
        <v>2105790</v>
      </c>
      <c r="D121" s="96" t="s">
        <v>363</v>
      </c>
      <c r="E121" s="50">
        <v>0</v>
      </c>
      <c r="F121" s="50"/>
    </row>
    <row r="122" spans="2:6" x14ac:dyDescent="0.45">
      <c r="B122" s="1" t="s">
        <v>291</v>
      </c>
      <c r="C122" s="5">
        <v>2162702</v>
      </c>
      <c r="D122" s="96" t="s">
        <v>363</v>
      </c>
      <c r="E122" s="51">
        <v>0</v>
      </c>
      <c r="F122" s="51"/>
    </row>
    <row r="123" spans="2:6" ht="14.65" thickBot="1" x14ac:dyDescent="0.5">
      <c r="B123" s="1" t="s">
        <v>291</v>
      </c>
      <c r="C123" s="7">
        <v>1513378</v>
      </c>
      <c r="D123" s="96" t="s">
        <v>363</v>
      </c>
      <c r="E123" s="51">
        <v>0</v>
      </c>
      <c r="F123" s="51">
        <v>0</v>
      </c>
    </row>
    <row r="124" spans="2:6" ht="14.65" thickBot="1" x14ac:dyDescent="0.5">
      <c r="B124" s="184" t="s">
        <v>292</v>
      </c>
      <c r="C124" s="185"/>
      <c r="E124" s="44" t="s">
        <v>321</v>
      </c>
      <c r="F124" s="45">
        <f>SUM(F121:F123)</f>
        <v>0</v>
      </c>
    </row>
    <row r="126" spans="2:6" ht="26.65" thickBot="1" x14ac:dyDescent="0.5">
      <c r="F126" s="47" t="s">
        <v>320</v>
      </c>
    </row>
    <row r="127" spans="2:6" ht="31.9" thickBot="1" x14ac:dyDescent="0.55000000000000004">
      <c r="E127" s="48" t="s">
        <v>322</v>
      </c>
      <c r="F127" s="49">
        <f>F124+F118+F114+F110+F106+F99+F91+F79+F68+F61+F57+F42+F38+F27</f>
        <v>0</v>
      </c>
    </row>
  </sheetData>
  <mergeCells count="21">
    <mergeCell ref="B2:C2"/>
    <mergeCell ref="B3:C5"/>
    <mergeCell ref="B27:C27"/>
    <mergeCell ref="B38:C38"/>
    <mergeCell ref="B7:F7"/>
    <mergeCell ref="D9:D10"/>
    <mergeCell ref="E9:E10"/>
    <mergeCell ref="F9:F10"/>
    <mergeCell ref="B8:F8"/>
    <mergeCell ref="B42:C42"/>
    <mergeCell ref="B57:C57"/>
    <mergeCell ref="B61:C61"/>
    <mergeCell ref="B68:C68"/>
    <mergeCell ref="B79:C79"/>
    <mergeCell ref="B118:C118"/>
    <mergeCell ref="B124:C124"/>
    <mergeCell ref="B91:C91"/>
    <mergeCell ref="B99:C99"/>
    <mergeCell ref="B106:C106"/>
    <mergeCell ref="B110:C110"/>
    <mergeCell ref="B114:C114"/>
  </mergeCells>
  <phoneticPr fontId="5" type="noConversion"/>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115"/>
  <sheetViews>
    <sheetView topLeftCell="A4" zoomScale="80" zoomScaleNormal="80" workbookViewId="0">
      <selection activeCell="D93" sqref="D93"/>
    </sheetView>
  </sheetViews>
  <sheetFormatPr defaultRowHeight="14.25" x14ac:dyDescent="0.45"/>
  <cols>
    <col min="2" max="2" width="24.59765625" customWidth="1"/>
    <col min="3" max="3" width="34.9296875" style="4" customWidth="1"/>
    <col min="4" max="4" width="21.265625" style="59" customWidth="1"/>
    <col min="5" max="5" width="17.19921875" customWidth="1"/>
    <col min="6" max="6" width="16.796875" customWidth="1"/>
    <col min="9" max="9" width="22.9296875" customWidth="1"/>
  </cols>
  <sheetData>
    <row r="1" spans="2:6" ht="14.65" thickBot="1" x14ac:dyDescent="0.5"/>
    <row r="2" spans="2:6" ht="21.4" thickBot="1" x14ac:dyDescent="0.7">
      <c r="B2" s="186" t="s">
        <v>68</v>
      </c>
      <c r="C2" s="187"/>
    </row>
    <row r="3" spans="2:6" ht="15" customHeight="1" x14ac:dyDescent="0.45">
      <c r="B3" s="198" t="s">
        <v>317</v>
      </c>
      <c r="C3" s="199"/>
    </row>
    <row r="4" spans="2:6" ht="15" customHeight="1" x14ac:dyDescent="0.45">
      <c r="B4" s="200"/>
      <c r="C4" s="201"/>
    </row>
    <row r="5" spans="2:6" ht="105.75" customHeight="1" x14ac:dyDescent="0.45">
      <c r="B5" s="202"/>
      <c r="C5" s="203"/>
    </row>
    <row r="6" spans="2:6" ht="15" customHeight="1" x14ac:dyDescent="0.65">
      <c r="B6" s="13"/>
      <c r="C6" s="13"/>
    </row>
    <row r="7" spans="2:6" ht="28.05" customHeight="1" x14ac:dyDescent="0.45">
      <c r="B7" s="194" t="s">
        <v>325</v>
      </c>
      <c r="C7" s="194"/>
      <c r="D7" s="194"/>
      <c r="E7" s="194"/>
      <c r="F7" s="194"/>
    </row>
    <row r="8" spans="2:6" ht="43.5" customHeight="1" x14ac:dyDescent="0.45">
      <c r="B8" s="197" t="s">
        <v>342</v>
      </c>
      <c r="C8" s="197"/>
      <c r="D8" s="197"/>
      <c r="E8" s="197"/>
      <c r="F8" s="197"/>
    </row>
    <row r="9" spans="2:6" ht="15" customHeight="1" thickBot="1" x14ac:dyDescent="0.5">
      <c r="B9" s="14" t="s">
        <v>2</v>
      </c>
      <c r="C9" s="15" t="s">
        <v>1</v>
      </c>
      <c r="D9" s="195" t="s">
        <v>324</v>
      </c>
      <c r="E9" s="195" t="s">
        <v>319</v>
      </c>
      <c r="F9" s="195" t="s">
        <v>320</v>
      </c>
    </row>
    <row r="10" spans="2:6" ht="15" customHeight="1" x14ac:dyDescent="0.45">
      <c r="B10" s="25" t="s">
        <v>3</v>
      </c>
      <c r="C10" s="27"/>
      <c r="D10" s="196"/>
      <c r="E10" s="196"/>
      <c r="F10" s="196"/>
    </row>
    <row r="11" spans="2:6" ht="15" customHeight="1" x14ac:dyDescent="0.45">
      <c r="B11" s="1" t="s">
        <v>19</v>
      </c>
      <c r="C11" s="5" t="s">
        <v>76</v>
      </c>
      <c r="D11" s="96" t="s">
        <v>363</v>
      </c>
      <c r="E11" s="50">
        <v>0</v>
      </c>
      <c r="F11" s="50">
        <v>0</v>
      </c>
    </row>
    <row r="12" spans="2:6" ht="15" customHeight="1" x14ac:dyDescent="0.45">
      <c r="B12" s="1" t="s">
        <v>19</v>
      </c>
      <c r="C12" s="16" t="s">
        <v>77</v>
      </c>
      <c r="D12" s="96" t="s">
        <v>363</v>
      </c>
      <c r="E12" s="50">
        <v>0</v>
      </c>
      <c r="F12" s="50">
        <v>0</v>
      </c>
    </row>
    <row r="13" spans="2:6" ht="15" customHeight="1" x14ac:dyDescent="0.45">
      <c r="B13" s="1" t="s">
        <v>19</v>
      </c>
      <c r="C13" s="5" t="s">
        <v>78</v>
      </c>
      <c r="D13" s="96" t="s">
        <v>363</v>
      </c>
      <c r="E13" s="50">
        <v>0</v>
      </c>
      <c r="F13" s="50">
        <v>0</v>
      </c>
    </row>
    <row r="14" spans="2:6" ht="15" customHeight="1" x14ac:dyDescent="0.45">
      <c r="B14" s="1" t="s">
        <v>19</v>
      </c>
      <c r="C14" s="5" t="s">
        <v>72</v>
      </c>
      <c r="D14" s="96" t="s">
        <v>363</v>
      </c>
      <c r="E14" s="51">
        <v>0</v>
      </c>
      <c r="F14" s="51">
        <v>0</v>
      </c>
    </row>
    <row r="15" spans="2:6" ht="15" customHeight="1" x14ac:dyDescent="0.45">
      <c r="B15" s="1" t="s">
        <v>19</v>
      </c>
      <c r="C15" s="5" t="s">
        <v>73</v>
      </c>
      <c r="D15" s="96" t="s">
        <v>363</v>
      </c>
      <c r="E15" s="51">
        <v>0</v>
      </c>
      <c r="F15" s="51">
        <v>0</v>
      </c>
    </row>
    <row r="16" spans="2:6" ht="15" customHeight="1" x14ac:dyDescent="0.45">
      <c r="B16" s="1" t="s">
        <v>19</v>
      </c>
      <c r="C16" s="5" t="s">
        <v>177</v>
      </c>
      <c r="D16" s="96" t="s">
        <v>363</v>
      </c>
      <c r="E16" s="51">
        <v>0</v>
      </c>
      <c r="F16" s="51">
        <v>0</v>
      </c>
    </row>
    <row r="17" spans="2:8" ht="15" customHeight="1" x14ac:dyDescent="0.45">
      <c r="B17" s="1" t="s">
        <v>19</v>
      </c>
      <c r="C17" s="5" t="s">
        <v>176</v>
      </c>
      <c r="D17" s="96" t="s">
        <v>363</v>
      </c>
      <c r="E17" s="51">
        <v>0</v>
      </c>
      <c r="F17" s="51">
        <v>0</v>
      </c>
      <c r="H17" s="4"/>
    </row>
    <row r="18" spans="2:8" ht="15" customHeight="1" x14ac:dyDescent="0.45">
      <c r="B18" s="1" t="s">
        <v>19</v>
      </c>
      <c r="C18" s="5" t="s">
        <v>197</v>
      </c>
      <c r="D18" s="96" t="s">
        <v>363</v>
      </c>
      <c r="E18" s="51">
        <v>0</v>
      </c>
      <c r="F18" s="51">
        <v>0</v>
      </c>
      <c r="H18" s="17"/>
    </row>
    <row r="19" spans="2:8" x14ac:dyDescent="0.45">
      <c r="B19" s="1" t="s">
        <v>19</v>
      </c>
      <c r="C19" s="5" t="s">
        <v>198</v>
      </c>
      <c r="D19" s="96" t="s">
        <v>363</v>
      </c>
      <c r="E19" s="51">
        <v>0</v>
      </c>
      <c r="F19" s="51">
        <v>0</v>
      </c>
      <c r="H19" s="4"/>
    </row>
    <row r="20" spans="2:8" x14ac:dyDescent="0.45">
      <c r="B20" s="1" t="s">
        <v>19</v>
      </c>
      <c r="C20" s="6" t="s">
        <v>74</v>
      </c>
      <c r="D20" s="96" t="s">
        <v>363</v>
      </c>
      <c r="E20" s="51">
        <v>0</v>
      </c>
      <c r="F20" s="51">
        <v>0</v>
      </c>
      <c r="H20" s="4"/>
    </row>
    <row r="21" spans="2:8" x14ac:dyDescent="0.45">
      <c r="B21" s="1" t="s">
        <v>19</v>
      </c>
      <c r="C21" s="5" t="s">
        <v>75</v>
      </c>
      <c r="D21" s="96" t="s">
        <v>363</v>
      </c>
      <c r="E21" s="51">
        <v>0</v>
      </c>
      <c r="F21" s="51">
        <v>0</v>
      </c>
      <c r="H21" s="4"/>
    </row>
    <row r="22" spans="2:8" x14ac:dyDescent="0.45">
      <c r="B22" s="1" t="s">
        <v>19</v>
      </c>
      <c r="C22" s="5" t="s">
        <v>176</v>
      </c>
      <c r="D22" s="96" t="s">
        <v>363</v>
      </c>
      <c r="E22" s="51">
        <v>0</v>
      </c>
      <c r="F22" s="51">
        <v>0</v>
      </c>
      <c r="H22" s="4"/>
    </row>
    <row r="23" spans="2:8" x14ac:dyDescent="0.45">
      <c r="B23" s="1" t="s">
        <v>19</v>
      </c>
      <c r="C23" s="5" t="s">
        <v>69</v>
      </c>
      <c r="D23" s="96" t="s">
        <v>363</v>
      </c>
      <c r="E23" s="51">
        <v>0</v>
      </c>
      <c r="F23" s="51">
        <v>0</v>
      </c>
      <c r="H23" s="4"/>
    </row>
    <row r="24" spans="2:8" x14ac:dyDescent="0.45">
      <c r="B24" s="1" t="s">
        <v>19</v>
      </c>
      <c r="C24" s="6" t="s">
        <v>178</v>
      </c>
      <c r="D24" s="96" t="s">
        <v>363</v>
      </c>
      <c r="E24" s="51">
        <v>0</v>
      </c>
      <c r="F24" s="51">
        <v>0</v>
      </c>
      <c r="H24" s="4"/>
    </row>
    <row r="25" spans="2:8" x14ac:dyDescent="0.45">
      <c r="B25" s="1" t="s">
        <v>19</v>
      </c>
      <c r="C25" s="5" t="s">
        <v>70</v>
      </c>
      <c r="D25" s="96" t="s">
        <v>363</v>
      </c>
      <c r="E25" s="51">
        <v>0</v>
      </c>
      <c r="F25" s="51">
        <v>0</v>
      </c>
      <c r="H25" s="4"/>
    </row>
    <row r="26" spans="2:8" ht="14.65" thickBot="1" x14ac:dyDescent="0.5">
      <c r="B26" s="1" t="s">
        <v>19</v>
      </c>
      <c r="C26" s="7" t="s">
        <v>71</v>
      </c>
      <c r="D26" s="96" t="s">
        <v>363</v>
      </c>
      <c r="E26" s="51">
        <v>0</v>
      </c>
      <c r="F26" s="51">
        <v>0</v>
      </c>
      <c r="H26" s="4"/>
    </row>
    <row r="27" spans="2:8" ht="14.65" thickBot="1" x14ac:dyDescent="0.5">
      <c r="B27" s="184" t="s">
        <v>285</v>
      </c>
      <c r="C27" s="185"/>
      <c r="E27" s="44" t="s">
        <v>321</v>
      </c>
      <c r="F27" s="45">
        <f>SUM(F11:F26)</f>
        <v>0</v>
      </c>
      <c r="H27" s="4"/>
    </row>
    <row r="28" spans="2:8" ht="14.65" thickBot="1" x14ac:dyDescent="0.5">
      <c r="F28" s="4"/>
      <c r="H28" s="4"/>
    </row>
    <row r="29" spans="2:8" ht="26.25" x14ac:dyDescent="0.45">
      <c r="B29" s="25" t="s">
        <v>244</v>
      </c>
      <c r="C29" s="27"/>
      <c r="D29" s="46" t="s">
        <v>324</v>
      </c>
      <c r="E29" s="46" t="s">
        <v>319</v>
      </c>
      <c r="F29" s="46" t="s">
        <v>320</v>
      </c>
      <c r="H29" s="4"/>
    </row>
    <row r="30" spans="2:8" x14ac:dyDescent="0.45">
      <c r="B30" s="1" t="s">
        <v>21</v>
      </c>
      <c r="C30" s="5" t="s">
        <v>80</v>
      </c>
      <c r="D30" s="65" t="s">
        <v>363</v>
      </c>
      <c r="E30" s="50">
        <v>0</v>
      </c>
      <c r="F30" s="50">
        <v>0</v>
      </c>
      <c r="H30" s="4"/>
    </row>
    <row r="31" spans="2:8" x14ac:dyDescent="0.45">
      <c r="B31" s="1" t="s">
        <v>241</v>
      </c>
      <c r="C31" s="5" t="s">
        <v>201</v>
      </c>
      <c r="D31" s="65" t="s">
        <v>363</v>
      </c>
      <c r="E31" s="51">
        <v>0</v>
      </c>
      <c r="F31" s="51">
        <v>0</v>
      </c>
      <c r="H31" s="4"/>
    </row>
    <row r="32" spans="2:8" ht="14.65" thickBot="1" x14ac:dyDescent="0.5">
      <c r="B32" s="2" t="s">
        <v>21</v>
      </c>
      <c r="C32" s="7" t="s">
        <v>81</v>
      </c>
      <c r="D32" s="65" t="s">
        <v>363</v>
      </c>
      <c r="E32" s="51">
        <v>0</v>
      </c>
      <c r="F32" s="51">
        <v>0</v>
      </c>
      <c r="H32" s="4"/>
    </row>
    <row r="33" spans="2:8" ht="14.65" thickBot="1" x14ac:dyDescent="0.5">
      <c r="B33" s="184" t="s">
        <v>286</v>
      </c>
      <c r="C33" s="185"/>
      <c r="E33" s="44" t="s">
        <v>321</v>
      </c>
      <c r="F33" s="45">
        <f>SUM(F30:F32)</f>
        <v>0</v>
      </c>
      <c r="H33" s="4"/>
    </row>
    <row r="34" spans="2:8" ht="14.65" thickBot="1" x14ac:dyDescent="0.5">
      <c r="F34" s="4"/>
      <c r="H34" s="4"/>
    </row>
    <row r="35" spans="2:8" ht="26.25" x14ac:dyDescent="0.45">
      <c r="B35" s="25" t="s">
        <v>83</v>
      </c>
      <c r="C35" s="27"/>
      <c r="D35" s="46" t="s">
        <v>324</v>
      </c>
      <c r="E35" s="46" t="s">
        <v>319</v>
      </c>
      <c r="F35" s="46" t="s">
        <v>320</v>
      </c>
      <c r="H35" s="4"/>
    </row>
    <row r="36" spans="2:8" x14ac:dyDescent="0.45">
      <c r="B36" s="1" t="s">
        <v>84</v>
      </c>
      <c r="C36" s="5" t="s">
        <v>85</v>
      </c>
      <c r="D36" s="65" t="s">
        <v>363</v>
      </c>
      <c r="E36" s="50">
        <v>0</v>
      </c>
      <c r="F36" s="50">
        <v>0</v>
      </c>
      <c r="H36" s="4"/>
    </row>
    <row r="37" spans="2:8" ht="14.65" thickBot="1" x14ac:dyDescent="0.5">
      <c r="B37" s="1" t="s">
        <v>84</v>
      </c>
      <c r="C37" s="7" t="s">
        <v>86</v>
      </c>
      <c r="D37" s="65" t="s">
        <v>363</v>
      </c>
      <c r="E37" s="51">
        <v>0</v>
      </c>
      <c r="F37" s="51">
        <v>0</v>
      </c>
      <c r="H37" s="4"/>
    </row>
    <row r="38" spans="2:8" ht="14.65" thickBot="1" x14ac:dyDescent="0.5">
      <c r="B38" s="184" t="s">
        <v>286</v>
      </c>
      <c r="C38" s="185"/>
      <c r="E38" s="44" t="s">
        <v>321</v>
      </c>
      <c r="F38" s="45">
        <f>SUM(F36:F37)</f>
        <v>0</v>
      </c>
      <c r="H38" s="4"/>
    </row>
    <row r="39" spans="2:8" ht="14.65" thickBot="1" x14ac:dyDescent="0.5">
      <c r="F39" s="4"/>
      <c r="H39" s="4"/>
    </row>
    <row r="40" spans="2:8" ht="26.25" x14ac:dyDescent="0.45">
      <c r="B40" s="28" t="s">
        <v>82</v>
      </c>
      <c r="C40" s="29"/>
      <c r="D40" s="46" t="s">
        <v>324</v>
      </c>
      <c r="E40" s="46" t="s">
        <v>319</v>
      </c>
      <c r="F40" s="46" t="s">
        <v>320</v>
      </c>
      <c r="H40" s="4"/>
    </row>
    <row r="41" spans="2:8" ht="14.65" thickBot="1" x14ac:dyDescent="0.5">
      <c r="B41" s="2" t="s">
        <v>124</v>
      </c>
      <c r="C41" s="10">
        <v>1593914</v>
      </c>
      <c r="D41" s="65" t="s">
        <v>363</v>
      </c>
      <c r="E41" s="51">
        <v>0</v>
      </c>
      <c r="F41" s="51">
        <v>0</v>
      </c>
    </row>
    <row r="42" spans="2:8" ht="14.65" thickBot="1" x14ac:dyDescent="0.5">
      <c r="B42" s="184" t="s">
        <v>285</v>
      </c>
      <c r="C42" s="185"/>
      <c r="E42" s="44" t="s">
        <v>321</v>
      </c>
      <c r="F42" s="45">
        <f>SUM(F41)</f>
        <v>0</v>
      </c>
    </row>
    <row r="43" spans="2:8" ht="14.65" thickBot="1" x14ac:dyDescent="0.5"/>
    <row r="44" spans="2:8" ht="26.25" x14ac:dyDescent="0.45">
      <c r="B44" s="25" t="s">
        <v>87</v>
      </c>
      <c r="C44" s="27"/>
      <c r="D44" s="46" t="s">
        <v>324</v>
      </c>
      <c r="E44" s="46" t="s">
        <v>319</v>
      </c>
      <c r="F44" s="46" t="s">
        <v>320</v>
      </c>
    </row>
    <row r="45" spans="2:8" x14ac:dyDescent="0.45">
      <c r="B45" s="1" t="s">
        <v>41</v>
      </c>
      <c r="C45" s="9">
        <v>1594096</v>
      </c>
      <c r="D45" s="65" t="s">
        <v>363</v>
      </c>
      <c r="E45" s="50">
        <v>0</v>
      </c>
      <c r="F45" s="50">
        <v>0</v>
      </c>
    </row>
    <row r="46" spans="2:8" x14ac:dyDescent="0.45">
      <c r="B46" s="1" t="s">
        <v>41</v>
      </c>
      <c r="C46" s="9">
        <v>1626286</v>
      </c>
      <c r="D46" s="65" t="s">
        <v>363</v>
      </c>
      <c r="E46" s="51">
        <v>0</v>
      </c>
      <c r="F46" s="51">
        <v>0</v>
      </c>
    </row>
    <row r="47" spans="2:8" x14ac:dyDescent="0.45">
      <c r="B47" s="1" t="s">
        <v>41</v>
      </c>
      <c r="C47" s="5" t="s">
        <v>88</v>
      </c>
      <c r="D47" s="65" t="s">
        <v>363</v>
      </c>
      <c r="E47" s="51">
        <v>0</v>
      </c>
      <c r="F47" s="51">
        <v>0</v>
      </c>
    </row>
    <row r="48" spans="2:8" ht="14.65" thickBot="1" x14ac:dyDescent="0.5">
      <c r="B48" s="2" t="s">
        <v>41</v>
      </c>
      <c r="C48" s="7" t="s">
        <v>89</v>
      </c>
      <c r="D48" s="65" t="s">
        <v>363</v>
      </c>
      <c r="E48" s="51">
        <v>0</v>
      </c>
      <c r="F48" s="51">
        <v>0</v>
      </c>
    </row>
    <row r="49" spans="2:6" ht="14.65" thickBot="1" x14ac:dyDescent="0.5">
      <c r="B49" s="184" t="s">
        <v>285</v>
      </c>
      <c r="C49" s="185"/>
      <c r="E49" s="44" t="s">
        <v>321</v>
      </c>
      <c r="F49" s="45">
        <f>SUM(F45:F48)</f>
        <v>0</v>
      </c>
    </row>
    <row r="50" spans="2:6" ht="14.65" thickBot="1" x14ac:dyDescent="0.5"/>
    <row r="51" spans="2:6" ht="26.25" x14ac:dyDescent="0.45">
      <c r="B51" s="25" t="s">
        <v>90</v>
      </c>
      <c r="C51" s="27"/>
      <c r="D51" s="46" t="s">
        <v>324</v>
      </c>
      <c r="E51" s="46" t="s">
        <v>319</v>
      </c>
      <c r="F51" s="46" t="s">
        <v>320</v>
      </c>
    </row>
    <row r="52" spans="2:6" x14ac:dyDescent="0.45">
      <c r="B52" s="34" t="s">
        <v>45</v>
      </c>
      <c r="C52" s="18" t="s">
        <v>199</v>
      </c>
      <c r="D52" s="65" t="s">
        <v>363</v>
      </c>
      <c r="E52" s="50">
        <v>0</v>
      </c>
      <c r="F52" s="50">
        <v>0</v>
      </c>
    </row>
    <row r="53" spans="2:6" x14ac:dyDescent="0.45">
      <c r="B53" s="34" t="s">
        <v>45</v>
      </c>
      <c r="C53" s="18" t="s">
        <v>179</v>
      </c>
      <c r="D53" s="65" t="s">
        <v>363</v>
      </c>
      <c r="E53" s="51">
        <v>0</v>
      </c>
      <c r="F53" s="51">
        <v>0</v>
      </c>
    </row>
    <row r="54" spans="2:6" ht="14.65" thickBot="1" x14ac:dyDescent="0.5">
      <c r="B54" s="34" t="s">
        <v>45</v>
      </c>
      <c r="C54" s="33" t="s">
        <v>200</v>
      </c>
      <c r="D54" s="65" t="s">
        <v>363</v>
      </c>
      <c r="E54" s="51">
        <v>0</v>
      </c>
      <c r="F54" s="51">
        <v>0</v>
      </c>
    </row>
    <row r="55" spans="2:6" ht="14.65" thickBot="1" x14ac:dyDescent="0.5">
      <c r="B55" s="184" t="s">
        <v>287</v>
      </c>
      <c r="C55" s="185"/>
      <c r="E55" s="44" t="s">
        <v>321</v>
      </c>
      <c r="F55" s="45">
        <f>SUM(F52:F54)</f>
        <v>0</v>
      </c>
    </row>
    <row r="56" spans="2:6" ht="14.65" thickBot="1" x14ac:dyDescent="0.5"/>
    <row r="57" spans="2:6" ht="26.25" x14ac:dyDescent="0.45">
      <c r="B57" s="25" t="s">
        <v>91</v>
      </c>
      <c r="C57" s="27"/>
      <c r="D57" s="46" t="s">
        <v>324</v>
      </c>
      <c r="E57" s="46" t="s">
        <v>319</v>
      </c>
      <c r="F57" s="46" t="s">
        <v>320</v>
      </c>
    </row>
    <row r="58" spans="2:6" x14ac:dyDescent="0.45">
      <c r="B58" s="1" t="s">
        <v>44</v>
      </c>
      <c r="C58" s="5" t="s">
        <v>92</v>
      </c>
      <c r="D58" s="65" t="s">
        <v>363</v>
      </c>
      <c r="E58" s="50">
        <v>0</v>
      </c>
      <c r="F58" s="50">
        <v>0</v>
      </c>
    </row>
    <row r="59" spans="2:6" ht="14.65" thickBot="1" x14ac:dyDescent="0.5">
      <c r="B59" s="2" t="s">
        <v>44</v>
      </c>
      <c r="C59" s="7" t="s">
        <v>93</v>
      </c>
      <c r="D59" s="65" t="s">
        <v>363</v>
      </c>
      <c r="E59" s="51">
        <v>0</v>
      </c>
      <c r="F59" s="51">
        <v>0</v>
      </c>
    </row>
    <row r="60" spans="2:6" ht="14.65" thickBot="1" x14ac:dyDescent="0.5">
      <c r="B60" s="184" t="s">
        <v>287</v>
      </c>
      <c r="C60" s="185"/>
      <c r="E60" s="44" t="s">
        <v>321</v>
      </c>
      <c r="F60" s="45">
        <f>SUM(F58:F59)</f>
        <v>0</v>
      </c>
    </row>
    <row r="61" spans="2:6" ht="14.65" thickBot="1" x14ac:dyDescent="0.5"/>
    <row r="62" spans="2:6" ht="26.25" x14ac:dyDescent="0.45">
      <c r="B62" s="28" t="s">
        <v>245</v>
      </c>
      <c r="C62" s="29"/>
      <c r="D62" s="46" t="s">
        <v>324</v>
      </c>
      <c r="E62" s="46" t="s">
        <v>319</v>
      </c>
      <c r="F62" s="46" t="s">
        <v>320</v>
      </c>
    </row>
    <row r="63" spans="2:6" x14ac:dyDescent="0.45">
      <c r="B63" s="1" t="s">
        <v>243</v>
      </c>
      <c r="C63" s="9" t="s">
        <v>205</v>
      </c>
      <c r="D63" s="65" t="s">
        <v>363</v>
      </c>
      <c r="E63" s="50">
        <v>0</v>
      </c>
      <c r="F63" s="50">
        <v>0</v>
      </c>
    </row>
    <row r="64" spans="2:6" x14ac:dyDescent="0.45">
      <c r="B64" s="1" t="s">
        <v>52</v>
      </c>
      <c r="C64" s="9">
        <v>1593928</v>
      </c>
      <c r="D64" s="65" t="s">
        <v>363</v>
      </c>
      <c r="E64" s="51">
        <v>0</v>
      </c>
      <c r="F64" s="51">
        <v>0</v>
      </c>
    </row>
    <row r="65" spans="2:6" ht="14.65" thickBot="1" x14ac:dyDescent="0.5">
      <c r="B65" s="2" t="s">
        <v>52</v>
      </c>
      <c r="C65" s="19">
        <v>1626330</v>
      </c>
      <c r="D65" s="65" t="s">
        <v>363</v>
      </c>
      <c r="E65" s="51">
        <v>0</v>
      </c>
      <c r="F65" s="51">
        <v>0</v>
      </c>
    </row>
    <row r="66" spans="2:6" ht="14.65" thickBot="1" x14ac:dyDescent="0.5">
      <c r="B66" s="184" t="s">
        <v>288</v>
      </c>
      <c r="C66" s="185"/>
      <c r="E66" s="44" t="s">
        <v>321</v>
      </c>
      <c r="F66" s="45">
        <f>SUM(F63:F65)</f>
        <v>0</v>
      </c>
    </row>
    <row r="67" spans="2:6" ht="14.65" thickBot="1" x14ac:dyDescent="0.5">
      <c r="C67" s="12"/>
    </row>
    <row r="68" spans="2:6" ht="26.25" x14ac:dyDescent="0.45">
      <c r="B68" s="25" t="s">
        <v>246</v>
      </c>
      <c r="C68" s="27"/>
      <c r="D68" s="46" t="s">
        <v>324</v>
      </c>
      <c r="E68" s="46" t="s">
        <v>319</v>
      </c>
      <c r="F68" s="46" t="s">
        <v>320</v>
      </c>
    </row>
    <row r="69" spans="2:6" x14ac:dyDescent="0.45">
      <c r="B69" s="1" t="s">
        <v>53</v>
      </c>
      <c r="C69" s="5" t="s">
        <v>98</v>
      </c>
      <c r="D69" s="65" t="s">
        <v>363</v>
      </c>
      <c r="E69" s="50">
        <v>0</v>
      </c>
      <c r="F69" s="50">
        <v>0</v>
      </c>
    </row>
    <row r="70" spans="2:6" x14ac:dyDescent="0.45">
      <c r="B70" s="1" t="s">
        <v>242</v>
      </c>
      <c r="C70" s="5" t="s">
        <v>202</v>
      </c>
      <c r="D70" s="65" t="s">
        <v>363</v>
      </c>
      <c r="E70" s="51">
        <v>0</v>
      </c>
      <c r="F70" s="51">
        <v>0</v>
      </c>
    </row>
    <row r="71" spans="2:6" ht="14.65" thickBot="1" x14ac:dyDescent="0.5">
      <c r="B71" s="2" t="s">
        <v>53</v>
      </c>
      <c r="C71" s="8" t="s">
        <v>99</v>
      </c>
      <c r="D71" s="65" t="s">
        <v>363</v>
      </c>
      <c r="E71" s="51">
        <v>0</v>
      </c>
      <c r="F71" s="51">
        <v>0</v>
      </c>
    </row>
    <row r="72" spans="2:6" ht="14.65" thickBot="1" x14ac:dyDescent="0.5">
      <c r="B72" s="184" t="s">
        <v>289</v>
      </c>
      <c r="C72" s="185"/>
      <c r="E72" s="44" t="s">
        <v>321</v>
      </c>
      <c r="F72" s="45">
        <f>SUM(F69:F71)</f>
        <v>0</v>
      </c>
    </row>
    <row r="73" spans="2:6" ht="14.65" thickBot="1" x14ac:dyDescent="0.5"/>
    <row r="74" spans="2:6" ht="26.25" x14ac:dyDescent="0.45">
      <c r="B74" s="25" t="s">
        <v>95</v>
      </c>
      <c r="C74" s="27"/>
      <c r="D74" s="46" t="s">
        <v>324</v>
      </c>
      <c r="E74" s="46" t="s">
        <v>319</v>
      </c>
      <c r="F74" s="46" t="s">
        <v>320</v>
      </c>
    </row>
    <row r="75" spans="2:6" x14ac:dyDescent="0.45">
      <c r="B75" s="1" t="s">
        <v>56</v>
      </c>
      <c r="C75" s="5" t="s">
        <v>96</v>
      </c>
      <c r="D75" s="65" t="s">
        <v>363</v>
      </c>
      <c r="E75" s="50">
        <v>0</v>
      </c>
      <c r="F75" s="50">
        <v>0</v>
      </c>
    </row>
    <row r="76" spans="2:6" ht="14.65" thickBot="1" x14ac:dyDescent="0.5">
      <c r="B76" s="2" t="s">
        <v>56</v>
      </c>
      <c r="C76" s="7" t="s">
        <v>97</v>
      </c>
      <c r="D76" s="65" t="s">
        <v>363</v>
      </c>
      <c r="E76" s="51">
        <v>0</v>
      </c>
      <c r="F76" s="51">
        <v>0</v>
      </c>
    </row>
    <row r="77" spans="2:6" ht="14.65" thickBot="1" x14ac:dyDescent="0.5">
      <c r="B77" s="184" t="s">
        <v>289</v>
      </c>
      <c r="C77" s="185"/>
      <c r="E77" s="44" t="s">
        <v>321</v>
      </c>
      <c r="F77" s="45">
        <f>SUM(F75:F76)</f>
        <v>0</v>
      </c>
    </row>
    <row r="79" spans="2:6" ht="26.65" thickBot="1" x14ac:dyDescent="0.5">
      <c r="D79" s="46" t="s">
        <v>324</v>
      </c>
      <c r="E79" s="46" t="s">
        <v>319</v>
      </c>
      <c r="F79" s="46" t="s">
        <v>320</v>
      </c>
    </row>
    <row r="80" spans="2:6" ht="14.65" thickBot="1" x14ac:dyDescent="0.5">
      <c r="B80" s="30" t="s">
        <v>57</v>
      </c>
      <c r="C80" s="35">
        <v>1592533</v>
      </c>
      <c r="D80" s="65" t="s">
        <v>363</v>
      </c>
      <c r="E80" s="51">
        <v>0</v>
      </c>
      <c r="F80" s="51">
        <v>0</v>
      </c>
    </row>
    <row r="81" spans="2:6" ht="14.65" thickBot="1" x14ac:dyDescent="0.5">
      <c r="B81" s="184" t="s">
        <v>289</v>
      </c>
      <c r="C81" s="185"/>
      <c r="E81" s="44" t="s">
        <v>321</v>
      </c>
      <c r="F81" s="45">
        <f>SUM(F80)</f>
        <v>0</v>
      </c>
    </row>
    <row r="83" spans="2:6" ht="26.65" thickBot="1" x14ac:dyDescent="0.5">
      <c r="D83" s="46" t="s">
        <v>324</v>
      </c>
      <c r="E83" s="46" t="s">
        <v>319</v>
      </c>
      <c r="F83" s="46" t="s">
        <v>320</v>
      </c>
    </row>
    <row r="84" spans="2:6" ht="14.65" thickBot="1" x14ac:dyDescent="0.5">
      <c r="B84" s="30" t="s">
        <v>58</v>
      </c>
      <c r="C84" s="35">
        <v>1594299</v>
      </c>
      <c r="D84" s="65" t="s">
        <v>363</v>
      </c>
      <c r="E84" s="51">
        <v>0</v>
      </c>
      <c r="F84" s="51">
        <v>0</v>
      </c>
    </row>
    <row r="85" spans="2:6" ht="14.65" thickBot="1" x14ac:dyDescent="0.5">
      <c r="B85" s="184" t="s">
        <v>288</v>
      </c>
      <c r="C85" s="185"/>
      <c r="E85" s="44" t="s">
        <v>321</v>
      </c>
      <c r="F85" s="45">
        <f>SUM(F84)</f>
        <v>0</v>
      </c>
    </row>
    <row r="86" spans="2:6" ht="14.65" thickBot="1" x14ac:dyDescent="0.5"/>
    <row r="87" spans="2:6" ht="26.25" x14ac:dyDescent="0.45">
      <c r="B87" s="25" t="s">
        <v>236</v>
      </c>
      <c r="C87" s="27"/>
      <c r="D87" s="46" t="s">
        <v>324</v>
      </c>
      <c r="E87" s="46" t="s">
        <v>319</v>
      </c>
      <c r="F87" s="46" t="s">
        <v>320</v>
      </c>
    </row>
    <row r="88" spans="2:6" ht="14.65" thickBot="1" x14ac:dyDescent="0.5">
      <c r="B88" s="34" t="s">
        <v>203</v>
      </c>
      <c r="C88" s="33" t="s">
        <v>204</v>
      </c>
      <c r="D88" s="65" t="s">
        <v>363</v>
      </c>
      <c r="E88" s="51">
        <v>0</v>
      </c>
      <c r="F88" s="51">
        <v>0</v>
      </c>
    </row>
    <row r="89" spans="2:6" ht="14.65" thickBot="1" x14ac:dyDescent="0.5">
      <c r="B89" s="184" t="s">
        <v>285</v>
      </c>
      <c r="C89" s="185"/>
      <c r="E89" s="44" t="s">
        <v>321</v>
      </c>
      <c r="F89" s="45">
        <f>SUM(F88)</f>
        <v>0</v>
      </c>
    </row>
    <row r="90" spans="2:6" ht="14.65" thickBot="1" x14ac:dyDescent="0.5"/>
    <row r="91" spans="2:6" ht="26.25" x14ac:dyDescent="0.45">
      <c r="B91" s="25" t="s">
        <v>314</v>
      </c>
      <c r="C91" s="27"/>
      <c r="D91" s="46" t="s">
        <v>324</v>
      </c>
      <c r="E91" s="46" t="s">
        <v>319</v>
      </c>
      <c r="F91" s="46" t="s">
        <v>320</v>
      </c>
    </row>
    <row r="92" spans="2:6" x14ac:dyDescent="0.45">
      <c r="B92" s="1" t="s">
        <v>50</v>
      </c>
      <c r="C92" s="5" t="s">
        <v>315</v>
      </c>
      <c r="D92" s="65" t="s">
        <v>363</v>
      </c>
      <c r="E92" s="50">
        <v>0</v>
      </c>
      <c r="F92" s="50">
        <v>0</v>
      </c>
    </row>
    <row r="93" spans="2:6" ht="14.65" thickBot="1" x14ac:dyDescent="0.5">
      <c r="B93" s="1" t="s">
        <v>50</v>
      </c>
      <c r="C93" s="5" t="s">
        <v>316</v>
      </c>
      <c r="D93" s="65" t="s">
        <v>363</v>
      </c>
      <c r="E93" s="51">
        <v>0</v>
      </c>
      <c r="F93" s="51">
        <v>0</v>
      </c>
    </row>
    <row r="94" spans="2:6" ht="14.65" thickBot="1" x14ac:dyDescent="0.5">
      <c r="B94" s="184" t="s">
        <v>285</v>
      </c>
      <c r="C94" s="185"/>
      <c r="E94" s="44" t="s">
        <v>321</v>
      </c>
      <c r="F94" s="45">
        <f>SUM(F92:F93)</f>
        <v>0</v>
      </c>
    </row>
    <row r="96" spans="2:6" ht="26.65" thickBot="1" x14ac:dyDescent="0.5">
      <c r="F96" s="47" t="s">
        <v>320</v>
      </c>
    </row>
    <row r="97" spans="5:6" ht="31.9" thickBot="1" x14ac:dyDescent="0.55000000000000004">
      <c r="E97" s="48" t="s">
        <v>322</v>
      </c>
      <c r="F97" s="49">
        <f>F94+F89+F85+F81+F77+F72+F66+F60+F55+F49+F42+F38+F33+F27</f>
        <v>0</v>
      </c>
    </row>
    <row r="115" spans="3:3" x14ac:dyDescent="0.45">
      <c r="C115"/>
    </row>
  </sheetData>
  <mergeCells count="21">
    <mergeCell ref="B2:C2"/>
    <mergeCell ref="B3:C5"/>
    <mergeCell ref="B27:C27"/>
    <mergeCell ref="B33:C33"/>
    <mergeCell ref="B38:C38"/>
    <mergeCell ref="B7:F7"/>
    <mergeCell ref="D9:D10"/>
    <mergeCell ref="E9:E10"/>
    <mergeCell ref="F9:F10"/>
    <mergeCell ref="B8:F8"/>
    <mergeCell ref="B42:C42"/>
    <mergeCell ref="B49:C49"/>
    <mergeCell ref="B55:C55"/>
    <mergeCell ref="B60:C60"/>
    <mergeCell ref="B66:C66"/>
    <mergeCell ref="B94:C94"/>
    <mergeCell ref="B72:C72"/>
    <mergeCell ref="B77:C77"/>
    <mergeCell ref="B81:C81"/>
    <mergeCell ref="B85:C85"/>
    <mergeCell ref="B89:C89"/>
  </mergeCells>
  <pageMargins left="0.7" right="0.7" top="0.75" bottom="0.75" header="0.3" footer="0.3"/>
  <pageSetup paperSize="9"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91"/>
  <sheetViews>
    <sheetView topLeftCell="A76" zoomScale="80" zoomScaleNormal="80" workbookViewId="0">
      <selection activeCell="C108" sqref="C108"/>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6" t="s">
        <v>128</v>
      </c>
      <c r="C2" s="187"/>
    </row>
    <row r="3" spans="2:6" ht="15" customHeight="1" x14ac:dyDescent="0.45">
      <c r="B3" s="198" t="s">
        <v>295</v>
      </c>
      <c r="C3" s="199"/>
    </row>
    <row r="4" spans="2:6" ht="15" customHeight="1" x14ac:dyDescent="0.45">
      <c r="B4" s="200"/>
      <c r="C4" s="201"/>
    </row>
    <row r="5" spans="2:6" ht="116.25" customHeight="1" x14ac:dyDescent="0.45">
      <c r="B5" s="202"/>
      <c r="C5" s="203"/>
    </row>
    <row r="6" spans="2:6" ht="15" customHeight="1" x14ac:dyDescent="0.65">
      <c r="B6" s="13"/>
      <c r="C6" s="13"/>
    </row>
    <row r="7" spans="2:6" ht="32" customHeight="1" x14ac:dyDescent="0.45">
      <c r="B7" s="194" t="s">
        <v>325</v>
      </c>
      <c r="C7" s="194"/>
      <c r="D7" s="194"/>
      <c r="E7" s="194"/>
      <c r="F7" s="194"/>
    </row>
    <row r="8" spans="2:6" ht="44" customHeight="1" x14ac:dyDescent="0.45">
      <c r="B8" s="197" t="s">
        <v>342</v>
      </c>
      <c r="C8" s="197"/>
      <c r="D8" s="197"/>
      <c r="E8" s="197"/>
      <c r="F8" s="197"/>
    </row>
    <row r="9" spans="2:6" ht="15" customHeight="1" thickBot="1" x14ac:dyDescent="0.5">
      <c r="B9" s="14" t="s">
        <v>2</v>
      </c>
      <c r="C9" s="15" t="s">
        <v>1</v>
      </c>
      <c r="D9" s="195" t="s">
        <v>324</v>
      </c>
      <c r="E9" s="195" t="s">
        <v>319</v>
      </c>
      <c r="F9" s="195" t="s">
        <v>320</v>
      </c>
    </row>
    <row r="10" spans="2:6" ht="15" customHeight="1" x14ac:dyDescent="0.45">
      <c r="B10" s="25" t="s">
        <v>100</v>
      </c>
      <c r="C10" s="27"/>
      <c r="D10" s="196"/>
      <c r="E10" s="196"/>
      <c r="F10" s="196"/>
    </row>
    <row r="11" spans="2:6" ht="15" customHeight="1" x14ac:dyDescent="0.45">
      <c r="B11" s="1" t="s">
        <v>19</v>
      </c>
      <c r="C11" s="5" t="s">
        <v>101</v>
      </c>
      <c r="D11" s="65" t="s">
        <v>363</v>
      </c>
      <c r="E11" s="50">
        <v>0</v>
      </c>
      <c r="F11" s="50">
        <v>0</v>
      </c>
    </row>
    <row r="12" spans="2:6" ht="15" customHeight="1" x14ac:dyDescent="0.45">
      <c r="B12" s="1" t="s">
        <v>19</v>
      </c>
      <c r="C12" s="16" t="s">
        <v>102</v>
      </c>
      <c r="D12" s="65" t="s">
        <v>363</v>
      </c>
      <c r="E12" s="50">
        <v>0</v>
      </c>
      <c r="F12" s="50">
        <v>0</v>
      </c>
    </row>
    <row r="13" spans="2:6" ht="15" customHeight="1" x14ac:dyDescent="0.45">
      <c r="B13" s="1" t="s">
        <v>19</v>
      </c>
      <c r="C13" s="5" t="s">
        <v>103</v>
      </c>
      <c r="D13" s="65" t="s">
        <v>363</v>
      </c>
      <c r="E13" s="50">
        <v>0</v>
      </c>
      <c r="F13" s="50">
        <v>0</v>
      </c>
    </row>
    <row r="14" spans="2:6" ht="15" customHeight="1" x14ac:dyDescent="0.45">
      <c r="B14" s="1" t="s">
        <v>19</v>
      </c>
      <c r="C14" s="5" t="s">
        <v>206</v>
      </c>
      <c r="D14" s="65" t="s">
        <v>363</v>
      </c>
      <c r="E14" s="51">
        <v>0</v>
      </c>
      <c r="F14" s="51">
        <v>0</v>
      </c>
    </row>
    <row r="15" spans="2:6" ht="15" customHeight="1" x14ac:dyDescent="0.45">
      <c r="B15" s="1" t="s">
        <v>19</v>
      </c>
      <c r="C15" s="5" t="s">
        <v>104</v>
      </c>
      <c r="D15" s="65" t="s">
        <v>363</v>
      </c>
      <c r="E15" s="51">
        <v>0</v>
      </c>
      <c r="F15" s="51">
        <v>0</v>
      </c>
    </row>
    <row r="16" spans="2:6" ht="15" customHeight="1" x14ac:dyDescent="0.45">
      <c r="B16" s="1" t="s">
        <v>19</v>
      </c>
      <c r="C16" s="5" t="s">
        <v>106</v>
      </c>
      <c r="D16" s="65" t="s">
        <v>363</v>
      </c>
      <c r="E16" s="51">
        <v>0</v>
      </c>
      <c r="F16" s="51">
        <v>0</v>
      </c>
    </row>
    <row r="17" spans="2:6" ht="15" customHeight="1" x14ac:dyDescent="0.45">
      <c r="B17" s="1" t="s">
        <v>19</v>
      </c>
      <c r="C17" s="5" t="s">
        <v>105</v>
      </c>
      <c r="D17" s="65" t="s">
        <v>363</v>
      </c>
      <c r="E17" s="51">
        <v>0</v>
      </c>
      <c r="F17" s="51">
        <v>0</v>
      </c>
    </row>
    <row r="18" spans="2:6" x14ac:dyDescent="0.45">
      <c r="B18" s="1" t="s">
        <v>19</v>
      </c>
      <c r="C18" s="5" t="s">
        <v>107</v>
      </c>
      <c r="D18" s="65" t="s">
        <v>363</v>
      </c>
      <c r="E18" s="51">
        <v>0</v>
      </c>
      <c r="F18" s="51">
        <v>0</v>
      </c>
    </row>
    <row r="19" spans="2:6" x14ac:dyDescent="0.45">
      <c r="B19" s="1" t="s">
        <v>19</v>
      </c>
      <c r="C19" s="6" t="s">
        <v>207</v>
      </c>
      <c r="D19" s="65" t="s">
        <v>363</v>
      </c>
      <c r="E19" s="51">
        <v>0</v>
      </c>
      <c r="F19" s="51">
        <v>0</v>
      </c>
    </row>
    <row r="20" spans="2:6" ht="14.65" thickBot="1" x14ac:dyDescent="0.5">
      <c r="B20" s="2" t="s">
        <v>19</v>
      </c>
      <c r="C20" s="7" t="s">
        <v>208</v>
      </c>
      <c r="D20" s="65" t="s">
        <v>363</v>
      </c>
      <c r="E20" s="51">
        <v>0</v>
      </c>
      <c r="F20" s="51">
        <v>0</v>
      </c>
    </row>
    <row r="21" spans="2:6" ht="14.65" thickBot="1" x14ac:dyDescent="0.5">
      <c r="B21" s="184" t="s">
        <v>285</v>
      </c>
      <c r="C21" s="185"/>
      <c r="E21" s="44" t="s">
        <v>321</v>
      </c>
      <c r="F21" s="45">
        <f>SUM(F11:F20)</f>
        <v>0</v>
      </c>
    </row>
    <row r="22" spans="2:6" ht="14.65" thickBot="1" x14ac:dyDescent="0.5"/>
    <row r="23" spans="2:6" ht="26.25" x14ac:dyDescent="0.45">
      <c r="B23" s="25" t="s">
        <v>79</v>
      </c>
      <c r="C23" s="27"/>
      <c r="D23" s="46" t="s">
        <v>324</v>
      </c>
      <c r="E23" s="46" t="s">
        <v>319</v>
      </c>
      <c r="F23" s="46" t="s">
        <v>320</v>
      </c>
    </row>
    <row r="24" spans="2:6" x14ac:dyDescent="0.45">
      <c r="B24" s="1" t="s">
        <v>21</v>
      </c>
      <c r="C24" s="5" t="s">
        <v>111</v>
      </c>
      <c r="D24" s="65" t="s">
        <v>363</v>
      </c>
      <c r="E24" s="50">
        <v>0</v>
      </c>
      <c r="F24" s="50">
        <v>0</v>
      </c>
    </row>
    <row r="25" spans="2:6" ht="14.65" thickBot="1" x14ac:dyDescent="0.5">
      <c r="B25" s="2" t="s">
        <v>21</v>
      </c>
      <c r="C25" s="7" t="s">
        <v>112</v>
      </c>
      <c r="D25" s="65" t="s">
        <v>363</v>
      </c>
      <c r="E25" s="51">
        <v>0</v>
      </c>
      <c r="F25" s="51">
        <v>0</v>
      </c>
    </row>
    <row r="26" spans="2:6" ht="14.65" thickBot="1" x14ac:dyDescent="0.5">
      <c r="B26" s="184" t="s">
        <v>286</v>
      </c>
      <c r="C26" s="185"/>
      <c r="E26" s="44" t="s">
        <v>321</v>
      </c>
      <c r="F26" s="45">
        <f>SUM(F24:F25)</f>
        <v>0</v>
      </c>
    </row>
    <row r="27" spans="2:6" ht="14.65" thickBot="1" x14ac:dyDescent="0.5"/>
    <row r="28" spans="2:6" ht="26.25" x14ac:dyDescent="0.45">
      <c r="B28" s="28" t="s">
        <v>30</v>
      </c>
      <c r="C28" s="29"/>
      <c r="D28" s="46" t="s">
        <v>324</v>
      </c>
      <c r="E28" s="46" t="s">
        <v>319</v>
      </c>
      <c r="F28" s="46" t="s">
        <v>320</v>
      </c>
    </row>
    <row r="29" spans="2:6" ht="14.65" thickBot="1" x14ac:dyDescent="0.5">
      <c r="B29" s="2" t="s">
        <v>31</v>
      </c>
      <c r="C29" s="10">
        <v>1426150</v>
      </c>
      <c r="D29" s="65" t="s">
        <v>363</v>
      </c>
      <c r="E29" s="51">
        <v>0</v>
      </c>
      <c r="F29" s="51">
        <v>0</v>
      </c>
    </row>
    <row r="30" spans="2:6" ht="14.65" thickBot="1" x14ac:dyDescent="0.5">
      <c r="B30" s="184" t="s">
        <v>286</v>
      </c>
      <c r="C30" s="185"/>
      <c r="E30" s="44" t="s">
        <v>321</v>
      </c>
      <c r="F30" s="45">
        <f>SUM(F29)</f>
        <v>0</v>
      </c>
    </row>
    <row r="31" spans="2:6" ht="14.65" thickBot="1" x14ac:dyDescent="0.5"/>
    <row r="32" spans="2:6" ht="26.25" x14ac:dyDescent="0.45">
      <c r="B32" s="25" t="s">
        <v>108</v>
      </c>
      <c r="C32" s="27"/>
      <c r="D32" s="46" t="s">
        <v>324</v>
      </c>
      <c r="E32" s="46" t="s">
        <v>319</v>
      </c>
      <c r="F32" s="46" t="s">
        <v>320</v>
      </c>
    </row>
    <row r="33" spans="2:6" x14ac:dyDescent="0.45">
      <c r="B33" s="1" t="s">
        <v>41</v>
      </c>
      <c r="C33" s="9">
        <v>1428074</v>
      </c>
      <c r="D33" s="65" t="s">
        <v>363</v>
      </c>
      <c r="E33" s="50">
        <v>0</v>
      </c>
      <c r="F33" s="50">
        <v>0</v>
      </c>
    </row>
    <row r="34" spans="2:6" x14ac:dyDescent="0.45">
      <c r="B34" s="1" t="s">
        <v>41</v>
      </c>
      <c r="C34" s="9">
        <v>1428072</v>
      </c>
      <c r="D34" s="65" t="s">
        <v>363</v>
      </c>
      <c r="E34" s="50">
        <v>0</v>
      </c>
      <c r="F34" s="50">
        <v>0</v>
      </c>
    </row>
    <row r="35" spans="2:6" x14ac:dyDescent="0.45">
      <c r="B35" s="1" t="s">
        <v>41</v>
      </c>
      <c r="C35" s="5" t="s">
        <v>209</v>
      </c>
      <c r="D35" s="65" t="s">
        <v>363</v>
      </c>
      <c r="E35" s="50">
        <v>0</v>
      </c>
      <c r="F35" s="50">
        <v>0</v>
      </c>
    </row>
    <row r="36" spans="2:6" x14ac:dyDescent="0.45">
      <c r="B36" s="1" t="s">
        <v>41</v>
      </c>
      <c r="C36" s="5" t="s">
        <v>113</v>
      </c>
      <c r="D36" s="65" t="s">
        <v>363</v>
      </c>
      <c r="E36" s="50">
        <v>0</v>
      </c>
      <c r="F36" s="50">
        <v>0</v>
      </c>
    </row>
    <row r="37" spans="2:6" x14ac:dyDescent="0.45">
      <c r="B37" s="1" t="s">
        <v>41</v>
      </c>
      <c r="C37" s="5" t="s">
        <v>114</v>
      </c>
      <c r="D37" s="65" t="s">
        <v>363</v>
      </c>
      <c r="E37" s="51">
        <v>0</v>
      </c>
      <c r="F37" s="51">
        <v>0</v>
      </c>
    </row>
    <row r="38" spans="2:6" x14ac:dyDescent="0.45">
      <c r="B38" s="1" t="s">
        <v>41</v>
      </c>
      <c r="C38" s="5" t="s">
        <v>115</v>
      </c>
      <c r="D38" s="65" t="s">
        <v>363</v>
      </c>
      <c r="E38" s="51">
        <v>0</v>
      </c>
      <c r="F38" s="51">
        <v>0</v>
      </c>
    </row>
    <row r="39" spans="2:6" x14ac:dyDescent="0.45">
      <c r="B39" s="1" t="s">
        <v>41</v>
      </c>
      <c r="C39" s="5" t="s">
        <v>117</v>
      </c>
      <c r="D39" s="65" t="s">
        <v>363</v>
      </c>
      <c r="E39" s="51">
        <v>0</v>
      </c>
      <c r="F39" s="51">
        <v>0</v>
      </c>
    </row>
    <row r="40" spans="2:6" ht="14.65" thickBot="1" x14ac:dyDescent="0.5">
      <c r="B40" s="2" t="s">
        <v>41</v>
      </c>
      <c r="C40" s="7" t="s">
        <v>116</v>
      </c>
      <c r="D40" s="65" t="s">
        <v>363</v>
      </c>
      <c r="E40" s="51">
        <v>0</v>
      </c>
      <c r="F40" s="51">
        <v>0</v>
      </c>
    </row>
    <row r="41" spans="2:6" ht="14.65" thickBot="1" x14ac:dyDescent="0.5">
      <c r="B41" s="184" t="s">
        <v>285</v>
      </c>
      <c r="C41" s="185"/>
      <c r="E41" s="44" t="s">
        <v>321</v>
      </c>
      <c r="F41" s="45">
        <f>SUM(F33:F40)</f>
        <v>0</v>
      </c>
    </row>
    <row r="42" spans="2:6" ht="14.65" thickBot="1" x14ac:dyDescent="0.5"/>
    <row r="43" spans="2:6" ht="26.25" x14ac:dyDescent="0.45">
      <c r="B43" s="25" t="s">
        <v>90</v>
      </c>
      <c r="C43" s="27"/>
      <c r="D43" s="46" t="s">
        <v>324</v>
      </c>
      <c r="E43" s="46" t="s">
        <v>319</v>
      </c>
      <c r="F43" s="46" t="s">
        <v>320</v>
      </c>
    </row>
    <row r="44" spans="2:6" x14ac:dyDescent="0.45">
      <c r="B44" s="1" t="s">
        <v>45</v>
      </c>
      <c r="C44" s="5" t="s">
        <v>180</v>
      </c>
      <c r="D44" s="65" t="s">
        <v>363</v>
      </c>
      <c r="E44" s="50">
        <v>0</v>
      </c>
      <c r="F44" s="50">
        <v>0</v>
      </c>
    </row>
    <row r="45" spans="2:6" x14ac:dyDescent="0.45">
      <c r="B45" s="1" t="s">
        <v>45</v>
      </c>
      <c r="C45" s="5" t="s">
        <v>210</v>
      </c>
      <c r="D45" s="65" t="s">
        <v>363</v>
      </c>
      <c r="E45" s="51">
        <v>0</v>
      </c>
      <c r="F45" s="51">
        <v>0</v>
      </c>
    </row>
    <row r="46" spans="2:6" ht="14.65" thickBot="1" x14ac:dyDescent="0.5">
      <c r="B46" s="2" t="s">
        <v>45</v>
      </c>
      <c r="C46" s="7" t="s">
        <v>181</v>
      </c>
      <c r="D46" s="65" t="s">
        <v>363</v>
      </c>
      <c r="E46" s="51">
        <v>0</v>
      </c>
      <c r="F46" s="51">
        <v>0</v>
      </c>
    </row>
    <row r="47" spans="2:6" ht="14.65" thickBot="1" x14ac:dyDescent="0.5">
      <c r="B47" s="184" t="s">
        <v>287</v>
      </c>
      <c r="C47" s="185"/>
      <c r="E47" s="44" t="s">
        <v>321</v>
      </c>
      <c r="F47" s="45">
        <f>SUM(F44:F46)</f>
        <v>0</v>
      </c>
    </row>
    <row r="48" spans="2:6" ht="14.65" thickBot="1" x14ac:dyDescent="0.5"/>
    <row r="49" spans="2:6" ht="26.25" x14ac:dyDescent="0.45">
      <c r="B49" s="25" t="s">
        <v>91</v>
      </c>
      <c r="C49" s="27"/>
      <c r="D49" s="46" t="s">
        <v>324</v>
      </c>
      <c r="E49" s="46" t="s">
        <v>319</v>
      </c>
      <c r="F49" s="46" t="s">
        <v>320</v>
      </c>
    </row>
    <row r="50" spans="2:6" x14ac:dyDescent="0.45">
      <c r="B50" s="1" t="s">
        <v>44</v>
      </c>
      <c r="C50" s="5" t="s">
        <v>211</v>
      </c>
      <c r="D50" s="65" t="s">
        <v>363</v>
      </c>
      <c r="E50" s="50">
        <v>0</v>
      </c>
      <c r="F50" s="50">
        <v>0</v>
      </c>
    </row>
    <row r="51" spans="2:6" ht="14.65" thickBot="1" x14ac:dyDescent="0.5">
      <c r="B51" s="2" t="s">
        <v>44</v>
      </c>
      <c r="C51" s="7" t="s">
        <v>212</v>
      </c>
      <c r="D51" s="65" t="s">
        <v>363</v>
      </c>
      <c r="E51" s="51">
        <v>0</v>
      </c>
      <c r="F51" s="51">
        <v>0</v>
      </c>
    </row>
    <row r="52" spans="2:6" ht="14.65" thickBot="1" x14ac:dyDescent="0.5">
      <c r="B52" s="184" t="s">
        <v>287</v>
      </c>
      <c r="C52" s="185"/>
      <c r="E52" s="44" t="s">
        <v>321</v>
      </c>
      <c r="F52" s="45">
        <f>SUM(F50:F51)</f>
        <v>0</v>
      </c>
    </row>
    <row r="53" spans="2:6" ht="14.65" thickBot="1" x14ac:dyDescent="0.5"/>
    <row r="54" spans="2:6" ht="26.25" x14ac:dyDescent="0.45">
      <c r="B54" s="25" t="s">
        <v>122</v>
      </c>
      <c r="C54" s="27"/>
      <c r="D54" s="46" t="s">
        <v>324</v>
      </c>
      <c r="E54" s="46" t="s">
        <v>319</v>
      </c>
      <c r="F54" s="46" t="s">
        <v>320</v>
      </c>
    </row>
    <row r="55" spans="2:6" x14ac:dyDescent="0.45">
      <c r="B55" s="1" t="s">
        <v>124</v>
      </c>
      <c r="C55" s="16" t="s">
        <v>123</v>
      </c>
      <c r="D55" s="65" t="s">
        <v>363</v>
      </c>
      <c r="E55" s="50">
        <v>0</v>
      </c>
      <c r="F55" s="50">
        <v>0</v>
      </c>
    </row>
    <row r="56" spans="2:6" ht="14.65" thickBot="1" x14ac:dyDescent="0.5">
      <c r="B56" s="2" t="s">
        <v>124</v>
      </c>
      <c r="C56" s="10">
        <v>1428698</v>
      </c>
      <c r="D56" s="65" t="s">
        <v>363</v>
      </c>
      <c r="E56" s="51">
        <v>0</v>
      </c>
      <c r="F56" s="51">
        <v>0</v>
      </c>
    </row>
    <row r="57" spans="2:6" ht="14.65" thickBot="1" x14ac:dyDescent="0.5">
      <c r="B57" s="184" t="s">
        <v>293</v>
      </c>
      <c r="C57" s="185"/>
      <c r="E57" s="44" t="s">
        <v>321</v>
      </c>
      <c r="F57" s="45">
        <f>SUM(F55:F56)</f>
        <v>0</v>
      </c>
    </row>
    <row r="59" spans="2:6" ht="26.65" thickBot="1" x14ac:dyDescent="0.5">
      <c r="D59" s="46" t="s">
        <v>324</v>
      </c>
      <c r="E59" s="46" t="s">
        <v>319</v>
      </c>
      <c r="F59" s="46" t="s">
        <v>320</v>
      </c>
    </row>
    <row r="60" spans="2:6" ht="14.65" thickBot="1" x14ac:dyDescent="0.5">
      <c r="B60" s="30" t="s">
        <v>118</v>
      </c>
      <c r="C60" s="21" t="s">
        <v>119</v>
      </c>
      <c r="D60" s="65" t="s">
        <v>363</v>
      </c>
      <c r="E60" s="51">
        <v>0</v>
      </c>
      <c r="F60" s="51">
        <v>0</v>
      </c>
    </row>
    <row r="61" spans="2:6" ht="14.65" thickBot="1" x14ac:dyDescent="0.5">
      <c r="B61" s="184" t="s">
        <v>287</v>
      </c>
      <c r="C61" s="185"/>
      <c r="E61" s="44" t="s">
        <v>321</v>
      </c>
      <c r="F61" s="45">
        <f>SUM(F60)</f>
        <v>0</v>
      </c>
    </row>
    <row r="62" spans="2:6" ht="14.65" thickBot="1" x14ac:dyDescent="0.5"/>
    <row r="63" spans="2:6" ht="26.25" x14ac:dyDescent="0.45">
      <c r="B63" s="28" t="s">
        <v>94</v>
      </c>
      <c r="C63" s="29"/>
      <c r="D63" s="46" t="s">
        <v>324</v>
      </c>
      <c r="E63" s="46" t="s">
        <v>319</v>
      </c>
      <c r="F63" s="46" t="s">
        <v>320</v>
      </c>
    </row>
    <row r="64" spans="2:6" x14ac:dyDescent="0.45">
      <c r="B64" s="1" t="s">
        <v>52</v>
      </c>
      <c r="C64" s="9">
        <v>1426901</v>
      </c>
      <c r="D64" s="65" t="s">
        <v>363</v>
      </c>
      <c r="E64" s="50">
        <v>0</v>
      </c>
      <c r="F64" s="50">
        <v>0</v>
      </c>
    </row>
    <row r="65" spans="2:6" ht="14.65" thickBot="1" x14ac:dyDescent="0.5">
      <c r="B65" s="2" t="s">
        <v>52</v>
      </c>
      <c r="C65" s="19">
        <v>1429761</v>
      </c>
      <c r="D65" s="65" t="s">
        <v>363</v>
      </c>
      <c r="E65" s="51">
        <v>0</v>
      </c>
      <c r="F65" s="51">
        <v>0</v>
      </c>
    </row>
    <row r="66" spans="2:6" ht="14.65" thickBot="1" x14ac:dyDescent="0.5">
      <c r="B66" s="184" t="s">
        <v>288</v>
      </c>
      <c r="C66" s="185"/>
      <c r="E66" s="44" t="s">
        <v>321</v>
      </c>
      <c r="F66" s="45">
        <f>SUM(F64:F65)</f>
        <v>0</v>
      </c>
    </row>
    <row r="67" spans="2:6" ht="14.65" thickBot="1" x14ac:dyDescent="0.5">
      <c r="C67" s="12"/>
    </row>
    <row r="68" spans="2:6" ht="26.25" x14ac:dyDescent="0.45">
      <c r="B68" s="25" t="s">
        <v>109</v>
      </c>
      <c r="C68" s="27"/>
      <c r="D68" s="46" t="s">
        <v>324</v>
      </c>
      <c r="E68" s="46" t="s">
        <v>319</v>
      </c>
      <c r="F68" s="46" t="s">
        <v>320</v>
      </c>
    </row>
    <row r="69" spans="2:6" ht="14.65" thickBot="1" x14ac:dyDescent="0.5">
      <c r="B69" s="2" t="s">
        <v>53</v>
      </c>
      <c r="C69" s="8" t="s">
        <v>120</v>
      </c>
      <c r="D69" s="65" t="s">
        <v>363</v>
      </c>
      <c r="E69" s="51">
        <v>0</v>
      </c>
      <c r="F69" s="51">
        <v>0</v>
      </c>
    </row>
    <row r="70" spans="2:6" ht="14.65" thickBot="1" x14ac:dyDescent="0.5">
      <c r="B70" s="184" t="s">
        <v>294</v>
      </c>
      <c r="C70" s="185"/>
      <c r="E70" s="44" t="s">
        <v>321</v>
      </c>
      <c r="F70" s="45">
        <f>SUM(F69)</f>
        <v>0</v>
      </c>
    </row>
    <row r="71" spans="2:6" ht="14.65" thickBot="1" x14ac:dyDescent="0.5"/>
    <row r="72" spans="2:6" ht="26.25" x14ac:dyDescent="0.45">
      <c r="B72" s="25" t="s">
        <v>110</v>
      </c>
      <c r="C72" s="27"/>
      <c r="D72" s="46" t="s">
        <v>324</v>
      </c>
      <c r="E72" s="46" t="s">
        <v>319</v>
      </c>
      <c r="F72" s="46" t="s">
        <v>320</v>
      </c>
    </row>
    <row r="73" spans="2:6" ht="14.65" thickBot="1" x14ac:dyDescent="0.5">
      <c r="B73" s="2" t="s">
        <v>56</v>
      </c>
      <c r="C73" s="7" t="s">
        <v>121</v>
      </c>
      <c r="D73" s="65" t="s">
        <v>363</v>
      </c>
      <c r="E73" s="51">
        <v>0</v>
      </c>
      <c r="F73" s="51">
        <v>0</v>
      </c>
    </row>
    <row r="74" spans="2:6" ht="14.65" thickBot="1" x14ac:dyDescent="0.5">
      <c r="B74" s="184" t="s">
        <v>294</v>
      </c>
      <c r="C74" s="185"/>
      <c r="E74" s="44" t="s">
        <v>321</v>
      </c>
      <c r="F74" s="45">
        <f>SUM(F73)</f>
        <v>0</v>
      </c>
    </row>
    <row r="76" spans="2:6" ht="26.65" thickBot="1" x14ac:dyDescent="0.5">
      <c r="D76" s="46" t="s">
        <v>324</v>
      </c>
      <c r="E76" s="46" t="s">
        <v>319</v>
      </c>
      <c r="F76" s="46" t="s">
        <v>320</v>
      </c>
    </row>
    <row r="77" spans="2:6" ht="14.65" thickBot="1" x14ac:dyDescent="0.5">
      <c r="B77" s="30" t="s">
        <v>57</v>
      </c>
      <c r="C77" s="11">
        <v>1430301</v>
      </c>
      <c r="D77" s="65" t="s">
        <v>363</v>
      </c>
      <c r="E77" s="51">
        <v>0</v>
      </c>
      <c r="F77" s="51">
        <v>0</v>
      </c>
    </row>
    <row r="78" spans="2:6" ht="14.65" thickBot="1" x14ac:dyDescent="0.5">
      <c r="B78" s="184" t="s">
        <v>294</v>
      </c>
      <c r="C78" s="185"/>
      <c r="E78" s="44" t="s">
        <v>321</v>
      </c>
      <c r="F78" s="45">
        <f>SUM(F77)</f>
        <v>0</v>
      </c>
    </row>
    <row r="80" spans="2:6" ht="26.65" thickBot="1" x14ac:dyDescent="0.5">
      <c r="D80" s="46" t="s">
        <v>324</v>
      </c>
      <c r="E80" s="46" t="s">
        <v>319</v>
      </c>
      <c r="F80" s="46" t="s">
        <v>320</v>
      </c>
    </row>
    <row r="81" spans="2:6" ht="14.65" thickBot="1" x14ac:dyDescent="0.5">
      <c r="B81" s="30" t="s">
        <v>58</v>
      </c>
      <c r="C81" s="11">
        <v>1428425</v>
      </c>
      <c r="D81" s="65" t="s">
        <v>363</v>
      </c>
      <c r="E81" s="51">
        <v>0</v>
      </c>
      <c r="F81" s="51">
        <v>0</v>
      </c>
    </row>
    <row r="82" spans="2:6" ht="14.65" thickBot="1" x14ac:dyDescent="0.5">
      <c r="B82" s="184" t="s">
        <v>288</v>
      </c>
      <c r="C82" s="185"/>
      <c r="E82" s="44" t="s">
        <v>321</v>
      </c>
      <c r="F82" s="45">
        <f>SUM(F81)</f>
        <v>0</v>
      </c>
    </row>
    <row r="84" spans="2:6" ht="14.65" thickBot="1" x14ac:dyDescent="0.5"/>
    <row r="85" spans="2:6" ht="26.25" x14ac:dyDescent="0.45">
      <c r="B85" s="25" t="s">
        <v>125</v>
      </c>
      <c r="C85" s="27"/>
      <c r="D85" s="46" t="s">
        <v>324</v>
      </c>
      <c r="E85" s="46" t="s">
        <v>319</v>
      </c>
      <c r="F85" s="46" t="s">
        <v>320</v>
      </c>
    </row>
    <row r="86" spans="2:6" x14ac:dyDescent="0.45">
      <c r="B86" s="1" t="s">
        <v>126</v>
      </c>
      <c r="C86" s="5">
        <v>45220</v>
      </c>
      <c r="D86" s="65" t="s">
        <v>363</v>
      </c>
      <c r="E86" s="50">
        <v>0</v>
      </c>
      <c r="F86" s="50">
        <v>0</v>
      </c>
    </row>
    <row r="87" spans="2:6" ht="14.65" thickBot="1" x14ac:dyDescent="0.5">
      <c r="B87" s="2" t="s">
        <v>127</v>
      </c>
      <c r="C87" s="20" t="s">
        <v>213</v>
      </c>
      <c r="D87" s="65" t="s">
        <v>363</v>
      </c>
      <c r="E87" s="51">
        <v>0</v>
      </c>
      <c r="F87" s="51">
        <v>0</v>
      </c>
    </row>
    <row r="88" spans="2:6" ht="14.65" thickBot="1" x14ac:dyDescent="0.5">
      <c r="B88" s="184" t="s">
        <v>285</v>
      </c>
      <c r="C88" s="185"/>
      <c r="E88" s="44" t="s">
        <v>321</v>
      </c>
      <c r="F88" s="45">
        <f>SUM(F86:F87)</f>
        <v>0</v>
      </c>
    </row>
    <row r="90" spans="2:6" ht="26.65" thickBot="1" x14ac:dyDescent="0.5">
      <c r="F90" s="47" t="s">
        <v>320</v>
      </c>
    </row>
    <row r="91" spans="2:6" ht="31.9" thickBot="1" x14ac:dyDescent="0.55000000000000004">
      <c r="E91" s="48" t="s">
        <v>322</v>
      </c>
      <c r="F91" s="49">
        <f>F88+F82+F78+F74+F70+F66+F61+F57+F52+F47+F41+F30+F26+F21</f>
        <v>0</v>
      </c>
    </row>
  </sheetData>
  <mergeCells count="21">
    <mergeCell ref="B2:C2"/>
    <mergeCell ref="B3:C5"/>
    <mergeCell ref="B21:C21"/>
    <mergeCell ref="B26:C26"/>
    <mergeCell ref="B30:C30"/>
    <mergeCell ref="B7:F7"/>
    <mergeCell ref="D9:D10"/>
    <mergeCell ref="E9:E10"/>
    <mergeCell ref="F9:F10"/>
    <mergeCell ref="B8:F8"/>
    <mergeCell ref="B41:C41"/>
    <mergeCell ref="B47:C47"/>
    <mergeCell ref="B52:C52"/>
    <mergeCell ref="B57:C57"/>
    <mergeCell ref="B61:C61"/>
    <mergeCell ref="B88:C88"/>
    <mergeCell ref="B66:C66"/>
    <mergeCell ref="B70:C70"/>
    <mergeCell ref="B74:C74"/>
    <mergeCell ref="B78:C78"/>
    <mergeCell ref="B82:C82"/>
  </mergeCells>
  <pageMargins left="0.7" right="0.7" top="0.75" bottom="0.75" header="0.3" footer="0.3"/>
  <pageSetup paperSize="9"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62"/>
  <sheetViews>
    <sheetView topLeftCell="A43" zoomScale="80" zoomScaleNormal="80" workbookViewId="0">
      <selection activeCell="D58" sqref="D58"/>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6" t="s">
        <v>129</v>
      </c>
      <c r="C2" s="187"/>
    </row>
    <row r="3" spans="2:6" ht="15" customHeight="1" x14ac:dyDescent="0.45">
      <c r="B3" s="206" t="s">
        <v>296</v>
      </c>
      <c r="C3" s="207"/>
    </row>
    <row r="4" spans="2:6" ht="15" customHeight="1" x14ac:dyDescent="0.45">
      <c r="B4" s="208"/>
      <c r="C4" s="209"/>
    </row>
    <row r="5" spans="2:6" ht="72.75" customHeight="1" thickBot="1" x14ac:dyDescent="0.5">
      <c r="B5" s="210"/>
      <c r="C5" s="211"/>
    </row>
    <row r="6" spans="2:6" ht="15" customHeight="1" x14ac:dyDescent="0.65">
      <c r="B6" s="13"/>
      <c r="C6" s="13"/>
    </row>
    <row r="7" spans="2:6" ht="32" customHeight="1" x14ac:dyDescent="0.45">
      <c r="B7" s="194" t="s">
        <v>325</v>
      </c>
      <c r="C7" s="194"/>
      <c r="D7" s="194"/>
      <c r="E7" s="194"/>
      <c r="F7" s="194"/>
    </row>
    <row r="8" spans="2:6" ht="49.05" customHeight="1" x14ac:dyDescent="0.45">
      <c r="B8" s="197" t="s">
        <v>342</v>
      </c>
      <c r="C8" s="197"/>
      <c r="D8" s="197"/>
      <c r="E8" s="197"/>
      <c r="F8" s="197"/>
    </row>
    <row r="9" spans="2:6" ht="15" customHeight="1" thickBot="1" x14ac:dyDescent="0.5">
      <c r="B9" s="14" t="s">
        <v>2</v>
      </c>
      <c r="C9" s="15" t="s">
        <v>1</v>
      </c>
      <c r="D9" s="195" t="s">
        <v>324</v>
      </c>
      <c r="E9" s="195" t="s">
        <v>319</v>
      </c>
      <c r="F9" s="195" t="s">
        <v>320</v>
      </c>
    </row>
    <row r="10" spans="2:6" ht="15" customHeight="1" x14ac:dyDescent="0.45">
      <c r="B10" s="25" t="s">
        <v>225</v>
      </c>
      <c r="C10" s="27"/>
      <c r="D10" s="196"/>
      <c r="E10" s="196"/>
      <c r="F10" s="196"/>
    </row>
    <row r="11" spans="2:6" ht="15" customHeight="1" thickBot="1" x14ac:dyDescent="0.5">
      <c r="B11" s="2" t="s">
        <v>19</v>
      </c>
      <c r="C11" s="7" t="s">
        <v>192</v>
      </c>
      <c r="D11" s="65" t="s">
        <v>363</v>
      </c>
      <c r="E11" s="50">
        <v>0</v>
      </c>
      <c r="F11" s="50">
        <v>0</v>
      </c>
    </row>
    <row r="12" spans="2:6" ht="15" customHeight="1" x14ac:dyDescent="0.45">
      <c r="B12" s="1" t="s">
        <v>229</v>
      </c>
      <c r="C12" s="5" t="s">
        <v>226</v>
      </c>
      <c r="D12" s="65" t="s">
        <v>363</v>
      </c>
      <c r="E12" s="50">
        <v>0</v>
      </c>
      <c r="F12" s="50">
        <v>0</v>
      </c>
    </row>
    <row r="13" spans="2:6" ht="15" customHeight="1" x14ac:dyDescent="0.45">
      <c r="B13" s="1" t="s">
        <v>229</v>
      </c>
      <c r="C13" s="5" t="s">
        <v>227</v>
      </c>
      <c r="D13" s="65" t="s">
        <v>363</v>
      </c>
      <c r="E13" s="50">
        <v>0</v>
      </c>
      <c r="F13" s="50">
        <v>0</v>
      </c>
    </row>
    <row r="14" spans="2:6" ht="15" customHeight="1" thickBot="1" x14ac:dyDescent="0.5">
      <c r="B14" s="2" t="s">
        <v>229</v>
      </c>
      <c r="C14" s="7" t="s">
        <v>228</v>
      </c>
      <c r="D14" s="65" t="s">
        <v>363</v>
      </c>
      <c r="E14" s="51">
        <v>0</v>
      </c>
      <c r="F14" s="51">
        <v>0</v>
      </c>
    </row>
    <row r="15" spans="2:6" ht="15" customHeight="1" thickBot="1" x14ac:dyDescent="0.5">
      <c r="B15" s="184" t="s">
        <v>285</v>
      </c>
      <c r="C15" s="185"/>
      <c r="E15" s="44" t="s">
        <v>321</v>
      </c>
      <c r="F15" s="45">
        <f>SUM(F11:F14)</f>
        <v>0</v>
      </c>
    </row>
    <row r="16" spans="2:6" ht="14.65" thickBot="1" x14ac:dyDescent="0.5"/>
    <row r="17" spans="2:6" ht="26.25" x14ac:dyDescent="0.45">
      <c r="B17" s="25" t="s">
        <v>131</v>
      </c>
      <c r="C17" s="27"/>
      <c r="D17" s="46" t="s">
        <v>324</v>
      </c>
      <c r="E17" s="46" t="s">
        <v>319</v>
      </c>
      <c r="F17" s="46" t="s">
        <v>320</v>
      </c>
    </row>
    <row r="18" spans="2:6" ht="14.65" thickBot="1" x14ac:dyDescent="0.5">
      <c r="B18" s="2" t="s">
        <v>21</v>
      </c>
      <c r="C18" s="7" t="s">
        <v>135</v>
      </c>
      <c r="D18" s="65" t="s">
        <v>363</v>
      </c>
      <c r="E18" s="51">
        <v>0</v>
      </c>
      <c r="F18" s="51">
        <v>0</v>
      </c>
    </row>
    <row r="19" spans="2:6" ht="14.65" thickBot="1" x14ac:dyDescent="0.5">
      <c r="B19" s="184" t="s">
        <v>286</v>
      </c>
      <c r="C19" s="185"/>
      <c r="E19" s="44" t="s">
        <v>321</v>
      </c>
      <c r="F19" s="45">
        <f>SUM(F18)</f>
        <v>0</v>
      </c>
    </row>
    <row r="20" spans="2:6" ht="14.65" thickBot="1" x14ac:dyDescent="0.5"/>
    <row r="21" spans="2:6" ht="26.25" x14ac:dyDescent="0.45">
      <c r="B21" s="25" t="s">
        <v>132</v>
      </c>
      <c r="C21" s="27"/>
      <c r="D21" s="46" t="s">
        <v>324</v>
      </c>
      <c r="E21" s="46" t="s">
        <v>319</v>
      </c>
      <c r="F21" s="46" t="s">
        <v>320</v>
      </c>
    </row>
    <row r="22" spans="2:6" x14ac:dyDescent="0.45">
      <c r="B22" s="1" t="s">
        <v>41</v>
      </c>
      <c r="C22" s="9">
        <v>1309278</v>
      </c>
      <c r="D22" s="65" t="s">
        <v>363</v>
      </c>
      <c r="E22" s="50">
        <v>0</v>
      </c>
      <c r="F22" s="50">
        <v>0</v>
      </c>
    </row>
    <row r="23" spans="2:6" x14ac:dyDescent="0.45">
      <c r="B23" s="1" t="s">
        <v>41</v>
      </c>
      <c r="C23" s="5" t="s">
        <v>138</v>
      </c>
      <c r="D23" s="65" t="s">
        <v>363</v>
      </c>
      <c r="E23" s="50">
        <v>0</v>
      </c>
      <c r="F23" s="50">
        <v>0</v>
      </c>
    </row>
    <row r="24" spans="2:6" x14ac:dyDescent="0.45">
      <c r="B24" s="1" t="s">
        <v>41</v>
      </c>
      <c r="C24" s="5" t="s">
        <v>139</v>
      </c>
      <c r="D24" s="65" t="s">
        <v>363</v>
      </c>
      <c r="E24" s="50">
        <v>0</v>
      </c>
      <c r="F24" s="50">
        <v>0</v>
      </c>
    </row>
    <row r="25" spans="2:6" x14ac:dyDescent="0.45">
      <c r="B25" s="1" t="s">
        <v>41</v>
      </c>
      <c r="C25" s="5" t="s">
        <v>140</v>
      </c>
      <c r="D25" s="65" t="s">
        <v>363</v>
      </c>
      <c r="E25" s="50">
        <v>0</v>
      </c>
      <c r="F25" s="50">
        <v>0</v>
      </c>
    </row>
    <row r="26" spans="2:6" x14ac:dyDescent="0.45">
      <c r="B26" s="1" t="s">
        <v>41</v>
      </c>
      <c r="C26" s="5" t="s">
        <v>141</v>
      </c>
      <c r="D26" s="65" t="s">
        <v>363</v>
      </c>
      <c r="E26" s="51">
        <v>0</v>
      </c>
      <c r="F26" s="51">
        <v>0</v>
      </c>
    </row>
    <row r="27" spans="2:6" x14ac:dyDescent="0.45">
      <c r="B27" s="1" t="s">
        <v>41</v>
      </c>
      <c r="C27" s="5" t="s">
        <v>142</v>
      </c>
      <c r="D27" s="65" t="s">
        <v>363</v>
      </c>
      <c r="E27" s="51">
        <v>0</v>
      </c>
      <c r="F27" s="51">
        <v>0</v>
      </c>
    </row>
    <row r="28" spans="2:6" ht="14.65" thickBot="1" x14ac:dyDescent="0.5">
      <c r="B28" s="2" t="s">
        <v>41</v>
      </c>
      <c r="C28" s="7" t="s">
        <v>143</v>
      </c>
      <c r="D28" s="65" t="s">
        <v>363</v>
      </c>
      <c r="E28" s="51">
        <v>0</v>
      </c>
      <c r="F28" s="51">
        <v>0</v>
      </c>
    </row>
    <row r="29" spans="2:6" ht="14.65" thickBot="1" x14ac:dyDescent="0.5">
      <c r="B29" s="184" t="s">
        <v>285</v>
      </c>
      <c r="C29" s="185"/>
      <c r="E29" s="44" t="s">
        <v>321</v>
      </c>
      <c r="F29" s="45">
        <f>SUM(F22:F28)</f>
        <v>0</v>
      </c>
    </row>
    <row r="30" spans="2:6" ht="14.65" thickBot="1" x14ac:dyDescent="0.5"/>
    <row r="31" spans="2:6" ht="26.25" x14ac:dyDescent="0.45">
      <c r="B31" s="25" t="s">
        <v>42</v>
      </c>
      <c r="C31" s="27"/>
      <c r="D31" s="46" t="s">
        <v>324</v>
      </c>
      <c r="E31" s="46" t="s">
        <v>319</v>
      </c>
      <c r="F31" s="46" t="s">
        <v>320</v>
      </c>
    </row>
    <row r="32" spans="2:6" ht="14.65" thickBot="1" x14ac:dyDescent="0.5">
      <c r="B32" s="2" t="s">
        <v>45</v>
      </c>
      <c r="C32" s="7" t="s">
        <v>193</v>
      </c>
      <c r="D32" s="65" t="s">
        <v>363</v>
      </c>
      <c r="E32" s="51">
        <v>0</v>
      </c>
      <c r="F32" s="51">
        <v>0</v>
      </c>
    </row>
    <row r="33" spans="2:6" ht="14.65" thickBot="1" x14ac:dyDescent="0.5">
      <c r="B33" s="184" t="s">
        <v>287</v>
      </c>
      <c r="C33" s="185"/>
      <c r="E33" s="44" t="s">
        <v>321</v>
      </c>
      <c r="F33" s="45">
        <f>SUM(F32)</f>
        <v>0</v>
      </c>
    </row>
    <row r="34" spans="2:6" ht="14.65" thickBot="1" x14ac:dyDescent="0.5"/>
    <row r="35" spans="2:6" ht="26.25" x14ac:dyDescent="0.45">
      <c r="B35" s="28" t="s">
        <v>94</v>
      </c>
      <c r="C35" s="29"/>
      <c r="D35" s="46" t="s">
        <v>324</v>
      </c>
      <c r="E35" s="46" t="s">
        <v>319</v>
      </c>
      <c r="F35" s="46" t="s">
        <v>320</v>
      </c>
    </row>
    <row r="36" spans="2:6" x14ac:dyDescent="0.45">
      <c r="B36" s="1" t="s">
        <v>52</v>
      </c>
      <c r="C36" s="9">
        <v>1308957</v>
      </c>
      <c r="D36" s="65" t="s">
        <v>363</v>
      </c>
      <c r="E36" s="50">
        <v>0</v>
      </c>
      <c r="F36" s="50">
        <v>0</v>
      </c>
    </row>
    <row r="37" spans="2:6" ht="14.65" thickBot="1" x14ac:dyDescent="0.5">
      <c r="B37" s="2" t="s">
        <v>52</v>
      </c>
      <c r="C37" s="19">
        <v>1308958</v>
      </c>
      <c r="D37" s="65" t="s">
        <v>363</v>
      </c>
      <c r="E37" s="51">
        <v>0</v>
      </c>
      <c r="F37" s="51">
        <v>0</v>
      </c>
    </row>
    <row r="38" spans="2:6" ht="14.65" thickBot="1" x14ac:dyDescent="0.5">
      <c r="B38" s="184" t="s">
        <v>288</v>
      </c>
      <c r="C38" s="185"/>
      <c r="E38" s="44" t="s">
        <v>321</v>
      </c>
      <c r="F38" s="45">
        <f>SUM(F36:F37)</f>
        <v>0</v>
      </c>
    </row>
    <row r="39" spans="2:6" ht="14.65" thickBot="1" x14ac:dyDescent="0.5">
      <c r="C39" s="12"/>
    </row>
    <row r="40" spans="2:6" ht="26.25" x14ac:dyDescent="0.45">
      <c r="B40" s="25" t="s">
        <v>109</v>
      </c>
      <c r="C40" s="27"/>
      <c r="D40" s="46" t="s">
        <v>324</v>
      </c>
      <c r="E40" s="46" t="s">
        <v>319</v>
      </c>
      <c r="F40" s="46" t="s">
        <v>320</v>
      </c>
    </row>
    <row r="41" spans="2:6" ht="14.65" thickBot="1" x14ac:dyDescent="0.5">
      <c r="B41" s="2" t="s">
        <v>53</v>
      </c>
      <c r="C41" s="8" t="s">
        <v>136</v>
      </c>
      <c r="D41" s="65" t="s">
        <v>363</v>
      </c>
      <c r="E41" s="51">
        <v>0</v>
      </c>
      <c r="F41" s="51">
        <v>0</v>
      </c>
    </row>
    <row r="42" spans="2:6" ht="14.65" thickBot="1" x14ac:dyDescent="0.5">
      <c r="B42" s="184" t="s">
        <v>294</v>
      </c>
      <c r="C42" s="185"/>
      <c r="E42" s="44" t="s">
        <v>321</v>
      </c>
      <c r="F42" s="45">
        <f>SUM(F41)</f>
        <v>0</v>
      </c>
    </row>
    <row r="43" spans="2:6" ht="14.65" thickBot="1" x14ac:dyDescent="0.5"/>
    <row r="44" spans="2:6" ht="26.25" x14ac:dyDescent="0.45">
      <c r="B44" s="25" t="s">
        <v>110</v>
      </c>
      <c r="C44" s="27"/>
      <c r="D44" s="46" t="s">
        <v>324</v>
      </c>
      <c r="E44" s="46" t="s">
        <v>319</v>
      </c>
      <c r="F44" s="46" t="s">
        <v>320</v>
      </c>
    </row>
    <row r="45" spans="2:6" ht="14.65" thickBot="1" x14ac:dyDescent="0.5">
      <c r="B45" s="2" t="s">
        <v>56</v>
      </c>
      <c r="C45" s="7" t="s">
        <v>137</v>
      </c>
      <c r="D45" s="65" t="s">
        <v>363</v>
      </c>
      <c r="E45" s="51">
        <v>0</v>
      </c>
      <c r="F45" s="51">
        <v>0</v>
      </c>
    </row>
    <row r="46" spans="2:6" ht="14.65" thickBot="1" x14ac:dyDescent="0.5">
      <c r="B46" s="184" t="s">
        <v>294</v>
      </c>
      <c r="C46" s="185"/>
      <c r="E46" s="44" t="s">
        <v>321</v>
      </c>
      <c r="F46" s="45">
        <f>SUM(F45)</f>
        <v>0</v>
      </c>
    </row>
    <row r="47" spans="2:6" ht="14.65" thickBot="1" x14ac:dyDescent="0.5"/>
    <row r="48" spans="2:6" ht="26.25" x14ac:dyDescent="0.45">
      <c r="B48" s="25" t="s">
        <v>125</v>
      </c>
      <c r="C48" s="27"/>
      <c r="D48" s="46" t="s">
        <v>324</v>
      </c>
      <c r="E48" s="46" t="s">
        <v>319</v>
      </c>
      <c r="F48" s="46" t="s">
        <v>320</v>
      </c>
    </row>
    <row r="49" spans="2:6" x14ac:dyDescent="0.45">
      <c r="B49" s="1" t="s">
        <v>126</v>
      </c>
      <c r="C49" s="16" t="s">
        <v>214</v>
      </c>
      <c r="D49" s="65" t="s">
        <v>363</v>
      </c>
      <c r="E49" s="50">
        <v>0</v>
      </c>
      <c r="F49" s="50">
        <v>0</v>
      </c>
    </row>
    <row r="50" spans="2:6" ht="14.65" thickBot="1" x14ac:dyDescent="0.5">
      <c r="B50" s="2" t="s">
        <v>126</v>
      </c>
      <c r="C50" s="20" t="s">
        <v>215</v>
      </c>
      <c r="D50" s="65" t="s">
        <v>363</v>
      </c>
      <c r="E50" s="51">
        <v>0</v>
      </c>
      <c r="F50" s="51">
        <v>0</v>
      </c>
    </row>
    <row r="51" spans="2:6" ht="14.65" thickBot="1" x14ac:dyDescent="0.5">
      <c r="B51" s="184" t="s">
        <v>285</v>
      </c>
      <c r="C51" s="185"/>
      <c r="E51" s="44" t="s">
        <v>321</v>
      </c>
      <c r="F51" s="45">
        <f>SUM(F49:F50)</f>
        <v>0</v>
      </c>
    </row>
    <row r="52" spans="2:6" ht="14.65" thickBot="1" x14ac:dyDescent="0.5"/>
    <row r="53" spans="2:6" ht="26.65" thickBot="1" x14ac:dyDescent="0.5">
      <c r="B53" s="204" t="s">
        <v>133</v>
      </c>
      <c r="C53" s="205"/>
      <c r="D53" s="46" t="s">
        <v>324</v>
      </c>
      <c r="E53" s="46" t="s">
        <v>319</v>
      </c>
      <c r="F53" s="46" t="s">
        <v>320</v>
      </c>
    </row>
    <row r="54" spans="2:6" ht="14.65" thickBot="1" x14ac:dyDescent="0.5">
      <c r="B54" s="2" t="s">
        <v>238</v>
      </c>
      <c r="C54" s="20" t="s">
        <v>134</v>
      </c>
      <c r="D54" s="65" t="s">
        <v>363</v>
      </c>
      <c r="E54" s="51">
        <v>0</v>
      </c>
      <c r="F54" s="51">
        <v>0</v>
      </c>
    </row>
    <row r="55" spans="2:6" ht="14.65" thickBot="1" x14ac:dyDescent="0.5">
      <c r="B55" s="184" t="s">
        <v>285</v>
      </c>
      <c r="C55" s="185"/>
      <c r="E55" s="44" t="s">
        <v>321</v>
      </c>
      <c r="F55" s="45">
        <f>SUM(F54)</f>
        <v>0</v>
      </c>
    </row>
    <row r="56" spans="2:6" ht="14.65" thickBot="1" x14ac:dyDescent="0.5"/>
    <row r="57" spans="2:6" ht="26.65" thickBot="1" x14ac:dyDescent="0.5">
      <c r="B57" s="204" t="s">
        <v>240</v>
      </c>
      <c r="C57" s="205"/>
      <c r="D57" s="46" t="s">
        <v>324</v>
      </c>
      <c r="E57" s="46" t="s">
        <v>319</v>
      </c>
      <c r="F57" s="46" t="s">
        <v>320</v>
      </c>
    </row>
    <row r="58" spans="2:6" ht="14.65" thickBot="1" x14ac:dyDescent="0.5">
      <c r="B58" s="2" t="s">
        <v>216</v>
      </c>
      <c r="C58" s="20" t="s">
        <v>239</v>
      </c>
      <c r="D58" s="65" t="s">
        <v>363</v>
      </c>
      <c r="E58" s="51">
        <v>0</v>
      </c>
      <c r="F58" s="51">
        <v>0</v>
      </c>
    </row>
    <row r="59" spans="2:6" ht="14.65" thickBot="1" x14ac:dyDescent="0.5">
      <c r="B59" s="184" t="s">
        <v>285</v>
      </c>
      <c r="C59" s="185"/>
      <c r="E59" s="44" t="s">
        <v>321</v>
      </c>
      <c r="F59" s="45">
        <f>SUM(F58)</f>
        <v>0</v>
      </c>
    </row>
    <row r="61" spans="2:6" ht="26.65" thickBot="1" x14ac:dyDescent="0.5">
      <c r="F61" s="47" t="s">
        <v>320</v>
      </c>
    </row>
    <row r="62" spans="2:6" ht="31.9" thickBot="1" x14ac:dyDescent="0.55000000000000004">
      <c r="E62" s="48" t="s">
        <v>322</v>
      </c>
      <c r="F62" s="49">
        <f>F59+F55+F51+F46+F42+F38+F33+F29+F19+F15</f>
        <v>0</v>
      </c>
    </row>
  </sheetData>
  <mergeCells count="19">
    <mergeCell ref="B2:C2"/>
    <mergeCell ref="B3:C5"/>
    <mergeCell ref="B15:C15"/>
    <mergeCell ref="B19:C19"/>
    <mergeCell ref="B29:C29"/>
    <mergeCell ref="B7:F7"/>
    <mergeCell ref="B8:F8"/>
    <mergeCell ref="D9:D10"/>
    <mergeCell ref="E9:E10"/>
    <mergeCell ref="F9:F10"/>
    <mergeCell ref="B59:C59"/>
    <mergeCell ref="B55:C55"/>
    <mergeCell ref="B53:C53"/>
    <mergeCell ref="B57:C57"/>
    <mergeCell ref="B33:C33"/>
    <mergeCell ref="B38:C38"/>
    <mergeCell ref="B42:C42"/>
    <mergeCell ref="B46:C46"/>
    <mergeCell ref="B51:C51"/>
  </mergeCells>
  <phoneticPr fontId="5" type="noConversion"/>
  <pageMargins left="0.7" right="0.7" top="0.75" bottom="0.75" header="0.3" footer="0.3"/>
  <pageSetup paperSize="9" scale="7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36"/>
  <sheetViews>
    <sheetView zoomScale="90" zoomScaleNormal="90" workbookViewId="0">
      <selection activeCell="B36" sqref="B36"/>
    </sheetView>
  </sheetViews>
  <sheetFormatPr defaultRowHeight="14.25" x14ac:dyDescent="0.45"/>
  <cols>
    <col min="2" max="2" width="24.59765625" customWidth="1"/>
    <col min="3" max="3" width="34.9296875" style="4" customWidth="1"/>
    <col min="4" max="4" width="20.59765625" customWidth="1"/>
    <col min="5" max="5" width="17.19921875" customWidth="1"/>
    <col min="6" max="6" width="17.53125" customWidth="1"/>
  </cols>
  <sheetData>
    <row r="1" spans="2:6" ht="14.65" thickBot="1" x14ac:dyDescent="0.5"/>
    <row r="2" spans="2:6" ht="21.4" thickBot="1" x14ac:dyDescent="0.7">
      <c r="B2" s="186" t="s">
        <v>163</v>
      </c>
      <c r="C2" s="187"/>
    </row>
    <row r="3" spans="2:6" ht="15" customHeight="1" x14ac:dyDescent="0.45">
      <c r="B3" s="206" t="s">
        <v>297</v>
      </c>
      <c r="C3" s="207"/>
    </row>
    <row r="4" spans="2:6" ht="15" customHeight="1" x14ac:dyDescent="0.45">
      <c r="B4" s="208"/>
      <c r="C4" s="209"/>
    </row>
    <row r="5" spans="2:6" ht="66.75" customHeight="1" thickBot="1" x14ac:dyDescent="0.5">
      <c r="B5" s="210"/>
      <c r="C5" s="211"/>
    </row>
    <row r="6" spans="2:6" ht="15" customHeight="1" x14ac:dyDescent="0.65">
      <c r="B6" s="13"/>
      <c r="C6" s="13"/>
    </row>
    <row r="7" spans="2:6" ht="26.55" customHeight="1" x14ac:dyDescent="0.45">
      <c r="B7" s="194" t="s">
        <v>325</v>
      </c>
      <c r="C7" s="194"/>
      <c r="D7" s="194"/>
      <c r="E7" s="194"/>
      <c r="F7" s="194"/>
    </row>
    <row r="8" spans="2:6" ht="42.5" customHeight="1" x14ac:dyDescent="0.45">
      <c r="B8" s="197" t="s">
        <v>342</v>
      </c>
      <c r="C8" s="197"/>
      <c r="D8" s="197"/>
      <c r="E8" s="197"/>
      <c r="F8" s="197"/>
    </row>
    <row r="9" spans="2:6" ht="15" customHeight="1" thickBot="1" x14ac:dyDescent="0.5">
      <c r="B9" s="14" t="s">
        <v>2</v>
      </c>
      <c r="C9" s="15" t="s">
        <v>1</v>
      </c>
      <c r="D9" s="212" t="s">
        <v>324</v>
      </c>
      <c r="E9" s="212" t="s">
        <v>319</v>
      </c>
      <c r="F9" s="212" t="s">
        <v>320</v>
      </c>
    </row>
    <row r="10" spans="2:6" ht="15" customHeight="1" x14ac:dyDescent="0.45">
      <c r="B10" s="25" t="s">
        <v>232</v>
      </c>
      <c r="C10" s="26"/>
      <c r="D10" s="212"/>
      <c r="E10" s="212"/>
      <c r="F10" s="212"/>
    </row>
    <row r="11" spans="2:6" ht="15" customHeight="1" thickBot="1" x14ac:dyDescent="0.5">
      <c r="B11" s="2" t="s">
        <v>233</v>
      </c>
      <c r="C11" s="20" t="s">
        <v>218</v>
      </c>
      <c r="D11" s="65" t="s">
        <v>363</v>
      </c>
      <c r="E11" s="51">
        <v>0</v>
      </c>
      <c r="F11" s="51">
        <v>0</v>
      </c>
    </row>
    <row r="12" spans="2:6" ht="15" customHeight="1" thickBot="1" x14ac:dyDescent="0.5">
      <c r="B12" s="184" t="s">
        <v>285</v>
      </c>
      <c r="C12" s="185"/>
      <c r="E12" s="44" t="s">
        <v>321</v>
      </c>
      <c r="F12" s="45">
        <f>SUM(F11)</f>
        <v>0</v>
      </c>
    </row>
    <row r="13" spans="2:6" ht="15" customHeight="1" thickBot="1" x14ac:dyDescent="0.5">
      <c r="B13" s="3"/>
    </row>
    <row r="14" spans="2:6" ht="26.25" x14ac:dyDescent="0.45">
      <c r="B14" s="25" t="s">
        <v>145</v>
      </c>
      <c r="C14" s="27"/>
      <c r="D14" s="46" t="s">
        <v>324</v>
      </c>
      <c r="E14" s="46" t="s">
        <v>319</v>
      </c>
      <c r="F14" s="46" t="s">
        <v>320</v>
      </c>
    </row>
    <row r="15" spans="2:6" x14ac:dyDescent="0.45">
      <c r="B15" s="1" t="s">
        <v>19</v>
      </c>
      <c r="C15" s="16" t="s">
        <v>165</v>
      </c>
      <c r="D15" s="65" t="s">
        <v>363</v>
      </c>
      <c r="E15" s="50">
        <v>0</v>
      </c>
      <c r="F15" s="50">
        <v>0</v>
      </c>
    </row>
    <row r="16" spans="2:6" ht="14.65" thickBot="1" x14ac:dyDescent="0.5">
      <c r="B16" s="2" t="s">
        <v>19</v>
      </c>
      <c r="C16" s="20" t="s">
        <v>217</v>
      </c>
      <c r="D16" s="65" t="s">
        <v>363</v>
      </c>
      <c r="E16" s="51">
        <v>0</v>
      </c>
      <c r="F16" s="51">
        <v>0</v>
      </c>
    </row>
    <row r="17" spans="2:6" ht="14.65" thickBot="1" x14ac:dyDescent="0.5">
      <c r="B17" s="184" t="s">
        <v>285</v>
      </c>
      <c r="C17" s="185"/>
      <c r="E17" s="44" t="s">
        <v>321</v>
      </c>
      <c r="F17" s="45">
        <f>SUM(F15:F16)</f>
        <v>0</v>
      </c>
    </row>
    <row r="18" spans="2:6" ht="14.65" thickBot="1" x14ac:dyDescent="0.5"/>
    <row r="19" spans="2:6" ht="26.25" x14ac:dyDescent="0.45">
      <c r="B19" s="25" t="s">
        <v>146</v>
      </c>
      <c r="C19" s="27"/>
      <c r="D19" s="46" t="s">
        <v>324</v>
      </c>
      <c r="E19" s="46" t="s">
        <v>319</v>
      </c>
      <c r="F19" s="46" t="s">
        <v>320</v>
      </c>
    </row>
    <row r="20" spans="2:6" ht="14.65" thickBot="1" x14ac:dyDescent="0.5">
      <c r="B20" s="2" t="s">
        <v>52</v>
      </c>
      <c r="C20" s="32">
        <v>1631774</v>
      </c>
      <c r="D20" s="65" t="s">
        <v>363</v>
      </c>
      <c r="E20" s="51">
        <v>0</v>
      </c>
      <c r="F20" s="51">
        <v>0</v>
      </c>
    </row>
    <row r="21" spans="2:6" ht="14.65" thickBot="1" x14ac:dyDescent="0.5">
      <c r="B21" s="184" t="s">
        <v>288</v>
      </c>
      <c r="C21" s="185"/>
      <c r="E21" s="44" t="s">
        <v>321</v>
      </c>
      <c r="F21" s="45">
        <f>SUM(F20)</f>
        <v>0</v>
      </c>
    </row>
    <row r="22" spans="2:6" ht="14.65" thickBot="1" x14ac:dyDescent="0.5"/>
    <row r="23" spans="2:6" ht="26.25" x14ac:dyDescent="0.45">
      <c r="B23" s="25" t="s">
        <v>109</v>
      </c>
      <c r="C23" s="27"/>
      <c r="D23" s="46" t="s">
        <v>324</v>
      </c>
      <c r="E23" s="46" t="s">
        <v>319</v>
      </c>
      <c r="F23" s="46" t="s">
        <v>320</v>
      </c>
    </row>
    <row r="24" spans="2:6" ht="14.65" thickBot="1" x14ac:dyDescent="0.5">
      <c r="B24" s="2" t="s">
        <v>53</v>
      </c>
      <c r="C24" s="20" t="s">
        <v>175</v>
      </c>
      <c r="D24" s="65" t="s">
        <v>363</v>
      </c>
      <c r="E24" s="51">
        <v>0</v>
      </c>
      <c r="F24" s="51">
        <v>0</v>
      </c>
    </row>
    <row r="25" spans="2:6" ht="14.65" thickBot="1" x14ac:dyDescent="0.5">
      <c r="B25" s="184" t="s">
        <v>294</v>
      </c>
      <c r="C25" s="185"/>
      <c r="E25" s="44" t="s">
        <v>321</v>
      </c>
      <c r="F25" s="45">
        <f>SUM(F24)</f>
        <v>0</v>
      </c>
    </row>
    <row r="26" spans="2:6" ht="14.65" thickBot="1" x14ac:dyDescent="0.5"/>
    <row r="27" spans="2:6" ht="26.25" x14ac:dyDescent="0.45">
      <c r="B27" s="25" t="s">
        <v>131</v>
      </c>
      <c r="C27" s="27"/>
      <c r="D27" s="46" t="s">
        <v>324</v>
      </c>
      <c r="E27" s="46" t="s">
        <v>319</v>
      </c>
      <c r="F27" s="46" t="s">
        <v>320</v>
      </c>
    </row>
    <row r="28" spans="2:6" ht="14.65" thickBot="1" x14ac:dyDescent="0.5">
      <c r="B28" s="2" t="s">
        <v>21</v>
      </c>
      <c r="C28" s="7" t="s">
        <v>194</v>
      </c>
      <c r="D28" s="65" t="s">
        <v>363</v>
      </c>
      <c r="E28" s="51">
        <v>0</v>
      </c>
      <c r="F28" s="51">
        <v>0</v>
      </c>
    </row>
    <row r="29" spans="2:6" ht="14.65" thickBot="1" x14ac:dyDescent="0.5">
      <c r="B29" s="184" t="s">
        <v>286</v>
      </c>
      <c r="C29" s="185"/>
      <c r="E29" s="44" t="s">
        <v>321</v>
      </c>
      <c r="F29" s="45">
        <f>SUM(F28)</f>
        <v>0</v>
      </c>
    </row>
    <row r="30" spans="2:6" ht="14.65" thickBot="1" x14ac:dyDescent="0.5"/>
    <row r="31" spans="2:6" ht="26.25" x14ac:dyDescent="0.45">
      <c r="B31" s="25" t="s">
        <v>164</v>
      </c>
      <c r="C31" s="27"/>
      <c r="D31" s="46" t="s">
        <v>324</v>
      </c>
      <c r="E31" s="46" t="s">
        <v>319</v>
      </c>
      <c r="F31" s="46" t="s">
        <v>320</v>
      </c>
    </row>
    <row r="32" spans="2:6" ht="14.65" thickBot="1" x14ac:dyDescent="0.5">
      <c r="B32" s="2" t="s">
        <v>41</v>
      </c>
      <c r="C32" s="7" t="s">
        <v>166</v>
      </c>
      <c r="D32" s="65" t="s">
        <v>363</v>
      </c>
      <c r="E32" s="51">
        <v>0</v>
      </c>
      <c r="F32" s="51">
        <v>0</v>
      </c>
    </row>
    <row r="33" spans="2:6" ht="14.65" thickBot="1" x14ac:dyDescent="0.5">
      <c r="B33" s="184" t="s">
        <v>285</v>
      </c>
      <c r="C33" s="185"/>
      <c r="E33" s="44" t="s">
        <v>321</v>
      </c>
      <c r="F33" s="45">
        <f>SUM(F32)</f>
        <v>0</v>
      </c>
    </row>
    <row r="35" spans="2:6" ht="26.65" thickBot="1" x14ac:dyDescent="0.5">
      <c r="F35" s="47" t="s">
        <v>320</v>
      </c>
    </row>
    <row r="36" spans="2:6" ht="31.9" thickBot="1" x14ac:dyDescent="0.55000000000000004">
      <c r="E36" s="48" t="s">
        <v>322</v>
      </c>
      <c r="F36" s="49">
        <f>F33+F29+F25+F21+F17+F12</f>
        <v>0</v>
      </c>
    </row>
  </sheetData>
  <mergeCells count="13">
    <mergeCell ref="B25:C25"/>
    <mergeCell ref="B29:C29"/>
    <mergeCell ref="B33:C33"/>
    <mergeCell ref="B2:C2"/>
    <mergeCell ref="B3:C5"/>
    <mergeCell ref="B12:C12"/>
    <mergeCell ref="B17:C17"/>
    <mergeCell ref="B21:C21"/>
    <mergeCell ref="B7:F7"/>
    <mergeCell ref="D9:D10"/>
    <mergeCell ref="E9:E10"/>
    <mergeCell ref="F9:F10"/>
    <mergeCell ref="B8:F8"/>
  </mergeCells>
  <pageMargins left="0.7" right="0.7" top="0.75" bottom="0.75" header="0.3" footer="0.3"/>
  <pageSetup paperSize="9" scale="70" fitToHeight="0" orientation="portrait" verticalDpi="300" r:id="rId1"/>
  <ignoredErrors>
    <ignoredError sqref="C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F47"/>
  <sheetViews>
    <sheetView topLeftCell="A35" zoomScale="120" zoomScaleNormal="120" workbookViewId="0">
      <selection activeCell="D43" sqref="D43"/>
    </sheetView>
  </sheetViews>
  <sheetFormatPr defaultRowHeight="14.25" x14ac:dyDescent="0.45"/>
  <cols>
    <col min="2" max="2" width="24.59765625" customWidth="1"/>
    <col min="3" max="3" width="34.9296875" style="4" customWidth="1"/>
    <col min="4" max="4" width="20.59765625" customWidth="1"/>
    <col min="5" max="5" width="17.19921875" customWidth="1"/>
    <col min="6" max="6" width="17.53125" customWidth="1"/>
  </cols>
  <sheetData>
    <row r="1" spans="2:6" ht="14.65" thickBot="1" x14ac:dyDescent="0.5"/>
    <row r="2" spans="2:6" ht="21.4" thickBot="1" x14ac:dyDescent="0.7">
      <c r="B2" s="186" t="s">
        <v>144</v>
      </c>
      <c r="C2" s="187"/>
    </row>
    <row r="3" spans="2:6" ht="15" customHeight="1" x14ac:dyDescent="0.45">
      <c r="B3" s="206" t="s">
        <v>298</v>
      </c>
      <c r="C3" s="207"/>
    </row>
    <row r="4" spans="2:6" ht="15" hidden="1" customHeight="1" x14ac:dyDescent="0.45">
      <c r="B4" s="208"/>
      <c r="C4" s="209"/>
    </row>
    <row r="5" spans="2:6" ht="105.75" customHeight="1" thickBot="1" x14ac:dyDescent="0.5">
      <c r="B5" s="210"/>
      <c r="C5" s="211"/>
    </row>
    <row r="6" spans="2:6" ht="15" customHeight="1" x14ac:dyDescent="0.65">
      <c r="B6" s="13"/>
      <c r="C6" s="13"/>
    </row>
    <row r="7" spans="2:6" ht="30" customHeight="1" x14ac:dyDescent="0.45">
      <c r="B7" s="194" t="s">
        <v>325</v>
      </c>
      <c r="C7" s="194"/>
      <c r="D7" s="194"/>
      <c r="E7" s="194"/>
      <c r="F7" s="194"/>
    </row>
    <row r="8" spans="2:6" ht="41" customHeight="1" x14ac:dyDescent="0.45">
      <c r="B8" s="197" t="s">
        <v>342</v>
      </c>
      <c r="C8" s="197"/>
      <c r="D8" s="197"/>
      <c r="E8" s="197"/>
      <c r="F8" s="197"/>
    </row>
    <row r="9" spans="2:6" ht="15" customHeight="1" thickBot="1" x14ac:dyDescent="0.5">
      <c r="B9" s="14" t="s">
        <v>2</v>
      </c>
      <c r="C9" s="52" t="s">
        <v>1</v>
      </c>
      <c r="D9" s="212" t="s">
        <v>324</v>
      </c>
      <c r="E9" s="212" t="s">
        <v>319</v>
      </c>
      <c r="F9" s="212" t="s">
        <v>320</v>
      </c>
    </row>
    <row r="10" spans="2:6" ht="15" customHeight="1" x14ac:dyDescent="0.45">
      <c r="B10" s="25" t="s">
        <v>145</v>
      </c>
      <c r="C10" s="42"/>
      <c r="D10" s="212"/>
      <c r="E10" s="212"/>
      <c r="F10" s="212"/>
    </row>
    <row r="11" spans="2:6" ht="15" customHeight="1" x14ac:dyDescent="0.45">
      <c r="B11" s="1" t="s">
        <v>19</v>
      </c>
      <c r="C11" s="16" t="s">
        <v>161</v>
      </c>
      <c r="D11" s="65" t="s">
        <v>363</v>
      </c>
      <c r="E11" s="50">
        <v>0</v>
      </c>
      <c r="F11" s="50">
        <v>0</v>
      </c>
    </row>
    <row r="12" spans="2:6" ht="15" customHeight="1" thickBot="1" x14ac:dyDescent="0.5">
      <c r="B12" s="2" t="s">
        <v>19</v>
      </c>
      <c r="C12" s="20" t="s">
        <v>162</v>
      </c>
      <c r="D12" s="65" t="s">
        <v>363</v>
      </c>
      <c r="E12" s="51">
        <v>0</v>
      </c>
      <c r="F12" s="51">
        <v>0</v>
      </c>
    </row>
    <row r="13" spans="2:6" ht="15" customHeight="1" thickBot="1" x14ac:dyDescent="0.5">
      <c r="B13" s="184" t="s">
        <v>285</v>
      </c>
      <c r="C13" s="185"/>
      <c r="E13" s="44" t="s">
        <v>321</v>
      </c>
      <c r="F13" s="45">
        <f>SUM(F11:F12)</f>
        <v>0</v>
      </c>
    </row>
    <row r="14" spans="2:6" ht="15" customHeight="1" thickBot="1" x14ac:dyDescent="0.5"/>
    <row r="15" spans="2:6" ht="26.25" x14ac:dyDescent="0.45">
      <c r="B15" s="25" t="s">
        <v>42</v>
      </c>
      <c r="C15" s="27"/>
      <c r="D15" s="46" t="s">
        <v>324</v>
      </c>
      <c r="E15" s="46" t="s">
        <v>319</v>
      </c>
      <c r="F15" s="46" t="s">
        <v>320</v>
      </c>
    </row>
    <row r="16" spans="2:6" ht="14.65" thickBot="1" x14ac:dyDescent="0.5">
      <c r="B16" s="2" t="s">
        <v>45</v>
      </c>
      <c r="C16" s="20" t="s">
        <v>150</v>
      </c>
      <c r="D16" s="65" t="s">
        <v>363</v>
      </c>
      <c r="E16" s="51">
        <v>0</v>
      </c>
      <c r="F16" s="51">
        <v>0</v>
      </c>
    </row>
    <row r="17" spans="2:6" ht="14.65" thickBot="1" x14ac:dyDescent="0.5">
      <c r="B17" s="184" t="s">
        <v>287</v>
      </c>
      <c r="C17" s="185"/>
      <c r="E17" s="44" t="s">
        <v>321</v>
      </c>
      <c r="F17" s="45">
        <f>SUM(F16)</f>
        <v>0</v>
      </c>
    </row>
    <row r="18" spans="2:6" ht="14.65" thickBot="1" x14ac:dyDescent="0.5">
      <c r="C18" s="24"/>
    </row>
    <row r="19" spans="2:6" ht="26.25" x14ac:dyDescent="0.45">
      <c r="B19" s="25" t="s">
        <v>147</v>
      </c>
      <c r="C19" s="27"/>
      <c r="D19" s="46" t="s">
        <v>324</v>
      </c>
      <c r="E19" s="46" t="s">
        <v>319</v>
      </c>
      <c r="F19" s="46" t="s">
        <v>320</v>
      </c>
    </row>
    <row r="20" spans="2:6" ht="14.65" thickBot="1" x14ac:dyDescent="0.5">
      <c r="B20" s="2" t="s">
        <v>152</v>
      </c>
      <c r="C20" s="20" t="s">
        <v>151</v>
      </c>
      <c r="D20" s="65" t="s">
        <v>363</v>
      </c>
      <c r="E20" s="51">
        <v>0</v>
      </c>
      <c r="F20" s="51">
        <v>0</v>
      </c>
    </row>
    <row r="21" spans="2:6" ht="14.65" thickBot="1" x14ac:dyDescent="0.5">
      <c r="B21" s="184" t="s">
        <v>287</v>
      </c>
      <c r="C21" s="185"/>
      <c r="E21" s="44" t="s">
        <v>321</v>
      </c>
      <c r="F21" s="45">
        <f>SUM(F20)</f>
        <v>0</v>
      </c>
    </row>
    <row r="22" spans="2:6" ht="14.65" thickBot="1" x14ac:dyDescent="0.5">
      <c r="C22" s="24"/>
    </row>
    <row r="23" spans="2:6" ht="26.25" x14ac:dyDescent="0.45">
      <c r="B23" s="25" t="s">
        <v>156</v>
      </c>
      <c r="C23" s="27"/>
      <c r="D23" s="46" t="s">
        <v>324</v>
      </c>
      <c r="E23" s="46" t="s">
        <v>319</v>
      </c>
      <c r="F23" s="46" t="s">
        <v>320</v>
      </c>
    </row>
    <row r="24" spans="2:6" x14ac:dyDescent="0.45">
      <c r="B24" s="1" t="s">
        <v>157</v>
      </c>
      <c r="C24" s="16" t="s">
        <v>158</v>
      </c>
      <c r="D24" s="65" t="s">
        <v>363</v>
      </c>
      <c r="E24" s="50">
        <v>0</v>
      </c>
      <c r="F24" s="50">
        <v>0</v>
      </c>
    </row>
    <row r="25" spans="2:6" ht="14.65" thickBot="1" x14ac:dyDescent="0.5">
      <c r="B25" s="2" t="s">
        <v>157</v>
      </c>
      <c r="C25" s="10">
        <v>1570482</v>
      </c>
      <c r="D25" s="65" t="s">
        <v>363</v>
      </c>
      <c r="E25" s="51">
        <v>0</v>
      </c>
      <c r="F25" s="51">
        <v>0</v>
      </c>
    </row>
    <row r="26" spans="2:6" ht="14.65" thickBot="1" x14ac:dyDescent="0.5">
      <c r="B26" s="184" t="s">
        <v>285</v>
      </c>
      <c r="C26" s="185"/>
      <c r="E26" s="44" t="s">
        <v>321</v>
      </c>
      <c r="F26" s="45">
        <f>SUM(F24:F25)</f>
        <v>0</v>
      </c>
    </row>
    <row r="27" spans="2:6" ht="14.65" thickBot="1" x14ac:dyDescent="0.5">
      <c r="C27" s="23"/>
    </row>
    <row r="28" spans="2:6" ht="26.25" x14ac:dyDescent="0.45">
      <c r="B28" s="25" t="s">
        <v>148</v>
      </c>
      <c r="C28" s="27"/>
      <c r="D28" s="46" t="s">
        <v>324</v>
      </c>
      <c r="E28" s="46" t="s">
        <v>319</v>
      </c>
      <c r="F28" s="46" t="s">
        <v>320</v>
      </c>
    </row>
    <row r="29" spans="2:6" x14ac:dyDescent="0.45">
      <c r="B29" s="1" t="s">
        <v>159</v>
      </c>
      <c r="C29" s="16" t="s">
        <v>160</v>
      </c>
      <c r="D29" s="65" t="s">
        <v>363</v>
      </c>
      <c r="E29" s="50">
        <v>0</v>
      </c>
      <c r="F29" s="50">
        <v>0</v>
      </c>
    </row>
    <row r="30" spans="2:6" ht="14.65" thickBot="1" x14ac:dyDescent="0.5">
      <c r="B30" s="2" t="s">
        <v>159</v>
      </c>
      <c r="C30" s="10">
        <v>1570484</v>
      </c>
      <c r="D30" s="65" t="s">
        <v>363</v>
      </c>
      <c r="E30" s="51">
        <v>0</v>
      </c>
      <c r="F30" s="51">
        <v>0</v>
      </c>
    </row>
    <row r="31" spans="2:6" ht="14.65" thickBot="1" x14ac:dyDescent="0.5">
      <c r="B31" s="184" t="s">
        <v>285</v>
      </c>
      <c r="C31" s="185"/>
      <c r="E31" s="44" t="s">
        <v>321</v>
      </c>
      <c r="F31" s="45">
        <f>SUM(F29:F30)</f>
        <v>0</v>
      </c>
    </row>
    <row r="32" spans="2:6" ht="14.65" thickBot="1" x14ac:dyDescent="0.5">
      <c r="C32" s="23"/>
    </row>
    <row r="33" spans="2:6" ht="26.25" x14ac:dyDescent="0.45">
      <c r="B33" s="25" t="s">
        <v>146</v>
      </c>
      <c r="C33" s="27"/>
      <c r="D33" s="46" t="s">
        <v>324</v>
      </c>
      <c r="E33" s="46" t="s">
        <v>319</v>
      </c>
      <c r="F33" s="46" t="s">
        <v>320</v>
      </c>
    </row>
    <row r="34" spans="2:6" ht="14.65" thickBot="1" x14ac:dyDescent="0.5">
      <c r="B34" s="2" t="s">
        <v>52</v>
      </c>
      <c r="C34" s="19">
        <v>1570172</v>
      </c>
      <c r="D34" s="65" t="s">
        <v>363</v>
      </c>
      <c r="E34" s="51">
        <v>0</v>
      </c>
      <c r="F34" s="51">
        <v>0</v>
      </c>
    </row>
    <row r="35" spans="2:6" ht="14.65" thickBot="1" x14ac:dyDescent="0.5">
      <c r="B35" s="184" t="s">
        <v>288</v>
      </c>
      <c r="C35" s="185"/>
      <c r="E35" s="44" t="s">
        <v>321</v>
      </c>
      <c r="F35" s="45">
        <f>SUM(F34)</f>
        <v>0</v>
      </c>
    </row>
    <row r="36" spans="2:6" ht="14.65" thickBot="1" x14ac:dyDescent="0.5"/>
    <row r="37" spans="2:6" ht="26.25" x14ac:dyDescent="0.45">
      <c r="B37" s="25" t="s">
        <v>110</v>
      </c>
      <c r="C37" s="27"/>
      <c r="D37" s="46" t="s">
        <v>324</v>
      </c>
      <c r="E37" s="46" t="s">
        <v>319</v>
      </c>
      <c r="F37" s="46" t="s">
        <v>320</v>
      </c>
    </row>
    <row r="38" spans="2:6" ht="14.65" thickBot="1" x14ac:dyDescent="0.5">
      <c r="B38" s="2" t="s">
        <v>56</v>
      </c>
      <c r="C38" s="7" t="s">
        <v>155</v>
      </c>
      <c r="D38" s="65" t="s">
        <v>363</v>
      </c>
      <c r="E38" s="51">
        <v>0</v>
      </c>
      <c r="F38" s="51">
        <v>0</v>
      </c>
    </row>
    <row r="39" spans="2:6" ht="14.65" thickBot="1" x14ac:dyDescent="0.5">
      <c r="B39" s="184" t="s">
        <v>294</v>
      </c>
      <c r="C39" s="185"/>
      <c r="E39" s="44" t="s">
        <v>321</v>
      </c>
      <c r="F39" s="45">
        <f>SUM(F38)</f>
        <v>0</v>
      </c>
    </row>
    <row r="40" spans="2:6" ht="14.65" thickBot="1" x14ac:dyDescent="0.5"/>
    <row r="41" spans="2:6" ht="26.25" x14ac:dyDescent="0.45">
      <c r="B41" s="25" t="s">
        <v>237</v>
      </c>
      <c r="C41" s="27"/>
      <c r="D41" s="46" t="s">
        <v>324</v>
      </c>
      <c r="E41" s="46" t="s">
        <v>319</v>
      </c>
      <c r="F41" s="46" t="s">
        <v>320</v>
      </c>
    </row>
    <row r="42" spans="2:6" x14ac:dyDescent="0.45">
      <c r="B42" s="1" t="s">
        <v>149</v>
      </c>
      <c r="C42" s="16" t="s">
        <v>153</v>
      </c>
      <c r="D42" s="65" t="s">
        <v>363</v>
      </c>
      <c r="E42" s="50">
        <v>0</v>
      </c>
      <c r="F42" s="50">
        <v>0</v>
      </c>
    </row>
    <row r="43" spans="2:6" ht="14.65" thickBot="1" x14ac:dyDescent="0.5">
      <c r="B43" s="2" t="s">
        <v>149</v>
      </c>
      <c r="C43" s="20" t="s">
        <v>154</v>
      </c>
      <c r="D43" s="65" t="s">
        <v>363</v>
      </c>
      <c r="E43" s="51">
        <v>0</v>
      </c>
      <c r="F43" s="51">
        <v>0</v>
      </c>
    </row>
    <row r="44" spans="2:6" ht="14.65" thickBot="1" x14ac:dyDescent="0.5">
      <c r="B44" s="184" t="s">
        <v>285</v>
      </c>
      <c r="C44" s="185"/>
      <c r="E44" s="44" t="s">
        <v>321</v>
      </c>
      <c r="F44" s="45">
        <f>SUM(F42:F43)</f>
        <v>0</v>
      </c>
    </row>
    <row r="46" spans="2:6" ht="26.65" thickBot="1" x14ac:dyDescent="0.5">
      <c r="F46" s="47" t="s">
        <v>320</v>
      </c>
    </row>
    <row r="47" spans="2:6" ht="31.9" thickBot="1" x14ac:dyDescent="0.55000000000000004">
      <c r="E47" s="48" t="s">
        <v>322</v>
      </c>
      <c r="F47" s="49">
        <f>F44+F39+F35+F31+F21+F17+F13+F26</f>
        <v>0</v>
      </c>
    </row>
  </sheetData>
  <mergeCells count="15">
    <mergeCell ref="B2:C2"/>
    <mergeCell ref="B3:C5"/>
    <mergeCell ref="B13:C13"/>
    <mergeCell ref="B17:C17"/>
    <mergeCell ref="B44:C44"/>
    <mergeCell ref="B39:C39"/>
    <mergeCell ref="B35:C35"/>
    <mergeCell ref="B26:C26"/>
    <mergeCell ref="B31:C31"/>
    <mergeCell ref="B21:C21"/>
    <mergeCell ref="B7:F7"/>
    <mergeCell ref="D9:D10"/>
    <mergeCell ref="E9:E10"/>
    <mergeCell ref="F9:F10"/>
    <mergeCell ref="B8:F8"/>
  </mergeCells>
  <pageMargins left="0.7" right="0.7" top="0.75" bottom="0.75" header="0.3" footer="0.3"/>
  <pageSetup paperSize="9"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20"/>
  <sheetViews>
    <sheetView topLeftCell="A13" zoomScale="115" zoomScaleNormal="115" workbookViewId="0">
      <selection activeCell="D16" sqref="D16"/>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6" t="s">
        <v>167</v>
      </c>
      <c r="C2" s="187"/>
    </row>
    <row r="3" spans="2:6" ht="15" customHeight="1" x14ac:dyDescent="0.45">
      <c r="B3" s="206" t="s">
        <v>299</v>
      </c>
      <c r="C3" s="207"/>
    </row>
    <row r="4" spans="2:6" ht="15" customHeight="1" x14ac:dyDescent="0.45">
      <c r="B4" s="208"/>
      <c r="C4" s="209"/>
    </row>
    <row r="5" spans="2:6" ht="51.75" customHeight="1" thickBot="1" x14ac:dyDescent="0.5">
      <c r="B5" s="210"/>
      <c r="C5" s="211"/>
    </row>
    <row r="6" spans="2:6" ht="15" customHeight="1" x14ac:dyDescent="0.65">
      <c r="B6" s="13"/>
      <c r="C6" s="13"/>
    </row>
    <row r="7" spans="2:6" ht="31.05" customHeight="1" x14ac:dyDescent="0.45">
      <c r="B7" s="194" t="s">
        <v>325</v>
      </c>
      <c r="C7" s="194"/>
      <c r="D7" s="194"/>
      <c r="E7" s="194"/>
      <c r="F7" s="194"/>
    </row>
    <row r="8" spans="2:6" ht="37.049999999999997" customHeight="1" x14ac:dyDescent="0.45">
      <c r="B8" s="197" t="s">
        <v>342</v>
      </c>
      <c r="C8" s="197"/>
      <c r="D8" s="197"/>
      <c r="E8" s="197"/>
      <c r="F8" s="197"/>
    </row>
    <row r="9" spans="2:6" ht="39" customHeight="1" thickBot="1" x14ac:dyDescent="0.5">
      <c r="B9" s="14" t="s">
        <v>2</v>
      </c>
      <c r="C9" s="52" t="s">
        <v>1</v>
      </c>
      <c r="D9" s="212" t="s">
        <v>324</v>
      </c>
      <c r="E9" s="212" t="s">
        <v>319</v>
      </c>
      <c r="F9" s="212" t="s">
        <v>320</v>
      </c>
    </row>
    <row r="10" spans="2:6" ht="15" customHeight="1" x14ac:dyDescent="0.45">
      <c r="B10" s="25" t="s">
        <v>236</v>
      </c>
      <c r="C10" s="42"/>
      <c r="D10" s="212"/>
      <c r="E10" s="212"/>
      <c r="F10" s="212"/>
    </row>
    <row r="11" spans="2:6" ht="14.65" thickBot="1" x14ac:dyDescent="0.5">
      <c r="B11" s="2" t="s">
        <v>230</v>
      </c>
      <c r="C11" s="20">
        <v>45218</v>
      </c>
      <c r="D11" s="65" t="s">
        <v>363</v>
      </c>
      <c r="E11" s="51">
        <v>0</v>
      </c>
      <c r="F11" s="51">
        <v>0</v>
      </c>
    </row>
    <row r="12" spans="2:6" ht="14.65" thickBot="1" x14ac:dyDescent="0.5">
      <c r="B12" s="184" t="s">
        <v>285</v>
      </c>
      <c r="C12" s="185"/>
      <c r="E12" s="44" t="s">
        <v>321</v>
      </c>
      <c r="F12" s="45">
        <f>SUM(F11)</f>
        <v>0</v>
      </c>
    </row>
    <row r="13" spans="2:6" ht="14.65" thickBot="1" x14ac:dyDescent="0.5"/>
    <row r="14" spans="2:6" ht="26.25" x14ac:dyDescent="0.45">
      <c r="B14" s="25" t="s">
        <v>145</v>
      </c>
      <c r="C14" s="27"/>
      <c r="D14" s="46" t="s">
        <v>324</v>
      </c>
      <c r="E14" s="46" t="s">
        <v>319</v>
      </c>
      <c r="F14" s="46" t="s">
        <v>320</v>
      </c>
    </row>
    <row r="15" spans="2:6" x14ac:dyDescent="0.45">
      <c r="B15" s="1" t="s">
        <v>19</v>
      </c>
      <c r="C15" s="16" t="s">
        <v>168</v>
      </c>
      <c r="D15" s="65" t="s">
        <v>363</v>
      </c>
      <c r="E15" s="50">
        <v>0</v>
      </c>
      <c r="F15" s="50">
        <v>0</v>
      </c>
    </row>
    <row r="16" spans="2:6" ht="14.65" thickBot="1" x14ac:dyDescent="0.5">
      <c r="B16" s="2" t="s">
        <v>19</v>
      </c>
      <c r="C16" s="20" t="s">
        <v>169</v>
      </c>
      <c r="D16" s="65" t="s">
        <v>363</v>
      </c>
      <c r="E16" s="51">
        <v>0</v>
      </c>
      <c r="F16" s="51">
        <v>0</v>
      </c>
    </row>
    <row r="17" spans="2:6" ht="14.65" thickBot="1" x14ac:dyDescent="0.5">
      <c r="B17" s="184" t="s">
        <v>285</v>
      </c>
      <c r="C17" s="185"/>
      <c r="E17" s="44" t="s">
        <v>321</v>
      </c>
      <c r="F17" s="45">
        <f>SUM(F15:F16)</f>
        <v>0</v>
      </c>
    </row>
    <row r="18" spans="2:6" x14ac:dyDescent="0.45">
      <c r="C18" s="23"/>
    </row>
    <row r="19" spans="2:6" ht="26.65" thickBot="1" x14ac:dyDescent="0.5">
      <c r="F19" s="47" t="s">
        <v>320</v>
      </c>
    </row>
    <row r="20" spans="2:6" ht="31.9" thickBot="1" x14ac:dyDescent="0.55000000000000004">
      <c r="E20" s="48" t="s">
        <v>322</v>
      </c>
      <c r="F20" s="49">
        <f>F17+F12</f>
        <v>0</v>
      </c>
    </row>
  </sheetData>
  <mergeCells count="9">
    <mergeCell ref="B2:C2"/>
    <mergeCell ref="B3:C5"/>
    <mergeCell ref="B12:C12"/>
    <mergeCell ref="B17:C17"/>
    <mergeCell ref="B7:F7"/>
    <mergeCell ref="D9:D10"/>
    <mergeCell ref="E9:E10"/>
    <mergeCell ref="F9:F10"/>
    <mergeCell ref="B8:F8"/>
  </mergeCells>
  <pageMargins left="0.7" right="0.7" top="0.75" bottom="0.75" header="0.3" footer="0.3"/>
  <pageSetup paperSize="9" scale="70" fitToHeight="0" orientation="portrait" verticalDpi="300" r:id="rId1"/>
  <ignoredErrors>
    <ignoredError sqref="C13:C1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16"/>
  <sheetViews>
    <sheetView zoomScale="80" zoomScaleNormal="80" workbookViewId="0">
      <selection activeCell="D11" sqref="D11"/>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6" t="s">
        <v>170</v>
      </c>
      <c r="C2" s="187"/>
    </row>
    <row r="3" spans="2:6" ht="15" customHeight="1" x14ac:dyDescent="0.45">
      <c r="B3" s="206" t="s">
        <v>300</v>
      </c>
      <c r="C3" s="207"/>
    </row>
    <row r="4" spans="2:6" ht="15" customHeight="1" x14ac:dyDescent="0.45">
      <c r="B4" s="208"/>
      <c r="C4" s="209"/>
    </row>
    <row r="5" spans="2:6" ht="17.25" customHeight="1" thickBot="1" x14ac:dyDescent="0.5">
      <c r="B5" s="210"/>
      <c r="C5" s="211"/>
    </row>
    <row r="6" spans="2:6" ht="15" customHeight="1" x14ac:dyDescent="0.65">
      <c r="B6" s="13"/>
      <c r="C6" s="13"/>
    </row>
    <row r="7" spans="2:6" ht="15" customHeight="1" x14ac:dyDescent="0.65">
      <c r="B7" s="13" t="s">
        <v>323</v>
      </c>
      <c r="C7" s="13"/>
    </row>
    <row r="8" spans="2:6" ht="31.5" customHeight="1" x14ac:dyDescent="0.45">
      <c r="B8" s="194" t="s">
        <v>325</v>
      </c>
      <c r="C8" s="194"/>
      <c r="D8" s="194"/>
      <c r="E8" s="194"/>
      <c r="F8" s="194"/>
    </row>
    <row r="9" spans="2:6" ht="46.05" customHeight="1" thickBot="1" x14ac:dyDescent="0.5">
      <c r="B9" s="197" t="s">
        <v>342</v>
      </c>
      <c r="C9" s="197"/>
      <c r="D9" s="197"/>
      <c r="E9" s="197"/>
      <c r="F9" s="197"/>
    </row>
    <row r="10" spans="2:6" ht="31.5" customHeight="1" x14ac:dyDescent="0.45">
      <c r="B10" s="25" t="s">
        <v>130</v>
      </c>
      <c r="C10" s="27"/>
      <c r="D10" s="46" t="s">
        <v>324</v>
      </c>
      <c r="E10" s="46" t="s">
        <v>319</v>
      </c>
      <c r="F10" s="46" t="s">
        <v>320</v>
      </c>
    </row>
    <row r="11" spans="2:6" ht="14.65" thickBot="1" x14ac:dyDescent="0.5">
      <c r="B11" s="2" t="s">
        <v>19</v>
      </c>
      <c r="C11" s="20" t="s">
        <v>171</v>
      </c>
      <c r="D11" s="65" t="s">
        <v>363</v>
      </c>
      <c r="E11" s="51">
        <v>0</v>
      </c>
      <c r="F11" s="51">
        <v>0</v>
      </c>
    </row>
    <row r="12" spans="2:6" ht="14.65" thickBot="1" x14ac:dyDescent="0.5">
      <c r="B12" s="184" t="s">
        <v>285</v>
      </c>
      <c r="C12" s="185"/>
      <c r="E12" s="44" t="s">
        <v>321</v>
      </c>
      <c r="F12" s="45">
        <f>SUM(F11)</f>
        <v>0</v>
      </c>
    </row>
    <row r="14" spans="2:6" ht="26.65" thickBot="1" x14ac:dyDescent="0.5">
      <c r="F14" s="47" t="s">
        <v>320</v>
      </c>
    </row>
    <row r="15" spans="2:6" ht="31.9" thickBot="1" x14ac:dyDescent="0.55000000000000004">
      <c r="E15" s="48" t="s">
        <v>322</v>
      </c>
      <c r="F15" s="49">
        <f>F12</f>
        <v>0</v>
      </c>
    </row>
    <row r="16" spans="2:6" x14ac:dyDescent="0.45">
      <c r="C16" s="23"/>
    </row>
  </sheetData>
  <mergeCells count="5">
    <mergeCell ref="B2:C2"/>
    <mergeCell ref="B3:C5"/>
    <mergeCell ref="B12:C12"/>
    <mergeCell ref="B8:F8"/>
    <mergeCell ref="B9:F9"/>
  </mergeCells>
  <pageMargins left="0.7" right="0.7" top="0.75" bottom="0.75" header="0.3" footer="0.3"/>
  <pageSetup paperSize="9"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B886A2884E5B49837DD187C115E2A5" ma:contentTypeVersion="8" ma:contentTypeDescription="Create a new document." ma:contentTypeScope="" ma:versionID="8ee8ec82356babf7f3bc766f938f2362">
  <xsd:schema xmlns:xsd="http://www.w3.org/2001/XMLSchema" xmlns:xs="http://www.w3.org/2001/XMLSchema" xmlns:p="http://schemas.microsoft.com/office/2006/metadata/properties" xmlns:ns3="14e79d6a-af71-4ae7-9aa5-3e2cdb94cee0" targetNamespace="http://schemas.microsoft.com/office/2006/metadata/properties" ma:root="true" ma:fieldsID="a37b8ff58321082d30efd5438bd056fc" ns3:_="">
    <xsd:import namespace="14e79d6a-af71-4ae7-9aa5-3e2cdb94cee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79d6a-af71-4ae7-9aa5-3e2cdb94cee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MediaServiceLocation" ma:internalName="MediaServiceLocatio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7E198E-C060-45FD-B4BB-5D7F2F88D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e79d6a-af71-4ae7-9aa5-3e2cdb94c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4219B-2CE3-4D0F-B916-6B4E9796492C}">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terms/"/>
    <ds:schemaRef ds:uri="14e79d6a-af71-4ae7-9aa5-3e2cdb94cee0"/>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643A7355-2781-4DD6-84A8-B12B79D1D1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16</vt:i4>
      </vt:variant>
    </vt:vector>
  </HeadingPairs>
  <TitlesOfParts>
    <vt:vector size="16" baseType="lpstr">
      <vt:lpstr>Sumár</vt:lpstr>
      <vt:lpstr>ČOV Petržalka</vt:lpstr>
      <vt:lpstr>ČOV Vrakuňa</vt:lpstr>
      <vt:lpstr>ČOV Senica</vt:lpstr>
      <vt:lpstr>ČOV Hamuliakovo</vt:lpstr>
      <vt:lpstr>ČOV Šaštín - Stráže</vt:lpstr>
      <vt:lpstr>ČOV Brezová p.Bradlom</vt:lpstr>
      <vt:lpstr>ČOV Skalica</vt:lpstr>
      <vt:lpstr>ČOV Šajdíkové Humence</vt:lpstr>
      <vt:lpstr>ČOV Častá</vt:lpstr>
      <vt:lpstr>ČOV Devinska n Ves</vt:lpstr>
      <vt:lpstr>ČOV Myjava</vt:lpstr>
      <vt:lpstr>ČOV Senec</vt:lpstr>
      <vt:lpstr>DCHTLČ</vt:lpstr>
      <vt:lpstr>DVV+OKVaŠK</vt:lpstr>
      <vt:lpstr>Chem. pre analyzátory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Szaraz, Juraj</dc:creator>
  <cp:lastModifiedBy>Jaroslav Lexa</cp:lastModifiedBy>
  <cp:lastPrinted>2024-03-25T12:29:12Z</cp:lastPrinted>
  <dcterms:created xsi:type="dcterms:W3CDTF">2020-03-24T12:50:15Z</dcterms:created>
  <dcterms:modified xsi:type="dcterms:W3CDTF">2024-08-19T10:56:40Z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0x0101007CB886A2884E5B49837DD187C115E2A5</vt:lpwstr>
  </property>
  <property fmtid="{D5CDD505-2E9C-101B-9397-08002B2CF9AE}" pid="3" name="MSIP_Label_631ef649-45d3-4e5d-80df-d43468de9a5e_Enabled">
    <vt:lpwstr>true</vt:lpwstr>
  </property>
  <property fmtid="{D5CDD505-2E9C-101B-9397-08002B2CF9AE}" pid="4" name="MSIP_Label_631ef649-45d3-4e5d-80df-d43468de9a5e_SetDate">
    <vt:lpwstr>2022-09-22T10:15:12Z</vt:lpwstr>
  </property>
  <property fmtid="{D5CDD505-2E9C-101B-9397-08002B2CF9AE}" pid="5" name="MSIP_Label_631ef649-45d3-4e5d-80df-d43468de9a5e_Method">
    <vt:lpwstr>Privileged</vt:lpwstr>
  </property>
  <property fmtid="{D5CDD505-2E9C-101B-9397-08002B2CF9AE}" pid="6" name="MSIP_Label_631ef649-45d3-4e5d-80df-d43468de9a5e_Name">
    <vt:lpwstr>Unclassified</vt:lpwstr>
  </property>
  <property fmtid="{D5CDD505-2E9C-101B-9397-08002B2CF9AE}" pid="7" name="MSIP_Label_631ef649-45d3-4e5d-80df-d43468de9a5e_SiteId">
    <vt:lpwstr>771c9c47-7f24-44dc-958e-34f8713a8394</vt:lpwstr>
  </property>
  <property fmtid="{D5CDD505-2E9C-101B-9397-08002B2CF9AE}" pid="8" name="MSIP_Label_631ef649-45d3-4e5d-80df-d43468de9a5e_ActionId">
    <vt:lpwstr>9513b0fc-d03f-4907-9525-255c07cebed7</vt:lpwstr>
  </property>
  <property fmtid="{D5CDD505-2E9C-101B-9397-08002B2CF9AE}" pid="9" name="MSIP_Label_631ef649-45d3-4e5d-80df-d43468de9a5e_ContentBits">
    <vt:lpwstr>0</vt:lpwstr>
  </property>
</Properties>
</file>