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Verejné toalety/Dokumenty zverejnenie FINAL 04.12.24/"/>
    </mc:Choice>
  </mc:AlternateContent>
  <xr:revisionPtr revIDLastSave="15" documentId="8_{3E3CCD1D-BE7C-4002-8197-E7E0EC7F97E2}" xr6:coauthVersionLast="47" xr6:coauthVersionMax="47" xr10:uidLastSave="{B636BA32-45BE-44D3-AE8B-7AEED2B3442A}"/>
  <bookViews>
    <workbookView xWindow="-120" yWindow="-120" windowWidth="29040" windowHeight="15840" firstSheet="1" activeTab="1" xr2:uid="{89D3062A-3E8C-407B-A16C-9D1AA0F43D56}"/>
  </bookViews>
  <sheets>
    <sheet name="Zákl. nastavenie" sheetId="7" r:id="rId1"/>
    <sheet name="Ponuka v zákazke" sheetId="10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'Ponuka v zákazke'!$A$2:$H$39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0" l="1"/>
  <c r="F24" i="10" s="1"/>
  <c r="H24" i="10" s="1"/>
  <c r="E23" i="10"/>
  <c r="F23" i="10" s="1"/>
  <c r="H23" i="10" s="1"/>
  <c r="C33" i="10"/>
  <c r="G24" i="10"/>
  <c r="G23" i="10" l="1"/>
  <c r="B21" i="10"/>
  <c r="E35" i="7"/>
  <c r="E36" i="7"/>
  <c r="E50" i="7"/>
  <c r="E49" i="7"/>
  <c r="E37" i="7"/>
  <c r="G34" i="7"/>
  <c r="H34" i="7" s="1"/>
  <c r="G30" i="10"/>
  <c r="B30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G25" i="10" l="1"/>
  <c r="H25" i="10"/>
  <c r="C26" i="10" s="1"/>
  <c r="H40" i="10" s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<sst xmlns="http://schemas.openxmlformats.org/spreadsheetml/2006/main" count="171" uniqueCount="114">
  <si>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</si>
  <si>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</si>
  <si>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</si>
  <si>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</si>
  <si>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</si>
  <si>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</si>
  <si>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</si>
  <si>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</si>
  <si>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</si>
  <si>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</si>
  <si>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</si>
  <si>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</si>
  <si>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</si>
  <si>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</si>
  <si>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</si>
  <si>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</si>
  <si>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</si>
  <si>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</si>
  <si>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</si>
  <si>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</si>
  <si>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</si>
  <si>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</si>
  <si>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</si>
  <si>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</si>
  <si>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</si>
  <si>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</si>
  <si>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</si>
  <si>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</si>
  <si>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</si>
  <si>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</si>
  <si>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</si>
  <si>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</si>
  <si>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</si>
  <si>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</si>
  <si>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</si>
  <si>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</si>
  <si>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</si>
  <si>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</si>
  <si>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</si>
  <si>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</si>
  <si>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</si>
  <si>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</si>
  <si>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bodov v danom kritériu:</t>
  </si>
  <si>
    <t>Popis kritéria</t>
  </si>
  <si>
    <t>Ponuka uchádzača</t>
  </si>
  <si>
    <t>Počet bodov spolu: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</si>
  <si>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</si>
  <si>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</si>
  <si>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</si>
  <si>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</si>
  <si>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</si>
  <si>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</si>
  <si>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</si>
  <si>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</si>
  <si>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</si>
  <si>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</si>
  <si>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</si>
  <si>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</si>
  <si>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</si>
  <si>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</si>
  <si>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</si>
  <si>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</si>
  <si>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</si>
  <si>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</si>
  <si>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</si>
  <si>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</si>
  <si>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</si>
  <si>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</si>
  <si>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</si>
  <si>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</si>
  <si>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</si>
  <si>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</si>
  <si>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</si>
  <si>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</si>
  <si>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</si>
  <si>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</si>
  <si>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</si>
  <si>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</si>
  <si>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</si>
  <si>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</si>
  <si>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</si>
  <si>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</si>
  <si>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</si>
  <si>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</si>
  <si>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</si>
  <si>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</si>
  <si>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</si>
  <si>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</si>
  <si>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</si>
  <si>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</si>
  <si>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</si>
  <si>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</si>
  <si>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</si>
  <si>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</si>
  <si>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</si>
  <si>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>Príloha č. 1 - Ponuka v zákazke „Prevádzka verejných toaliet v správe hlavného mesta SR Bratislavy“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</si>
  <si>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</si>
  <si>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</si>
  <si>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Celková cena v EUR s DPH</t>
  </si>
  <si>
    <t>Cena za prevádzkovú dobu</t>
  </si>
  <si>
    <t>Predpokladaný počet hodín na 24 mesiacov</t>
  </si>
  <si>
    <t>Cena za 1 hod v EUR s DPH</t>
  </si>
  <si>
    <t>Spolu v EUR bez DPH</t>
  </si>
  <si>
    <t>Cena za predĺženie prevádzkovej doby</t>
  </si>
  <si>
    <t>CENA CELKOM V EUR BEZ DPH / V EUR s DPH</t>
  </si>
  <si>
    <t>Výška DPH</t>
  </si>
  <si>
    <t>Cena za 1 hod. v EUR bez DPH</t>
  </si>
  <si>
    <t>Počet znevýhodnených uchádzačov o zamestnanie</t>
  </si>
  <si>
    <t xml:space="preserve">Počet osôb, ktoré sa budú podieľať na plnení zákazky, a ktoré sú znevýhodnenými uchádzačmi o zamestnanie v súlade s § 8 ods. 1 písm. a) až e) zákona č. 5/2004 Z. z. o službách zamestnanosti </t>
  </si>
  <si>
    <t>Pomocné vyhodnocovacie kritérium</t>
  </si>
  <si>
    <t>Počet</t>
  </si>
  <si>
    <t>Podpis .....................................</t>
  </si>
  <si>
    <t>Spolu v EUR s DPH</t>
  </si>
  <si>
    <t xml:space="preserve">Stabilita pracovného tímu - počet zamestnancov s pracovným pomerom na dobu neurčitú (zamestnanci v trvalom pracovnom pomere), ktorých uchádzač evidoval k 30.11.2024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</si>
</sst>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7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3" xfId="0" applyFont="1" applyBorder="1" applyAlignment="1">
      <alignment horizontal="center" vertical="center"/>
    </xf>
    <xf numFmtId="0" fontId="7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7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7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9" xfId="0" applyFill="1" applyBorder="1" applyAlignment="1" applyProtection="1">
      <alignment horizontal="center"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52" xfId="0" applyFont="1" applyFill="1" applyBorder="1" applyAlignment="1" applyProtection="1">
      <alignment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0" fillId="5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4" applyNumberFormat="1" applyFont="1" applyFill="1" applyBorder="1" applyAlignment="1" applyProtection="1">
      <alignment wrapText="1"/>
      <protection locked="0" hidden="1"/>
    </xf>
    <xf numFmtId="0" fontId="1" fillId="0" borderId="38" xfId="2" applyFont="1" applyFill="1" applyBorder="1" applyProtection="1">
      <protection locked="0" hidden="1"/>
    </xf>
    <xf numFmtId="2" fontId="0" fillId="0" borderId="54" xfId="4" applyNumberFormat="1" applyFont="1" applyFill="1" applyBorder="1" applyAlignment="1" applyProtection="1">
      <alignment wrapText="1"/>
      <protection locked="0" hidden="1"/>
    </xf>
    <xf numFmtId="2" fontId="0" fillId="5" borderId="54" xfId="0" applyNumberFormat="1" applyFill="1" applyBorder="1" applyProtection="1">
      <protection hidden="1"/>
    </xf>
    <xf numFmtId="2" fontId="0" fillId="5" borderId="27" xfId="0" applyNumberFormat="1" applyFill="1" applyBorder="1" applyProtection="1">
      <protection hidden="1"/>
    </xf>
    <xf numFmtId="2" fontId="0" fillId="5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4" applyNumberFormat="1" applyFont="1" applyFill="1" applyBorder="1" applyAlignment="1" applyProtection="1">
      <alignment wrapText="1"/>
      <protection locked="0" hidden="1"/>
    </xf>
    <xf numFmtId="2" fontId="0" fillId="0" borderId="41" xfId="4" applyNumberFormat="1" applyFont="1" applyFill="1" applyBorder="1" applyAlignment="1" applyProtection="1">
      <alignment wrapText="1"/>
      <protection locked="0" hidden="1"/>
    </xf>
    <xf numFmtId="2" fontId="0" fillId="5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4" applyNumberFormat="1" applyFont="1" applyFill="1" applyBorder="1" applyAlignment="1" applyProtection="1">
      <alignment wrapText="1"/>
      <protection locked="0" hidden="1"/>
    </xf>
    <xf numFmtId="2" fontId="0" fillId="0" borderId="53" xfId="4" applyNumberFormat="1" applyFont="1" applyFill="1" applyBorder="1" applyAlignment="1" applyProtection="1">
      <alignment wrapText="1"/>
      <protection locked="0" hidden="1"/>
    </xf>
    <xf numFmtId="0" fontId="0" fillId="5" borderId="45" xfId="0" applyFill="1" applyBorder="1" applyProtection="1">
      <protection hidden="1"/>
    </xf>
    <xf numFmtId="0" fontId="0" fillId="5" borderId="30" xfId="0" applyFill="1" applyBorder="1" applyAlignment="1" applyProtection="1">
      <alignment wrapText="1"/>
      <protection hidden="1"/>
    </xf>
    <xf numFmtId="0" fontId="0" fillId="5" borderId="31" xfId="0" applyFill="1" applyBorder="1" applyAlignment="1" applyProtection="1">
      <alignment wrapText="1"/>
      <protection hidden="1"/>
    </xf>
    <xf numFmtId="2" fontId="0" fillId="5" borderId="55" xfId="0" applyNumberFormat="1" applyFill="1" applyBorder="1" applyAlignment="1" applyProtection="1">
      <alignment wrapText="1"/>
      <protection hidden="1"/>
    </xf>
    <xf numFmtId="2" fontId="0" fillId="5" borderId="55" xfId="0" applyNumberFormat="1" applyFill="1" applyBorder="1" applyProtection="1">
      <protection hidden="1"/>
    </xf>
    <xf numFmtId="2" fontId="0" fillId="5" borderId="31" xfId="0" applyNumberFormat="1" applyFill="1" applyBorder="1" applyProtection="1">
      <protection hidden="1"/>
    </xf>
    <xf numFmtId="0" fontId="0" fillId="5" borderId="62" xfId="0" applyFill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6" borderId="40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5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6" borderId="29" xfId="0" applyNumberFormat="1" applyFill="1" applyBorder="1" applyProtection="1">
      <protection hidden="1"/>
    </xf>
    <xf numFmtId="2" fontId="0" fillId="5" borderId="29" xfId="0" applyNumberFormat="1" applyFill="1" applyBorder="1" applyProtection="1">
      <protection hidden="1"/>
    </xf>
    <xf numFmtId="0" fontId="0" fillId="6" borderId="30" xfId="0" applyFill="1" applyBorder="1" applyProtection="1">
      <protection hidden="1"/>
    </xf>
    <xf numFmtId="0" fontId="0" fillId="5" borderId="31" xfId="0" applyFill="1" applyBorder="1" applyProtection="1">
      <protection hidden="1"/>
    </xf>
    <xf numFmtId="0" fontId="0" fillId="5" borderId="55" xfId="0" applyFill="1" applyBorder="1" applyAlignment="1" applyProtection="1">
      <alignment horizontal="center"/>
      <protection hidden="1"/>
    </xf>
    <xf numFmtId="0" fontId="0" fillId="6" borderId="50" xfId="0" applyFill="1" applyBorder="1" applyProtection="1">
      <protection hidden="1"/>
    </xf>
    <xf numFmtId="0" fontId="0" fillId="6" borderId="51" xfId="0" applyFill="1" applyBorder="1" applyAlignment="1" applyProtection="1">
      <alignment wrapText="1"/>
      <protection hidden="1"/>
    </xf>
    <xf numFmtId="0" fontId="0" fillId="6" borderId="51" xfId="0" applyFill="1" applyBorder="1" applyAlignment="1" applyProtection="1">
      <alignment horizontal="center" wrapText="1"/>
      <protection hidden="1"/>
    </xf>
    <xf numFmtId="164" fontId="2" fillId="6" borderId="51" xfId="0" applyNumberFormat="1" applyFont="1" applyFill="1" applyBorder="1" applyAlignment="1" applyProtection="1">
      <alignment wrapText="1"/>
      <protection hidden="1"/>
    </xf>
    <xf numFmtId="2" fontId="2" fillId="6" borderId="51" xfId="0" applyNumberFormat="1" applyFont="1" applyFill="1" applyBorder="1" applyAlignment="1" applyProtection="1">
      <alignment wrapText="1"/>
      <protection hidden="1"/>
    </xf>
    <xf numFmtId="164" fontId="2" fillId="6" borderId="52" xfId="0" applyNumberFormat="1" applyFon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8" borderId="41" xfId="0" applyFill="1" applyBorder="1" applyAlignment="1" applyProtection="1">
      <alignment wrapText="1"/>
      <protection hidden="1"/>
    </xf>
    <xf numFmtId="2" fontId="0" fillId="7" borderId="28" xfId="0" applyNumberFormat="1" applyFill="1" applyBorder="1" applyProtection="1"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5" xfId="0" applyFill="1" applyBorder="1" applyProtection="1">
      <protection hidden="1"/>
    </xf>
    <xf numFmtId="0" fontId="0" fillId="8" borderId="36" xfId="0" applyFill="1" applyBorder="1" applyProtection="1">
      <protection hidden="1"/>
    </xf>
    <xf numFmtId="0" fontId="0" fillId="8" borderId="53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11" borderId="28" xfId="0" applyFill="1" applyBorder="1" applyAlignment="1" applyProtection="1">
      <alignment wrapText="1"/>
      <protection hidden="1"/>
    </xf>
    <xf numFmtId="0" fontId="0" fillId="11" borderId="29" xfId="0" applyFill="1" applyBorder="1" applyAlignment="1" applyProtection="1">
      <alignment wrapText="1"/>
      <protection hidden="1"/>
    </xf>
    <xf numFmtId="0" fontId="0" fillId="10" borderId="40" xfId="0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0" fillId="11" borderId="41" xfId="0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11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0" fillId="11" borderId="31" xfId="0" applyFill="1" applyBorder="1" applyProtection="1">
      <protection hidden="1"/>
    </xf>
    <xf numFmtId="0" fontId="0" fillId="11" borderId="55" xfId="0" applyFill="1" applyBorder="1" applyAlignment="1" applyProtection="1">
      <alignment wrapText="1"/>
      <protection hidden="1"/>
    </xf>
    <xf numFmtId="0" fontId="0" fillId="10" borderId="50" xfId="0" applyFill="1" applyBorder="1" applyProtection="1">
      <protection hidden="1"/>
    </xf>
    <xf numFmtId="0" fontId="0" fillId="10" borderId="51" xfId="0" applyFill="1" applyBorder="1" applyAlignment="1" applyProtection="1">
      <alignment wrapText="1"/>
      <protection hidden="1"/>
    </xf>
    <xf numFmtId="2" fontId="0" fillId="10" borderId="51" xfId="0" applyNumberFormat="1" applyFill="1" applyBorder="1" applyAlignment="1" applyProtection="1">
      <alignment wrapText="1"/>
      <protection hidden="1"/>
    </xf>
    <xf numFmtId="2" fontId="0" fillId="10" borderId="52" xfId="0" applyNumberFormat="1" applyFill="1" applyBorder="1" applyAlignment="1" applyProtection="1">
      <alignment wrapText="1"/>
      <protection hidden="1"/>
    </xf>
    <xf numFmtId="0" fontId="12" fillId="0" borderId="10" xfId="2" applyFont="1" applyFill="1" applyBorder="1" applyProtection="1">
      <protection locked="0" hidden="1"/>
    </xf>
    <xf numFmtId="0" fontId="12" fillId="0" borderId="12" xfId="2" applyFont="1" applyFill="1" applyBorder="1" applyProtection="1">
      <protection locked="0" hidden="1"/>
    </xf>
    <xf numFmtId="0" fontId="10" fillId="0" borderId="3" xfId="2" applyFont="1" applyFill="1" applyBorder="1" applyAlignment="1" applyProtection="1">
      <alignment horizontal="right" vertical="center" wrapText="1"/>
      <protection locked="0" hidden="1"/>
    </xf>
    <xf numFmtId="0" fontId="10" fillId="0" borderId="47" xfId="2" applyFont="1" applyFill="1" applyBorder="1" applyAlignment="1" applyProtection="1">
      <alignment horizontal="right" vertical="center" wrapText="1"/>
      <protection locked="0"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3" fillId="0" borderId="64" xfId="2" applyFont="1" applyFill="1" applyBorder="1" applyAlignment="1" applyProtection="1">
      <alignment wrapText="1"/>
      <protection hidden="1"/>
    </xf>
    <xf numFmtId="0" fontId="13" fillId="0" borderId="65" xfId="2" applyFont="1" applyFill="1" applyBorder="1" applyAlignment="1" applyProtection="1">
      <alignment horizontal="center" vertical="center" wrapText="1"/>
      <protection hidden="1"/>
    </xf>
    <xf numFmtId="0" fontId="13" fillId="0" borderId="64" xfId="2" applyFont="1" applyFill="1" applyBorder="1" applyProtection="1">
      <protection hidden="1"/>
    </xf>
    <xf numFmtId="0" fontId="13" fillId="0" borderId="65" xfId="2" applyFont="1" applyFill="1" applyBorder="1" applyProtection="1">
      <protection hidden="1"/>
    </xf>
    <xf numFmtId="0" fontId="13" fillId="0" borderId="66" xfId="2" applyFont="1" applyFill="1" applyBorder="1" applyProtection="1">
      <protection hidden="1"/>
    </xf>
    <xf numFmtId="0" fontId="13" fillId="0" borderId="72" xfId="2" applyFont="1" applyFill="1" applyBorder="1" applyAlignment="1" applyProtection="1">
      <alignment wrapText="1"/>
      <protection hidden="1"/>
    </xf>
    <xf numFmtId="0" fontId="18" fillId="0" borderId="44" xfId="5" applyBorder="1" applyAlignment="1">
      <alignment horizontal="left" vertical="center" wrapText="1" indent="1"/>
    </xf>
    <xf numFmtId="0" fontId="0" fillId="0" borderId="44" xfId="0" applyBorder="1" applyAlignment="1" applyProtection="1">
      <alignment horizontal="left" vertical="center" wrapText="1" indent="1"/>
      <protection locked="0"/>
    </xf>
    <xf numFmtId="0" fontId="4" fillId="5" borderId="66" xfId="2" applyFont="1" applyFill="1" applyBorder="1" applyProtection="1">
      <protection hidden="1"/>
    </xf>
    <xf numFmtId="3" fontId="12" fillId="0" borderId="15" xfId="2" applyNumberFormat="1" applyFont="1" applyFill="1" applyBorder="1" applyAlignment="1" applyProtection="1">
      <alignment horizontal="center"/>
      <protection hidden="1"/>
    </xf>
    <xf numFmtId="0" fontId="13" fillId="0" borderId="6" xfId="2" applyFont="1" applyFill="1" applyBorder="1" applyAlignment="1" applyProtection="1">
      <alignment horizontal="center" vertical="center" wrapText="1"/>
      <protection hidden="1"/>
    </xf>
    <xf numFmtId="0" fontId="13" fillId="0" borderId="66" xfId="2" applyFont="1" applyFill="1" applyBorder="1" applyAlignment="1" applyProtection="1">
      <alignment horizontal="center" vertical="center" wrapText="1"/>
      <protection hidden="1"/>
    </xf>
    <xf numFmtId="4" fontId="12" fillId="5" borderId="70" xfId="2" applyNumberFormat="1" applyFont="1" applyFill="1" applyBorder="1" applyAlignment="1" applyProtection="1">
      <alignment horizontal="center" vertical="center"/>
      <protection locked="0" hidden="1"/>
    </xf>
    <xf numFmtId="4" fontId="12" fillId="0" borderId="16" xfId="2" applyNumberFormat="1" applyFont="1" applyFill="1" applyBorder="1" applyAlignment="1" applyProtection="1">
      <alignment horizontal="center" vertical="center"/>
      <protection hidden="1"/>
    </xf>
    <xf numFmtId="4" fontId="12" fillId="0" borderId="11" xfId="2" applyNumberFormat="1" applyFont="1" applyFill="1" applyBorder="1" applyAlignment="1" applyProtection="1">
      <alignment horizontal="center" vertical="center"/>
      <protection hidden="1"/>
    </xf>
    <xf numFmtId="4" fontId="12" fillId="0" borderId="71" xfId="2" applyNumberFormat="1" applyFont="1" applyFill="1" applyBorder="1" applyAlignment="1" applyProtection="1">
      <alignment horizontal="center" vertical="center"/>
      <protection locked="0" hidden="1"/>
    </xf>
    <xf numFmtId="2" fontId="12" fillId="0" borderId="2" xfId="2" applyNumberFormat="1" applyFont="1" applyFill="1" applyProtection="1">
      <protection locked="0" hidden="1"/>
    </xf>
    <xf numFmtId="2" fontId="12" fillId="0" borderId="11" xfId="2" applyNumberFormat="1" applyFont="1" applyFill="1" applyBorder="1" applyProtection="1">
      <protection locked="0" hidden="1"/>
    </xf>
    <xf numFmtId="0" fontId="13" fillId="0" borderId="7" xfId="2" applyFont="1" applyFill="1" applyBorder="1" applyProtection="1">
      <protection hidden="1"/>
    </xf>
    <xf numFmtId="0" fontId="13" fillId="0" borderId="72" xfId="2" applyFont="1" applyFill="1" applyBorder="1" applyAlignment="1" applyProtection="1">
      <alignment horizontal="center" wrapText="1"/>
      <protection hidden="1"/>
    </xf>
    <xf numFmtId="165" fontId="19" fillId="5" borderId="49" xfId="2" applyNumberFormat="1" applyFont="1" applyFill="1" applyBorder="1" applyProtection="1">
      <protection locked="0" hidden="1"/>
    </xf>
    <xf numFmtId="0" fontId="12" fillId="0" borderId="81" xfId="2" applyFont="1" applyFill="1" applyBorder="1" applyProtection="1">
      <protection locked="0" hidden="1"/>
    </xf>
    <xf numFmtId="0" fontId="12" fillId="0" borderId="82" xfId="2" applyFont="1" applyFill="1" applyBorder="1" applyAlignment="1" applyProtection="1">
      <alignment horizontal="center"/>
      <protection hidden="1"/>
    </xf>
    <xf numFmtId="4" fontId="12" fillId="5" borderId="83" xfId="2" applyNumberFormat="1" applyFont="1" applyFill="1" applyBorder="1" applyAlignment="1" applyProtection="1">
      <alignment horizontal="center" vertical="center"/>
      <protection locked="0" hidden="1"/>
    </xf>
    <xf numFmtId="4" fontId="12" fillId="0" borderId="84" xfId="2" applyNumberFormat="1" applyFont="1" applyFill="1" applyBorder="1" applyAlignment="1" applyProtection="1">
      <alignment horizontal="center" vertical="center"/>
      <protection hidden="1"/>
    </xf>
    <xf numFmtId="4" fontId="12" fillId="0" borderId="72" xfId="2" applyNumberFormat="1" applyFont="1" applyFill="1" applyBorder="1" applyAlignment="1" applyProtection="1">
      <alignment horizontal="center" vertical="center"/>
      <protection hidden="1"/>
    </xf>
    <xf numFmtId="0" fontId="22" fillId="0" borderId="85" xfId="2" applyFont="1" applyFill="1" applyBorder="1" applyProtection="1">
      <protection hidden="1"/>
    </xf>
    <xf numFmtId="4" fontId="19" fillId="0" borderId="48" xfId="2" applyNumberFormat="1" applyFont="1" applyFill="1" applyBorder="1" applyAlignment="1" applyProtection="1">
      <alignment horizontal="center" vertical="center"/>
      <protection hidden="1"/>
    </xf>
    <xf numFmtId="4" fontId="19" fillId="0" borderId="49" xfId="2" applyNumberFormat="1" applyFont="1" applyFill="1" applyBorder="1" applyAlignment="1" applyProtection="1">
      <alignment horizontal="center" vertical="center"/>
      <protection hidden="1"/>
    </xf>
    <xf numFmtId="0" fontId="16" fillId="5" borderId="63" xfId="2" applyFont="1" applyFill="1" applyBorder="1" applyProtection="1">
      <protection locked="0" hidden="1"/>
    </xf>
    <xf numFmtId="0" fontId="22" fillId="0" borderId="47" xfId="2" applyFont="1" applyFill="1" applyBorder="1" applyProtection="1">
      <protection hidden="1"/>
    </xf>
    <xf numFmtId="2" fontId="21" fillId="0" borderId="48" xfId="2" applyNumberFormat="1" applyFont="1" applyFill="1" applyBorder="1" applyAlignment="1" applyProtection="1">
      <alignment horizontal="right" vertical="center" wrapText="1"/>
      <protection locked="0" hidden="1"/>
    </xf>
    <xf numFmtId="0" fontId="17" fillId="6" borderId="47" xfId="0" applyFont="1" applyFill="1" applyBorder="1" applyAlignment="1" applyProtection="1">
      <alignment horizontal="center" vertical="center"/>
      <protection hidden="1"/>
    </xf>
    <xf numFmtId="0" fontId="17" fillId="6" borderId="22" xfId="0" applyFont="1" applyFill="1" applyBorder="1" applyAlignment="1" applyProtection="1">
      <alignment horizontal="center" vertical="center"/>
      <protection hidden="1"/>
    </xf>
    <xf numFmtId="0" fontId="17" fillId="6" borderId="48" xfId="0" applyFont="1" applyFill="1" applyBorder="1" applyAlignment="1" applyProtection="1">
      <alignment horizontal="center" vertical="center"/>
      <protection hidden="1"/>
    </xf>
    <xf numFmtId="0" fontId="0" fillId="5" borderId="59" xfId="0" applyFill="1" applyBorder="1" applyAlignment="1" applyProtection="1">
      <alignment horizontal="center" vertical="center"/>
      <protection hidden="1"/>
    </xf>
    <xf numFmtId="0" fontId="0" fillId="5" borderId="41" xfId="0" applyFill="1" applyBorder="1" applyAlignment="1" applyProtection="1">
      <alignment horizontal="center" vertical="center"/>
      <protection hidden="1"/>
    </xf>
    <xf numFmtId="0" fontId="2" fillId="5" borderId="33" xfId="0" applyFont="1" applyFill="1" applyBorder="1" applyAlignment="1" applyProtection="1">
      <alignment horizontal="left" vertical="center" wrapText="1"/>
      <protection hidden="1"/>
    </xf>
    <xf numFmtId="0" fontId="2" fillId="5" borderId="27" xfId="0" applyFont="1" applyFill="1" applyBorder="1" applyAlignment="1" applyProtection="1">
      <alignment horizontal="left" vertical="center" wrapText="1"/>
      <protection hidden="1"/>
    </xf>
    <xf numFmtId="0" fontId="17" fillId="9" borderId="50" xfId="0" applyFont="1" applyFill="1" applyBorder="1" applyAlignment="1" applyProtection="1">
      <alignment horizontal="center" vertical="center"/>
      <protection hidden="1"/>
    </xf>
    <xf numFmtId="0" fontId="17" fillId="9" borderId="51" xfId="0" applyFont="1" applyFill="1" applyBorder="1" applyAlignment="1" applyProtection="1">
      <alignment horizontal="center" vertical="center"/>
      <protection hidden="1"/>
    </xf>
    <xf numFmtId="0" fontId="17" fillId="9" borderId="52" xfId="0" applyFont="1" applyFill="1" applyBorder="1" applyAlignment="1" applyProtection="1">
      <alignment horizontal="center" vertical="center"/>
      <protection hidden="1"/>
    </xf>
    <xf numFmtId="0" fontId="0" fillId="9" borderId="37" xfId="0" applyFill="1" applyBorder="1" applyAlignment="1" applyProtection="1">
      <alignment horizont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2" fillId="8" borderId="38" xfId="0" applyFont="1" applyFill="1" applyBorder="1" applyAlignment="1" applyProtection="1">
      <alignment horizontal="left" vertical="center" wrapText="1"/>
      <protection hidden="1"/>
    </xf>
    <xf numFmtId="0" fontId="2" fillId="8" borderId="54" xfId="0" applyFont="1" applyFill="1" applyBorder="1" applyAlignment="1" applyProtection="1">
      <alignment horizontal="left" vertical="center" wrapText="1"/>
      <protection hidden="1"/>
    </xf>
    <xf numFmtId="0" fontId="2" fillId="8" borderId="27" xfId="0" applyFont="1" applyFill="1" applyBorder="1" applyAlignment="1" applyProtection="1">
      <alignment horizontal="left" vertical="center" wrapText="1"/>
      <protection hidden="1"/>
    </xf>
    <xf numFmtId="0" fontId="2" fillId="8" borderId="41" xfId="0" applyFont="1" applyFill="1" applyBorder="1" applyAlignment="1" applyProtection="1">
      <alignment horizontal="left" vertical="center" wrapText="1"/>
      <protection hidden="1"/>
    </xf>
    <xf numFmtId="0" fontId="0" fillId="9" borderId="46" xfId="0" applyFill="1" applyBorder="1" applyAlignment="1" applyProtection="1">
      <alignment horizontal="center"/>
      <protection hidden="1"/>
    </xf>
    <xf numFmtId="0" fontId="0" fillId="9" borderId="39" xfId="0" applyFill="1" applyBorder="1" applyAlignment="1" applyProtection="1">
      <alignment horizontal="center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2" fillId="11" borderId="33" xfId="0" applyFont="1" applyFill="1" applyBorder="1" applyAlignment="1" applyProtection="1">
      <alignment horizontal="left" vertical="center" wrapText="1"/>
      <protection hidden="1"/>
    </xf>
    <xf numFmtId="0" fontId="2" fillId="11" borderId="59" xfId="0" applyFont="1" applyFill="1" applyBorder="1" applyAlignment="1" applyProtection="1">
      <alignment horizontal="left" vertical="center" wrapText="1"/>
      <protection hidden="1"/>
    </xf>
    <xf numFmtId="0" fontId="2" fillId="11" borderId="27" xfId="0" applyFont="1" applyFill="1" applyBorder="1" applyAlignment="1" applyProtection="1">
      <alignment horizontal="left" vertical="center" wrapText="1"/>
      <protection hidden="1"/>
    </xf>
    <xf numFmtId="0" fontId="2" fillId="11" borderId="41" xfId="0" applyFont="1" applyFill="1" applyBorder="1" applyAlignment="1" applyProtection="1">
      <alignment horizontal="left" vertic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11" borderId="32" xfId="0" applyFill="1" applyBorder="1" applyAlignment="1" applyProtection="1">
      <alignment horizontal="center" wrapText="1"/>
      <protection hidden="1"/>
    </xf>
    <xf numFmtId="0" fontId="0" fillId="11" borderId="34" xfId="0" applyFill="1" applyBorder="1" applyAlignment="1" applyProtection="1">
      <alignment horizontal="center" wrapText="1"/>
      <protection hidden="1"/>
    </xf>
    <xf numFmtId="0" fontId="0" fillId="10" borderId="60" xfId="0" applyFill="1" applyBorder="1" applyAlignment="1" applyProtection="1">
      <alignment horizontal="center"/>
      <protection hidden="1"/>
    </xf>
    <xf numFmtId="0" fontId="0" fillId="10" borderId="34" xfId="0" applyFill="1" applyBorder="1" applyAlignment="1" applyProtection="1">
      <alignment horizontal="center"/>
      <protection hidden="1"/>
    </xf>
    <xf numFmtId="0" fontId="17" fillId="6" borderId="57" xfId="0" applyFont="1" applyFill="1" applyBorder="1" applyAlignment="1" applyProtection="1">
      <alignment horizontal="center" vertical="center"/>
      <protection hidden="1"/>
    </xf>
    <xf numFmtId="0" fontId="17" fillId="6" borderId="58" xfId="0" applyFont="1" applyFill="1" applyBorder="1" applyAlignment="1" applyProtection="1">
      <alignment horizontal="center" vertical="center"/>
      <protection hidden="1"/>
    </xf>
    <xf numFmtId="0" fontId="17" fillId="6" borderId="56" xfId="0" applyFont="1" applyFill="1" applyBorder="1" applyAlignment="1" applyProtection="1">
      <alignment horizontal="center" vertical="center"/>
      <protection hidden="1"/>
    </xf>
    <xf numFmtId="0" fontId="0" fillId="6" borderId="32" xfId="0" applyFill="1" applyBorder="1" applyAlignment="1" applyProtection="1">
      <alignment horizontal="center" wrapText="1"/>
      <protection hidden="1"/>
    </xf>
    <xf numFmtId="0" fontId="0" fillId="6" borderId="28" xfId="0" applyFill="1" applyBorder="1" applyAlignment="1" applyProtection="1">
      <alignment horizontal="center" wrapText="1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0" fillId="6" borderId="34" xfId="0" applyFill="1" applyBorder="1" applyAlignment="1" applyProtection="1">
      <alignment horizontal="center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6" borderId="60" xfId="0" applyFill="1" applyBorder="1" applyAlignment="1" applyProtection="1">
      <alignment horizontal="center"/>
      <protection hidden="1"/>
    </xf>
    <xf numFmtId="0" fontId="17" fillId="10" borderId="43" xfId="0" applyFont="1" applyFill="1" applyBorder="1" applyAlignment="1" applyProtection="1">
      <alignment horizontal="center" vertical="center"/>
      <protection hidden="1"/>
    </xf>
    <xf numFmtId="0" fontId="17" fillId="10" borderId="1" xfId="0" applyFont="1" applyFill="1" applyBorder="1" applyAlignment="1" applyProtection="1">
      <alignment horizontal="center" vertical="center"/>
      <protection hidden="1"/>
    </xf>
    <xf numFmtId="0" fontId="17" fillId="10" borderId="42" xfId="0" applyFont="1" applyFill="1" applyBorder="1" applyAlignment="1" applyProtection="1">
      <alignment horizontal="center" vertical="center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0" borderId="68" xfId="0" applyBorder="1" applyAlignment="1" applyProtection="1">
      <alignment horizontal="left" vertical="center" wrapText="1"/>
      <protection hidden="1"/>
    </xf>
    <xf numFmtId="0" fontId="0" fillId="0" borderId="67" xfId="0" applyBorder="1" applyAlignment="1" applyProtection="1">
      <alignment horizontal="left" vertical="center" wrapText="1"/>
      <protection hidden="1"/>
    </xf>
    <xf numFmtId="0" fontId="0" fillId="0" borderId="69" xfId="0" applyBorder="1" applyAlignment="1" applyProtection="1">
      <alignment horizontal="left" vertical="center" wrapText="1"/>
      <protection hidden="1"/>
    </xf>
    <xf numFmtId="0" fontId="13" fillId="0" borderId="73" xfId="2" applyFont="1" applyFill="1" applyBorder="1" applyAlignment="1" applyProtection="1">
      <alignment horizontal="left"/>
      <protection hidden="1"/>
    </xf>
    <xf numFmtId="0" fontId="13" fillId="0" borderId="19" xfId="2" applyFont="1" applyFill="1" applyBorder="1" applyAlignment="1" applyProtection="1">
      <alignment horizontal="left"/>
      <protection hidden="1"/>
    </xf>
    <xf numFmtId="0" fontId="0" fillId="0" borderId="19" xfId="0" applyBorder="1"/>
    <xf numFmtId="0" fontId="0" fillId="0" borderId="20" xfId="0" applyBorder="1"/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9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14" xfId="2" applyFont="1" applyFill="1" applyBorder="1" applyAlignment="1" applyProtection="1">
      <alignment horizontal="left"/>
      <protection locked="0" hidden="1"/>
    </xf>
    <xf numFmtId="0" fontId="10" fillId="0" borderId="21" xfId="2" applyFont="1" applyFill="1" applyBorder="1" applyAlignment="1" applyProtection="1">
      <alignment horizontal="left" vertical="center" wrapText="1"/>
      <protection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0" fillId="0" borderId="48" xfId="2" applyFont="1" applyFill="1" applyBorder="1" applyAlignment="1" applyProtection="1">
      <alignment horizontal="left" vertical="center" wrapText="1"/>
      <protection hidden="1"/>
    </xf>
    <xf numFmtId="0" fontId="13" fillId="0" borderId="10" xfId="2" applyFont="1" applyFill="1" applyBorder="1" applyAlignment="1" applyProtection="1">
      <alignment horizontal="left" vertical="center" wrapText="1"/>
      <protection hidden="1"/>
    </xf>
    <xf numFmtId="0" fontId="13" fillId="0" borderId="2" xfId="2" applyFont="1" applyFill="1" applyAlignment="1" applyProtection="1">
      <alignment horizontal="left" vertical="center" wrapText="1"/>
      <protection hidden="1"/>
    </xf>
    <xf numFmtId="0" fontId="12" fillId="0" borderId="10" xfId="2" applyFont="1" applyFill="1" applyBorder="1" applyAlignment="1" applyProtection="1">
      <alignment horizontal="left" wrapText="1"/>
      <protection locked="0" hidden="1"/>
    </xf>
    <xf numFmtId="0" fontId="12" fillId="0" borderId="2" xfId="2" applyFont="1" applyFill="1" applyAlignment="1" applyProtection="1">
      <alignment horizontal="left" wrapText="1"/>
      <protection locked="0" hidden="1"/>
    </xf>
    <xf numFmtId="0" fontId="12" fillId="0" borderId="15" xfId="2" applyFont="1" applyFill="1" applyBorder="1" applyAlignment="1" applyProtection="1">
      <alignment horizontal="left" wrapText="1"/>
      <protection locked="0"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21" fillId="0" borderId="47" xfId="2" applyFont="1" applyFill="1" applyBorder="1" applyAlignment="1" applyProtection="1">
      <alignment horizontal="left"/>
      <protection hidden="1"/>
    </xf>
    <xf numFmtId="0" fontId="21" fillId="0" borderId="22" xfId="2" applyFont="1" applyFill="1" applyBorder="1" applyAlignment="1" applyProtection="1">
      <alignment horizontal="left"/>
      <protection hidden="1"/>
    </xf>
    <xf numFmtId="0" fontId="21" fillId="0" borderId="48" xfId="2" applyFont="1" applyFill="1" applyBorder="1" applyAlignment="1" applyProtection="1">
      <alignment horizontal="left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0" fontId="4" fillId="0" borderId="22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0" fontId="12" fillId="5" borderId="76" xfId="2" applyFont="1" applyFill="1" applyBorder="1" applyAlignment="1" applyProtection="1">
      <alignment horizontal="left"/>
      <protection locked="0" hidden="1"/>
    </xf>
    <xf numFmtId="0" fontId="12" fillId="5" borderId="1" xfId="2" applyFont="1" applyFill="1" applyBorder="1" applyAlignment="1" applyProtection="1">
      <alignment horizontal="left"/>
      <protection locked="0" hidden="1"/>
    </xf>
    <xf numFmtId="0" fontId="0" fillId="0" borderId="1" xfId="0" applyBorder="1" applyAlignment="1">
      <alignment horizontal="left"/>
    </xf>
    <xf numFmtId="0" fontId="0" fillId="0" borderId="77" xfId="0" applyBorder="1" applyAlignment="1">
      <alignment horizontal="left"/>
    </xf>
    <xf numFmtId="0" fontId="12" fillId="5" borderId="78" xfId="2" applyFont="1" applyFill="1" applyBorder="1" applyAlignment="1" applyProtection="1">
      <alignment horizontal="left"/>
      <protection locked="0" hidden="1"/>
    </xf>
    <xf numFmtId="0" fontId="12" fillId="5" borderId="79" xfId="2" applyFont="1" applyFill="1" applyBorder="1" applyAlignment="1" applyProtection="1">
      <alignment horizontal="left"/>
      <protection locked="0" hidden="1"/>
    </xf>
    <xf numFmtId="0" fontId="0" fillId="0" borderId="79" xfId="0" applyBorder="1" applyAlignment="1">
      <alignment horizontal="left"/>
    </xf>
    <xf numFmtId="0" fontId="0" fillId="0" borderId="80" xfId="0" applyBorder="1" applyAlignment="1">
      <alignment horizontal="left"/>
    </xf>
    <xf numFmtId="0" fontId="13" fillId="0" borderId="17" xfId="2" applyFont="1" applyFill="1" applyBorder="1" applyAlignment="1" applyProtection="1">
      <alignment horizontal="left" vertical="center" wrapText="1"/>
      <protection hidden="1"/>
    </xf>
    <xf numFmtId="0" fontId="13" fillId="0" borderId="18" xfId="2" applyFont="1" applyFill="1" applyBorder="1" applyAlignment="1" applyProtection="1">
      <alignment horizontal="left" vertical="center" wrapText="1"/>
      <protection hidden="1"/>
    </xf>
    <xf numFmtId="0" fontId="13" fillId="0" borderId="16" xfId="2" applyFont="1" applyFill="1" applyBorder="1" applyAlignment="1" applyProtection="1">
      <alignment horizontal="left" vertical="center" wrapText="1"/>
      <protection hidden="1"/>
    </xf>
    <xf numFmtId="0" fontId="12" fillId="0" borderId="87" xfId="2" applyFont="1" applyFill="1" applyBorder="1" applyAlignment="1" applyProtection="1">
      <alignment horizontal="left" vertical="center" wrapText="1"/>
      <protection locked="0" hidden="1"/>
    </xf>
    <xf numFmtId="0" fontId="12" fillId="0" borderId="71" xfId="2" applyFont="1" applyFill="1" applyBorder="1" applyAlignment="1" applyProtection="1">
      <alignment horizontal="left" vertical="center" wrapText="1"/>
      <protection locked="0" hidden="1"/>
    </xf>
    <xf numFmtId="4" fontId="22" fillId="0" borderId="47" xfId="2" applyNumberFormat="1" applyFont="1" applyFill="1" applyBorder="1" applyAlignment="1" applyProtection="1">
      <alignment horizontal="right" vertical="center"/>
      <protection hidden="1"/>
    </xf>
    <xf numFmtId="4" fontId="22" fillId="0" borderId="22" xfId="2" applyNumberFormat="1" applyFont="1" applyFill="1" applyBorder="1" applyAlignment="1" applyProtection="1">
      <alignment horizontal="right" vertical="center"/>
      <protection hidden="1"/>
    </xf>
    <xf numFmtId="4" fontId="22" fillId="0" borderId="48" xfId="2" applyNumberFormat="1" applyFont="1" applyFill="1" applyBorder="1" applyAlignment="1" applyProtection="1">
      <alignment horizontal="right" vertical="center"/>
      <protection hidden="1"/>
    </xf>
    <xf numFmtId="0" fontId="10" fillId="0" borderId="47" xfId="2" applyFont="1" applyFill="1" applyBorder="1" applyAlignment="1" applyProtection="1">
      <alignment horizontal="center" vertical="center"/>
      <protection locked="0" hidden="1"/>
    </xf>
    <xf numFmtId="0" fontId="0" fillId="0" borderId="2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4" fontId="22" fillId="0" borderId="86" xfId="2" applyNumberFormat="1" applyFont="1" applyFill="1" applyBorder="1" applyAlignment="1" applyProtection="1">
      <alignment horizontal="right" vertical="center"/>
      <protection hidden="1"/>
    </xf>
    <xf numFmtId="4" fontId="22" fillId="0" borderId="74" xfId="2" applyNumberFormat="1" applyFont="1" applyFill="1" applyBorder="1" applyAlignment="1" applyProtection="1">
      <alignment horizontal="right" vertical="center"/>
      <protection hidden="1"/>
    </xf>
    <xf numFmtId="0" fontId="0" fillId="0" borderId="19" xfId="0" applyBorder="1" applyAlignment="1">
      <alignment horizontal="left"/>
    </xf>
    <xf numFmtId="0" fontId="0" fillId="0" borderId="75" xfId="0" applyBorder="1" applyAlignment="1">
      <alignment horizontal="left"/>
    </xf>
    <xf numFmtId="1" fontId="12" fillId="0" borderId="15" xfId="2" applyNumberFormat="1" applyFont="1" applyFill="1" applyBorder="1" applyAlignment="1" applyProtection="1">
      <alignment horizontal="left"/>
      <protection locked="0" hidden="1"/>
    </xf>
    <xf numFmtId="1" fontId="12" fillId="0" borderId="18" xfId="2" applyNumberFormat="1" applyFont="1" applyFill="1" applyBorder="1" applyAlignment="1" applyProtection="1">
      <alignment horizontal="left"/>
      <protection locked="0" hidden="1"/>
    </xf>
    <xf numFmtId="1" fontId="12" fillId="0" borderId="18" xfId="0" applyNumberFormat="1" applyFont="1" applyBorder="1" applyAlignment="1">
      <alignment horizontal="left"/>
    </xf>
    <xf numFmtId="1" fontId="12" fillId="0" borderId="16" xfId="0" applyNumberFormat="1" applyFont="1" applyBorder="1" applyAlignment="1">
      <alignment horizontal="left"/>
    </xf>
    <xf numFmtId="0" fontId="19" fillId="0" borderId="47" xfId="2" applyFont="1" applyFill="1" applyBorder="1" applyAlignment="1" applyProtection="1">
      <alignment horizontal="left" vertical="center"/>
      <protection hidden="1"/>
    </xf>
    <xf numFmtId="0" fontId="20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12" fillId="0" borderId="13" xfId="2" applyFont="1" applyFill="1" applyBorder="1" applyAlignment="1" applyProtection="1">
      <alignment horizontal="left" vertical="center" wrapText="1"/>
      <protection locked="0" hidden="1"/>
    </xf>
    <xf numFmtId="0" fontId="2" fillId="0" borderId="19" xfId="0" applyFont="1" applyBorder="1"/>
    <xf numFmtId="0" fontId="2" fillId="0" borderId="20" xfId="0" applyFont="1" applyBorder="1"/>
    <xf numFmtId="1" fontId="12" fillId="0" borderId="24" xfId="2" applyNumberFormat="1" applyFont="1" applyFill="1" applyBorder="1" applyAlignment="1" applyProtection="1">
      <alignment horizontal="left"/>
      <protection locked="0" hidden="1"/>
    </xf>
    <xf numFmtId="1" fontId="12" fillId="0" borderId="25" xfId="2" applyNumberFormat="1" applyFont="1" applyFill="1" applyBorder="1" applyAlignment="1" applyProtection="1">
      <alignment horizontal="left"/>
      <protection locked="0" hidden="1"/>
    </xf>
    <xf numFmtId="0" fontId="12" fillId="0" borderId="25" xfId="0" applyFont="1" applyBorder="1"/>
    <xf numFmtId="0" fontId="12" fillId="0" borderId="26" xfId="0" applyFont="1" applyBorder="1"/>
    <xf numFmtId="0" fontId="1" fillId="5" borderId="24" xfId="3" applyFill="1" applyBorder="1" applyAlignment="1" applyProtection="1">
      <alignment vertical="center" wrapText="1"/>
      <protection locked="0" hidden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9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9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9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1933575</xdr:colOff>
          <xdr:row>16</xdr:row>
          <xdr:rowOff>0</xdr:rowOff>
        </xdr:from>
        <xdr:to>
          <xdr:col>9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9525</xdr:rowOff>
        </xdr:from>
        <xdr:to>
          <xdr:col>9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47" t="s">
        <v>0</v>
      </c>
      <c r="C2" s="148"/>
      <c r="D2" s="148"/>
      <c r="E2" s="148"/>
      <c r="F2" s="148"/>
      <c r="G2" s="148"/>
      <c r="H2" s="148"/>
      <c r="I2" s="148"/>
      <c r="J2" s="148"/>
      <c r="K2" s="149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83</v>
      </c>
      <c r="D4" s="24" t="s">
        <v>76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80</v>
      </c>
      <c r="D5" s="32" t="s">
        <v>81</v>
      </c>
      <c r="E5" s="33">
        <v>36</v>
      </c>
      <c r="F5" s="33">
        <v>0</v>
      </c>
      <c r="G5" s="26" t="s">
        <v>82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85</v>
      </c>
      <c r="D6" s="32" t="s">
        <v>86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79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79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79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79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79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79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79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179" t="s">
        <v>14</v>
      </c>
      <c r="C16" s="180"/>
      <c r="D16" s="180"/>
      <c r="E16" s="180"/>
      <c r="F16" s="180"/>
      <c r="G16" s="180"/>
      <c r="H16" s="180"/>
      <c r="I16" s="180"/>
      <c r="J16" s="181"/>
    </row>
    <row r="17" spans="2:10" x14ac:dyDescent="0.25">
      <c r="B17" s="182" t="s">
        <v>1</v>
      </c>
      <c r="C17" s="152" t="s">
        <v>2</v>
      </c>
      <c r="D17" s="150" t="s">
        <v>15</v>
      </c>
      <c r="E17" s="184" t="s">
        <v>16</v>
      </c>
      <c r="F17" s="185"/>
      <c r="G17" s="186" t="s">
        <v>17</v>
      </c>
      <c r="H17" s="187"/>
      <c r="I17" s="188" t="s">
        <v>18</v>
      </c>
      <c r="J17" s="185"/>
    </row>
    <row r="18" spans="2:10" x14ac:dyDescent="0.25">
      <c r="B18" s="183"/>
      <c r="C18" s="153"/>
      <c r="D18" s="151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154" t="s">
        <v>23</v>
      </c>
      <c r="C31" s="155"/>
      <c r="D31" s="155"/>
      <c r="E31" s="155"/>
      <c r="F31" s="155"/>
      <c r="G31" s="155"/>
      <c r="H31" s="155"/>
      <c r="I31" s="155"/>
      <c r="J31" s="156"/>
    </row>
    <row r="32" spans="2:10" x14ac:dyDescent="0.25">
      <c r="B32" s="157" t="s">
        <v>1</v>
      </c>
      <c r="C32" s="159" t="s">
        <v>2</v>
      </c>
      <c r="D32" s="160"/>
      <c r="E32" s="167" t="s">
        <v>16</v>
      </c>
      <c r="F32" s="168"/>
      <c r="G32" s="165" t="s">
        <v>17</v>
      </c>
      <c r="H32" s="166"/>
      <c r="I32" s="163" t="s">
        <v>18</v>
      </c>
      <c r="J32" s="164"/>
    </row>
    <row r="33" spans="2:10" x14ac:dyDescent="0.25">
      <c r="B33" s="158"/>
      <c r="C33" s="161"/>
      <c r="D33" s="162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89" t="s">
        <v>75</v>
      </c>
      <c r="C46" s="190"/>
      <c r="D46" s="190"/>
      <c r="E46" s="190"/>
      <c r="F46" s="190"/>
      <c r="G46" s="190"/>
      <c r="H46" s="190"/>
      <c r="I46" s="190"/>
      <c r="J46" s="191"/>
    </row>
    <row r="47" spans="2:10" ht="15.75" customHeight="1" x14ac:dyDescent="0.25">
      <c r="B47" s="173" t="s">
        <v>1</v>
      </c>
      <c r="C47" s="169" t="s">
        <v>2</v>
      </c>
      <c r="D47" s="170"/>
      <c r="E47" s="173" t="s">
        <v>16</v>
      </c>
      <c r="F47" s="174"/>
      <c r="G47" s="175" t="s">
        <v>17</v>
      </c>
      <c r="H47" s="176"/>
      <c r="I47" s="177" t="s">
        <v>18</v>
      </c>
      <c r="J47" s="178"/>
    </row>
    <row r="48" spans="2:10" x14ac:dyDescent="0.25">
      <c r="B48" s="192"/>
      <c r="C48" s="171"/>
      <c r="D48" s="172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K43"/>
  <sheetViews>
    <sheetView tabSelected="1" topLeftCell="A20" zoomScaleNormal="100" workbookViewId="0">
      <selection activeCell="B38" sqref="B38:G38"/>
    </sheetView>
  </sheetViews>
  <sheetFormatPr defaultColWidth="9.140625" defaultRowHeight="15" x14ac:dyDescent="0.25"/>
  <cols>
    <col min="1" max="1" width="3.28515625" style="14" customWidth="1"/>
    <col min="2" max="2" width="38.85546875" style="14" customWidth="1"/>
    <col min="3" max="3" width="18.5703125" style="14" customWidth="1"/>
    <col min="4" max="4" width="10.5703125" style="14" customWidth="1"/>
    <col min="5" max="5" width="8.7109375" style="14" customWidth="1"/>
    <col min="6" max="6" width="10.7109375" style="14" customWidth="1"/>
    <col min="7" max="7" width="20.140625" style="14" customWidth="1"/>
    <col min="8" max="8" width="19.140625" style="14" customWidth="1"/>
    <col min="9" max="16384" width="9.140625" style="14"/>
  </cols>
  <sheetData>
    <row r="1" spans="1:11" ht="15.75" thickBot="1" x14ac:dyDescent="0.3">
      <c r="A1" s="266"/>
      <c r="B1" s="267"/>
      <c r="C1" s="267"/>
      <c r="D1" s="267"/>
      <c r="E1" s="267"/>
      <c r="F1" s="267"/>
      <c r="G1" s="267"/>
      <c r="H1" s="267"/>
    </row>
    <row r="2" spans="1:11" ht="45.75" customHeight="1" thickBot="1" x14ac:dyDescent="0.3">
      <c r="A2" s="266"/>
      <c r="B2" s="268" t="s">
        <v>95</v>
      </c>
      <c r="C2" s="269"/>
      <c r="D2" s="269"/>
      <c r="E2" s="269"/>
      <c r="F2" s="269"/>
      <c r="G2" s="269"/>
      <c r="H2" s="270"/>
    </row>
    <row r="3" spans="1:11" ht="15.75" thickBot="1" x14ac:dyDescent="0.3">
      <c r="A3" s="266"/>
      <c r="B3" s="214"/>
      <c r="C3" s="214"/>
      <c r="D3" s="214"/>
      <c r="E3" s="214"/>
      <c r="F3" s="214"/>
      <c r="G3" s="214"/>
      <c r="H3" s="214"/>
    </row>
    <row r="4" spans="1:11" x14ac:dyDescent="0.25">
      <c r="A4" s="266"/>
      <c r="B4" s="109" t="s">
        <v>26</v>
      </c>
      <c r="C4" s="271"/>
      <c r="D4" s="271"/>
      <c r="E4" s="271"/>
      <c r="F4" s="271"/>
      <c r="G4" s="271"/>
      <c r="H4" s="272"/>
    </row>
    <row r="5" spans="1:11" x14ac:dyDescent="0.25">
      <c r="A5" s="266"/>
      <c r="B5" s="110" t="s">
        <v>27</v>
      </c>
      <c r="C5" s="273"/>
      <c r="D5" s="273"/>
      <c r="E5" s="273"/>
      <c r="F5" s="273"/>
      <c r="G5" s="273"/>
      <c r="H5" s="274"/>
      <c r="I5" s="111"/>
      <c r="J5" s="111"/>
      <c r="K5" s="111"/>
    </row>
    <row r="6" spans="1:11" x14ac:dyDescent="0.25">
      <c r="A6" s="266"/>
      <c r="B6" s="110" t="s">
        <v>28</v>
      </c>
      <c r="C6" s="273"/>
      <c r="D6" s="273"/>
      <c r="E6" s="273"/>
      <c r="F6" s="273"/>
      <c r="G6" s="273"/>
      <c r="H6" s="274"/>
    </row>
    <row r="7" spans="1:11" x14ac:dyDescent="0.25">
      <c r="A7" s="266"/>
      <c r="B7" s="110" t="s">
        <v>29</v>
      </c>
      <c r="C7" s="273"/>
      <c r="D7" s="273"/>
      <c r="E7" s="273"/>
      <c r="F7" s="273"/>
      <c r="G7" s="273"/>
      <c r="H7" s="274"/>
    </row>
    <row r="8" spans="1:11" x14ac:dyDescent="0.25">
      <c r="A8" s="266"/>
      <c r="B8" s="110" t="s">
        <v>30</v>
      </c>
      <c r="C8" s="273"/>
      <c r="D8" s="273"/>
      <c r="E8" s="273"/>
      <c r="F8" s="273"/>
      <c r="G8" s="273"/>
      <c r="H8" s="274"/>
    </row>
    <row r="9" spans="1:11" x14ac:dyDescent="0.25">
      <c r="A9" s="266"/>
      <c r="B9" s="110" t="s">
        <v>31</v>
      </c>
      <c r="C9" s="273"/>
      <c r="D9" s="273"/>
      <c r="E9" s="273"/>
      <c r="F9" s="273"/>
      <c r="G9" s="273"/>
      <c r="H9" s="274"/>
    </row>
    <row r="10" spans="1:11" ht="15.75" customHeight="1" thickBot="1" x14ac:dyDescent="0.3">
      <c r="A10" s="266"/>
      <c r="B10" s="112" t="s">
        <v>32</v>
      </c>
      <c r="C10" s="275" t="s">
        <v>84</v>
      </c>
      <c r="D10" s="276"/>
      <c r="E10" s="261"/>
      <c r="F10" s="262"/>
      <c r="G10" s="262"/>
      <c r="H10" s="263"/>
    </row>
    <row r="11" spans="1:11" ht="15.75" thickBot="1" x14ac:dyDescent="0.3">
      <c r="A11" s="266"/>
      <c r="B11" s="214"/>
      <c r="C11" s="214"/>
      <c r="D11" s="214"/>
      <c r="E11" s="214"/>
      <c r="F11" s="214"/>
      <c r="G11" s="214"/>
      <c r="H11" s="214"/>
    </row>
    <row r="12" spans="1:11" ht="30" customHeight="1" thickBot="1" x14ac:dyDescent="0.3">
      <c r="A12" s="266"/>
      <c r="B12" s="268" t="s">
        <v>33</v>
      </c>
      <c r="C12" s="269"/>
      <c r="D12" s="269"/>
      <c r="E12" s="269"/>
      <c r="F12" s="269"/>
      <c r="G12" s="269"/>
      <c r="H12" s="270"/>
    </row>
    <row r="13" spans="1:11" ht="45" customHeight="1" x14ac:dyDescent="0.25">
      <c r="A13" s="266"/>
      <c r="B13" s="193" t="s">
        <v>96</v>
      </c>
      <c r="C13" s="194"/>
      <c r="D13" s="194"/>
      <c r="E13" s="194"/>
      <c r="F13" s="194"/>
      <c r="G13" s="195"/>
      <c r="H13" s="123"/>
    </row>
    <row r="14" spans="1:11" ht="45" customHeight="1" x14ac:dyDescent="0.25">
      <c r="A14" s="266"/>
      <c r="B14" s="264" t="s">
        <v>34</v>
      </c>
      <c r="C14" s="265"/>
      <c r="D14" s="265"/>
      <c r="E14" s="265"/>
      <c r="F14" s="265"/>
      <c r="G14" s="265"/>
      <c r="H14" s="113"/>
    </row>
    <row r="15" spans="1:11" ht="45" customHeight="1" x14ac:dyDescent="0.25">
      <c r="A15" s="266"/>
      <c r="B15" s="264" t="s">
        <v>35</v>
      </c>
      <c r="C15" s="265"/>
      <c r="D15" s="265"/>
      <c r="E15" s="265"/>
      <c r="F15" s="265"/>
      <c r="G15" s="265"/>
      <c r="H15" s="113"/>
    </row>
    <row r="16" spans="1:11" ht="45" customHeight="1" x14ac:dyDescent="0.25">
      <c r="A16" s="266"/>
      <c r="B16" s="251" t="s">
        <v>36</v>
      </c>
      <c r="C16" s="252"/>
      <c r="D16" s="252"/>
      <c r="E16" s="252"/>
      <c r="F16" s="252"/>
      <c r="G16" s="252"/>
      <c r="H16" s="113"/>
    </row>
    <row r="17" spans="1:10" ht="45" customHeight="1" thickBot="1" x14ac:dyDescent="0.3">
      <c r="A17" s="266"/>
      <c r="B17" s="253" t="s">
        <v>97</v>
      </c>
      <c r="C17" s="254"/>
      <c r="D17" s="254"/>
      <c r="E17" s="254"/>
      <c r="F17" s="254"/>
      <c r="G17" s="254"/>
      <c r="H17" s="114"/>
    </row>
    <row r="18" spans="1:10" ht="15.75" thickBot="1" x14ac:dyDescent="0.3">
      <c r="A18" s="266"/>
      <c r="B18" s="214"/>
      <c r="C18" s="214"/>
      <c r="D18" s="214"/>
      <c r="E18" s="214"/>
      <c r="F18" s="214"/>
      <c r="G18" s="214"/>
      <c r="H18" s="214"/>
    </row>
    <row r="19" spans="1:10" ht="24" customHeight="1" thickBot="1" x14ac:dyDescent="0.3">
      <c r="A19" s="266"/>
      <c r="B19" s="107" t="s">
        <v>77</v>
      </c>
      <c r="C19" s="206" t="s">
        <v>98</v>
      </c>
      <c r="D19" s="207"/>
      <c r="E19" s="207"/>
      <c r="F19" s="207"/>
      <c r="G19" s="207"/>
      <c r="H19" s="208"/>
    </row>
    <row r="20" spans="1:10" ht="15" customHeight="1" x14ac:dyDescent="0.25">
      <c r="A20" s="266"/>
      <c r="B20" s="133" t="s">
        <v>37</v>
      </c>
      <c r="C20" s="196" t="s">
        <v>38</v>
      </c>
      <c r="D20" s="255"/>
      <c r="E20" s="255"/>
      <c r="F20" s="255"/>
      <c r="G20" s="255"/>
      <c r="H20" s="256"/>
    </row>
    <row r="21" spans="1:10" ht="15.75" thickBot="1" x14ac:dyDescent="0.3">
      <c r="A21" s="266"/>
      <c r="B21" s="106" t="str">
        <f>'Zákl. nastavenie'!G4</f>
        <v>čím menej, tým lepšie</v>
      </c>
      <c r="C21" s="257">
        <v>97</v>
      </c>
      <c r="D21" s="258"/>
      <c r="E21" s="258"/>
      <c r="F21" s="258"/>
      <c r="G21" s="259"/>
      <c r="H21" s="260"/>
    </row>
    <row r="22" spans="1:10" ht="45.75" thickBot="1" x14ac:dyDescent="0.3">
      <c r="A22" s="266"/>
      <c r="B22" s="115" t="s">
        <v>41</v>
      </c>
      <c r="C22" s="116" t="s">
        <v>100</v>
      </c>
      <c r="D22" s="125" t="s">
        <v>106</v>
      </c>
      <c r="E22" s="116" t="s">
        <v>105</v>
      </c>
      <c r="F22" s="116" t="s">
        <v>101</v>
      </c>
      <c r="G22" s="116" t="s">
        <v>102</v>
      </c>
      <c r="H22" s="126" t="s">
        <v>112</v>
      </c>
    </row>
    <row r="23" spans="1:10" x14ac:dyDescent="0.25">
      <c r="A23" s="266"/>
      <c r="B23" s="105" t="s">
        <v>99</v>
      </c>
      <c r="C23" s="124">
        <v>32850</v>
      </c>
      <c r="D23" s="127">
        <v>0</v>
      </c>
      <c r="E23" s="128">
        <f>IF(C$10="Som platcom DPH",D23*0.23,0)</f>
        <v>0</v>
      </c>
      <c r="F23" s="128">
        <f>SUM(D23,E23)</f>
        <v>0</v>
      </c>
      <c r="G23" s="128">
        <f>D23*32850</f>
        <v>0</v>
      </c>
      <c r="H23" s="129">
        <f>F23*32850</f>
        <v>0</v>
      </c>
    </row>
    <row r="24" spans="1:10" ht="15.75" thickBot="1" x14ac:dyDescent="0.3">
      <c r="A24" s="266"/>
      <c r="B24" s="136" t="s">
        <v>103</v>
      </c>
      <c r="C24" s="137">
        <v>100</v>
      </c>
      <c r="D24" s="138">
        <v>0</v>
      </c>
      <c r="E24" s="130">
        <f>IF(C$10="Som platcom DPH",D24*0.23,0)</f>
        <v>0</v>
      </c>
      <c r="F24" s="139">
        <f>SUM(D24,E24)</f>
        <v>0</v>
      </c>
      <c r="G24" s="139">
        <f>D24*100</f>
        <v>0</v>
      </c>
      <c r="H24" s="140">
        <f>F24*100</f>
        <v>0</v>
      </c>
    </row>
    <row r="25" spans="1:10" ht="19.5" customHeight="1" thickBot="1" x14ac:dyDescent="0.3">
      <c r="A25" s="266"/>
      <c r="B25" s="248" t="s">
        <v>104</v>
      </c>
      <c r="C25" s="249"/>
      <c r="D25" s="249"/>
      <c r="E25" s="249"/>
      <c r="F25" s="250"/>
      <c r="G25" s="143">
        <f>SUM(G23,G24)</f>
        <v>0</v>
      </c>
      <c r="H25" s="142">
        <f>SUM(H23:H24)</f>
        <v>0</v>
      </c>
    </row>
    <row r="26" spans="1:10" ht="18" thickBot="1" x14ac:dyDescent="0.35">
      <c r="A26" s="266"/>
      <c r="B26" s="141" t="s">
        <v>42</v>
      </c>
      <c r="C26" s="240">
        <f>97*(636000-H25)/636000</f>
        <v>97</v>
      </c>
      <c r="D26" s="240"/>
      <c r="E26" s="240"/>
      <c r="F26" s="240"/>
      <c r="G26" s="240"/>
      <c r="H26" s="241"/>
    </row>
    <row r="27" spans="1:10" ht="15" customHeight="1" thickBot="1" x14ac:dyDescent="0.3">
      <c r="A27" s="266"/>
      <c r="B27" s="218"/>
      <c r="C27" s="219"/>
      <c r="D27" s="219"/>
      <c r="E27" s="219"/>
      <c r="F27" s="219"/>
      <c r="G27" s="219"/>
      <c r="H27" s="220"/>
    </row>
    <row r="28" spans="1:10" ht="22.5" customHeight="1" thickBot="1" x14ac:dyDescent="0.3">
      <c r="A28" s="266"/>
      <c r="B28" s="108" t="s">
        <v>78</v>
      </c>
      <c r="C28" s="207" t="s">
        <v>107</v>
      </c>
      <c r="D28" s="207"/>
      <c r="E28" s="207"/>
      <c r="F28" s="207"/>
      <c r="G28" s="207"/>
      <c r="H28" s="208"/>
    </row>
    <row r="29" spans="1:10" x14ac:dyDescent="0.25">
      <c r="A29" s="266"/>
      <c r="B29" s="117" t="s">
        <v>37</v>
      </c>
      <c r="C29" s="196" t="s">
        <v>38</v>
      </c>
      <c r="D29" s="242"/>
      <c r="E29" s="242"/>
      <c r="F29" s="243"/>
      <c r="G29" s="118" t="s">
        <v>39</v>
      </c>
      <c r="H29" s="119" t="s">
        <v>40</v>
      </c>
      <c r="J29" s="14">
        <v>0</v>
      </c>
    </row>
    <row r="30" spans="1:10" x14ac:dyDescent="0.25">
      <c r="A30" s="266"/>
      <c r="B30" s="105" t="str">
        <f>'Zákl. nastavenie'!G5</f>
        <v>čím viac, tým lepšie</v>
      </c>
      <c r="C30" s="244">
        <v>3</v>
      </c>
      <c r="D30" s="245"/>
      <c r="E30" s="246"/>
      <c r="F30" s="247"/>
      <c r="G30" s="131">
        <f>'Zákl. nastavenie'!F5</f>
        <v>0</v>
      </c>
      <c r="H30" s="132">
        <v>3</v>
      </c>
    </row>
    <row r="31" spans="1:10" ht="15.75" customHeight="1" thickBot="1" x14ac:dyDescent="0.3">
      <c r="A31" s="266"/>
      <c r="B31" s="229" t="s">
        <v>43</v>
      </c>
      <c r="C31" s="230"/>
      <c r="D31" s="230"/>
      <c r="E31" s="230"/>
      <c r="F31" s="230"/>
      <c r="G31" s="231"/>
      <c r="H31" s="120" t="s">
        <v>44</v>
      </c>
    </row>
    <row r="32" spans="1:10" ht="33.75" customHeight="1" thickBot="1" x14ac:dyDescent="0.35">
      <c r="A32" s="266"/>
      <c r="B32" s="232" t="s">
        <v>108</v>
      </c>
      <c r="C32" s="233"/>
      <c r="D32" s="233"/>
      <c r="E32" s="233"/>
      <c r="F32" s="233"/>
      <c r="G32" s="233"/>
      <c r="H32" s="144">
        <v>0</v>
      </c>
    </row>
    <row r="33" spans="1:8" ht="18" thickBot="1" x14ac:dyDescent="0.35">
      <c r="A33" s="266"/>
      <c r="B33" s="145" t="s">
        <v>42</v>
      </c>
      <c r="C33" s="234">
        <f>H32</f>
        <v>0</v>
      </c>
      <c r="D33" s="235"/>
      <c r="E33" s="235"/>
      <c r="F33" s="235"/>
      <c r="G33" s="235"/>
      <c r="H33" s="236"/>
    </row>
    <row r="34" spans="1:8" ht="15.75" thickBot="1" x14ac:dyDescent="0.3">
      <c r="A34" s="266"/>
      <c r="B34" s="218"/>
      <c r="C34" s="219"/>
      <c r="D34" s="219"/>
      <c r="E34" s="219"/>
      <c r="F34" s="219"/>
      <c r="G34" s="219"/>
      <c r="H34" s="220"/>
    </row>
    <row r="35" spans="1:8" ht="25.5" customHeight="1" thickBot="1" x14ac:dyDescent="0.3">
      <c r="A35" s="266"/>
      <c r="B35" s="237" t="s">
        <v>109</v>
      </c>
      <c r="C35" s="238"/>
      <c r="D35" s="238"/>
      <c r="E35" s="238"/>
      <c r="F35" s="238"/>
      <c r="G35" s="238"/>
      <c r="H35" s="239"/>
    </row>
    <row r="36" spans="1:8" x14ac:dyDescent="0.25">
      <c r="A36" s="266"/>
      <c r="B36" s="117" t="s">
        <v>37</v>
      </c>
      <c r="C36" s="196" t="s">
        <v>82</v>
      </c>
      <c r="D36" s="197"/>
      <c r="E36" s="198"/>
      <c r="F36" s="198"/>
      <c r="G36" s="198"/>
      <c r="H36" s="199"/>
    </row>
    <row r="37" spans="1:8" ht="15.75" thickBot="1" x14ac:dyDescent="0.3">
      <c r="A37" s="266"/>
      <c r="B37" s="209" t="s">
        <v>43</v>
      </c>
      <c r="C37" s="210"/>
      <c r="D37" s="210"/>
      <c r="E37" s="210"/>
      <c r="F37" s="210"/>
      <c r="G37" s="210"/>
      <c r="H37" s="134" t="s">
        <v>110</v>
      </c>
    </row>
    <row r="38" spans="1:8" ht="30" customHeight="1" thickBot="1" x14ac:dyDescent="0.3">
      <c r="A38" s="266"/>
      <c r="B38" s="211" t="s">
        <v>113</v>
      </c>
      <c r="C38" s="212"/>
      <c r="D38" s="212"/>
      <c r="E38" s="212"/>
      <c r="F38" s="212"/>
      <c r="G38" s="213"/>
      <c r="H38" s="135"/>
    </row>
    <row r="39" spans="1:8" ht="15.75" thickBot="1" x14ac:dyDescent="0.3">
      <c r="A39" s="266"/>
      <c r="B39" s="214"/>
      <c r="C39" s="214"/>
      <c r="D39" s="214"/>
      <c r="E39" s="214"/>
      <c r="F39" s="214"/>
      <c r="G39" s="214"/>
      <c r="H39" s="214"/>
    </row>
    <row r="40" spans="1:8" ht="21.75" thickBot="1" x14ac:dyDescent="0.4">
      <c r="B40" s="215" t="s">
        <v>45</v>
      </c>
      <c r="C40" s="216"/>
      <c r="D40" s="216"/>
      <c r="E40" s="216"/>
      <c r="F40" s="216"/>
      <c r="G40" s="217"/>
      <c r="H40" s="146">
        <f>C26+C33</f>
        <v>97</v>
      </c>
    </row>
    <row r="41" spans="1:8" ht="15.75" thickBot="1" x14ac:dyDescent="0.3">
      <c r="B41" s="218"/>
      <c r="C41" s="219"/>
      <c r="D41" s="219"/>
      <c r="E41" s="219"/>
      <c r="F41" s="219"/>
      <c r="G41" s="219"/>
      <c r="H41" s="220"/>
    </row>
    <row r="42" spans="1:8" x14ac:dyDescent="0.25">
      <c r="B42" s="200" t="s">
        <v>46</v>
      </c>
      <c r="C42" s="221" t="s">
        <v>47</v>
      </c>
      <c r="D42" s="222"/>
      <c r="E42" s="223"/>
      <c r="F42" s="224"/>
      <c r="G42" s="202" t="s">
        <v>111</v>
      </c>
      <c r="H42" s="203"/>
    </row>
    <row r="43" spans="1:8" ht="15.75" thickBot="1" x14ac:dyDescent="0.3">
      <c r="B43" s="201"/>
      <c r="C43" s="225"/>
      <c r="D43" s="226"/>
      <c r="E43" s="227"/>
      <c r="F43" s="228"/>
      <c r="G43" s="204"/>
      <c r="H43" s="205"/>
    </row>
  </sheetData>
  <sheetProtection formatCells="0" insertRows="0" deleteRows="0"/>
  <mergeCells count="43">
    <mergeCell ref="E10:H10"/>
    <mergeCell ref="B14:G14"/>
    <mergeCell ref="A1:A39"/>
    <mergeCell ref="B1:H1"/>
    <mergeCell ref="B2:H2"/>
    <mergeCell ref="B3:H3"/>
    <mergeCell ref="C4:H4"/>
    <mergeCell ref="C5:H5"/>
    <mergeCell ref="C6:H6"/>
    <mergeCell ref="C7:H7"/>
    <mergeCell ref="C8:H8"/>
    <mergeCell ref="C9:H9"/>
    <mergeCell ref="C10:D10"/>
    <mergeCell ref="B11:H11"/>
    <mergeCell ref="B12:H12"/>
    <mergeCell ref="B15:G15"/>
    <mergeCell ref="B25:F25"/>
    <mergeCell ref="B16:G16"/>
    <mergeCell ref="B17:G17"/>
    <mergeCell ref="B18:H18"/>
    <mergeCell ref="C20:H20"/>
    <mergeCell ref="C21:H21"/>
    <mergeCell ref="B35:H35"/>
    <mergeCell ref="C26:H26"/>
    <mergeCell ref="B27:H27"/>
    <mergeCell ref="C29:F29"/>
    <mergeCell ref="C30:F30"/>
    <mergeCell ref="B13:G13"/>
    <mergeCell ref="C36:H36"/>
    <mergeCell ref="B42:B43"/>
    <mergeCell ref="G42:H43"/>
    <mergeCell ref="C19:H19"/>
    <mergeCell ref="C28:H28"/>
    <mergeCell ref="B37:G37"/>
    <mergeCell ref="B38:G38"/>
    <mergeCell ref="B39:H39"/>
    <mergeCell ref="B40:G40"/>
    <mergeCell ref="B41:H41"/>
    <mergeCell ref="C42:F43"/>
    <mergeCell ref="B31:G31"/>
    <mergeCell ref="B32:G32"/>
    <mergeCell ref="C33:H33"/>
    <mergeCell ref="B34:H34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9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9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9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6</xdr:col>
                    <xdr:colOff>1933575</xdr:colOff>
                    <xdr:row>16</xdr:row>
                    <xdr:rowOff>0</xdr:rowOff>
                  </from>
                  <to>
                    <xdr:col>9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9525</xdr:rowOff>
                  </from>
                  <to>
                    <xdr:col>9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87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x14ac:dyDescent="0.25">
      <c r="B8" s="121" t="s">
        <v>88</v>
      </c>
    </row>
    <row r="9" spans="2:2" x14ac:dyDescent="0.25">
      <c r="B9" s="121"/>
    </row>
    <row r="10" spans="2:2" x14ac:dyDescent="0.25">
      <c r="B10" s="122" t="s">
        <v>90</v>
      </c>
    </row>
    <row r="11" spans="2:2" x14ac:dyDescent="0.25">
      <c r="B11" s="122" t="s">
        <v>91</v>
      </c>
    </row>
    <row r="12" spans="2:2" x14ac:dyDescent="0.25">
      <c r="B12" s="122" t="s">
        <v>92</v>
      </c>
    </row>
    <row r="13" spans="2:2" x14ac:dyDescent="0.25">
      <c r="B13" s="122" t="s">
        <v>93</v>
      </c>
    </row>
    <row r="14" spans="2:2" ht="16.5" customHeight="1" x14ac:dyDescent="0.25">
      <c r="B14" s="5"/>
    </row>
    <row r="15" spans="2:2" ht="30" x14ac:dyDescent="0.25">
      <c r="B15" s="121" t="s">
        <v>89</v>
      </c>
    </row>
    <row r="16" spans="2:2" x14ac:dyDescent="0.25">
      <c r="B16" s="8"/>
    </row>
    <row r="17" spans="2:2" ht="30" x14ac:dyDescent="0.25">
      <c r="B17" s="5" t="s">
        <v>94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48</v>
      </c>
    </row>
    <row r="3" spans="2:2" x14ac:dyDescent="0.25">
      <c r="B3" s="4"/>
    </row>
    <row r="4" spans="2:2" x14ac:dyDescent="0.25">
      <c r="B4" s="10" t="s">
        <v>49</v>
      </c>
    </row>
    <row r="5" spans="2:2" x14ac:dyDescent="0.25">
      <c r="B5" s="4"/>
    </row>
    <row r="6" spans="2:2" x14ac:dyDescent="0.25">
      <c r="B6" s="11" t="s">
        <v>50</v>
      </c>
    </row>
    <row r="7" spans="2:2" x14ac:dyDescent="0.25">
      <c r="B7" s="12"/>
    </row>
    <row r="8" spans="2:2" ht="60.75" customHeight="1" x14ac:dyDescent="0.25">
      <c r="B8" s="5" t="s">
        <v>51</v>
      </c>
    </row>
    <row r="9" spans="2:2" x14ac:dyDescent="0.25">
      <c r="B9" s="5"/>
    </row>
    <row r="10" spans="2:2" x14ac:dyDescent="0.25">
      <c r="B10" s="5" t="s">
        <v>52</v>
      </c>
    </row>
    <row r="11" spans="2:2" x14ac:dyDescent="0.25">
      <c r="B11" s="5" t="s">
        <v>53</v>
      </c>
    </row>
    <row r="12" spans="2:2" x14ac:dyDescent="0.25">
      <c r="B12" s="5" t="s">
        <v>54</v>
      </c>
    </row>
    <row r="13" spans="2:2" x14ac:dyDescent="0.25">
      <c r="B13" s="5" t="s">
        <v>55</v>
      </c>
    </row>
    <row r="14" spans="2:2" x14ac:dyDescent="0.25">
      <c r="B14" s="5" t="s">
        <v>56</v>
      </c>
    </row>
    <row r="15" spans="2:2" x14ac:dyDescent="0.25">
      <c r="B15" s="5" t="s">
        <v>57</v>
      </c>
    </row>
    <row r="16" spans="2:2" x14ac:dyDescent="0.25">
      <c r="B16" s="5" t="s">
        <v>58</v>
      </c>
    </row>
    <row r="17" spans="2:2" ht="30" x14ac:dyDescent="0.25">
      <c r="B17" s="5" t="s">
        <v>59</v>
      </c>
    </row>
    <row r="18" spans="2:2" x14ac:dyDescent="0.25">
      <c r="B18" s="5" t="s">
        <v>60</v>
      </c>
    </row>
    <row r="19" spans="2:2" x14ac:dyDescent="0.25">
      <c r="B19" s="5" t="s">
        <v>61</v>
      </c>
    </row>
    <row r="20" spans="2:2" x14ac:dyDescent="0.25">
      <c r="B20" s="5" t="s">
        <v>62</v>
      </c>
    </row>
    <row r="21" spans="2:2" ht="30" x14ac:dyDescent="0.25">
      <c r="B21" s="5" t="s">
        <v>63</v>
      </c>
    </row>
    <row r="22" spans="2:2" x14ac:dyDescent="0.25">
      <c r="B22" s="5" t="s">
        <v>64</v>
      </c>
    </row>
    <row r="23" spans="2:2" x14ac:dyDescent="0.25">
      <c r="B23" s="6"/>
    </row>
    <row r="24" spans="2:2" ht="60" x14ac:dyDescent="0.25">
      <c r="B24" s="5" t="s">
        <v>65</v>
      </c>
    </row>
    <row r="25" spans="2:2" ht="13.5" customHeight="1" x14ac:dyDescent="0.25">
      <c r="B25" s="5"/>
    </row>
    <row r="26" spans="2:2" ht="30" x14ac:dyDescent="0.25">
      <c r="B26" s="5" t="s">
        <v>66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67</v>
      </c>
    </row>
    <row r="3" spans="2:2" x14ac:dyDescent="0.25">
      <c r="B3" s="4"/>
    </row>
    <row r="4" spans="2:2" x14ac:dyDescent="0.25">
      <c r="B4" s="5" t="s">
        <v>49</v>
      </c>
    </row>
    <row r="5" spans="2:2" x14ac:dyDescent="0.25">
      <c r="B5" s="6"/>
    </row>
    <row r="6" spans="2:2" x14ac:dyDescent="0.25">
      <c r="B6" s="7" t="s">
        <v>50</v>
      </c>
    </row>
    <row r="7" spans="2:2" x14ac:dyDescent="0.25">
      <c r="B7" s="5"/>
    </row>
    <row r="8" spans="2:2" ht="60.75" customHeight="1" x14ac:dyDescent="0.25">
      <c r="B8" s="5" t="s">
        <v>68</v>
      </c>
    </row>
    <row r="9" spans="2:2" x14ac:dyDescent="0.25">
      <c r="B9" s="5" t="s">
        <v>69</v>
      </c>
    </row>
    <row r="10" spans="2:2" x14ac:dyDescent="0.25">
      <c r="B10" s="8"/>
    </row>
    <row r="11" spans="2:2" ht="30" x14ac:dyDescent="0.25">
      <c r="B11" s="5" t="s">
        <v>70</v>
      </c>
    </row>
    <row r="12" spans="2:2" x14ac:dyDescent="0.25">
      <c r="B12" s="5"/>
    </row>
    <row r="13" spans="2:2" ht="45" x14ac:dyDescent="0.25">
      <c r="B13" s="5" t="s">
        <v>71</v>
      </c>
    </row>
    <row r="14" spans="2:2" x14ac:dyDescent="0.25">
      <c r="B14" s="5"/>
    </row>
    <row r="15" spans="2:2" ht="45" x14ac:dyDescent="0.25">
      <c r="B15" s="5" t="s">
        <v>72</v>
      </c>
    </row>
    <row r="16" spans="2:2" x14ac:dyDescent="0.25">
      <c r="B16" s="5"/>
    </row>
    <row r="17" spans="2:2" ht="60" x14ac:dyDescent="0.25">
      <c r="B17" s="5" t="s">
        <v>73</v>
      </c>
    </row>
    <row r="18" spans="2:2" x14ac:dyDescent="0.25">
      <c r="B18" s="5"/>
    </row>
    <row r="19" spans="2:2" ht="75" x14ac:dyDescent="0.25">
      <c r="B19" s="5" t="s">
        <v>74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5b109657-a981-45e9-accc-f4b6203c2974"/>
    <ds:schemaRef ds:uri="http://purl.org/dc/terms/"/>
    <ds:schemaRef ds:uri="http://schemas.microsoft.com/office/infopath/2007/PartnerControls"/>
    <ds:schemaRef ds:uri="d6f25a68-2b8f-4a5b-9db1-9252afa83ed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41FBBBA-7E3A-463C-979C-11F0B6DCC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Zákl. nastavenie</vt:lpstr>
      <vt:lpstr>Ponuka v zákazke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v zákazke'!Oblasť_tlače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Šimo Juraj, Ing.</cp:lastModifiedBy>
  <cp:revision/>
  <cp:lastPrinted>2024-11-22T11:19:45Z</cp:lastPrinted>
  <dcterms:created xsi:type="dcterms:W3CDTF">2022-09-22T09:41:16Z</dcterms:created>
  <dcterms:modified xsi:type="dcterms:W3CDTF">2024-12-04T15:32:01Z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