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práca\ASOPPC\01_SP\"/>
    </mc:Choice>
  </mc:AlternateContent>
  <bookViews>
    <workbookView xWindow="-105" yWindow="-105" windowWidth="23250" windowHeight="12570" tabRatio="679"/>
  </bookViews>
  <sheets>
    <sheet name="Kritérium 1_Štruktúr. rozpočet" sheetId="1" r:id="rId1"/>
    <sheet name="Kritérium 2_Dodanie TM" sheetId="2" r:id="rId2"/>
    <sheet name="Kritérium 3_Referenčný expert" sheetId="5" r:id="rId3"/>
    <sheet name="Kritérium 4_Ďalšie porušenia" sheetId="4" r:id="rId4"/>
  </sheets>
  <definedNames>
    <definedName name="_xlnm.Print_Area" localSheetId="0">'Kritérium 1_Štruktúr. rozpočet'!$A$1:$G$174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F44" i="1"/>
  <c r="F43" i="1"/>
  <c r="F39" i="1"/>
  <c r="F38" i="1"/>
  <c r="F37" i="1"/>
  <c r="F11" i="1"/>
  <c r="F10" i="1"/>
  <c r="F9" i="1"/>
  <c r="F17" i="1"/>
  <c r="F16" i="1"/>
  <c r="F15" i="1"/>
  <c r="F142" i="1" l="1"/>
  <c r="F141" i="1"/>
  <c r="F136" i="1"/>
  <c r="F137" i="1" s="1"/>
  <c r="F131" i="1"/>
  <c r="F132" i="1" s="1"/>
  <c r="F128" i="1"/>
  <c r="F129" i="1" s="1"/>
  <c r="F123" i="1"/>
  <c r="F122" i="1"/>
  <c r="F121" i="1"/>
  <c r="F120" i="1"/>
  <c r="F119" i="1"/>
  <c r="F118" i="1"/>
  <c r="F117" i="1"/>
  <c r="F116" i="1"/>
  <c r="F115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88" i="1"/>
  <c r="F87" i="1"/>
  <c r="F86" i="1"/>
  <c r="F85" i="1"/>
  <c r="F78" i="1"/>
  <c r="F77" i="1"/>
  <c r="F76" i="1"/>
  <c r="F75" i="1"/>
  <c r="F74" i="1"/>
  <c r="F70" i="1"/>
  <c r="F69" i="1"/>
  <c r="F68" i="1"/>
  <c r="F67" i="1"/>
  <c r="F66" i="1"/>
  <c r="F62" i="1"/>
  <c r="F63" i="1" s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2" i="1"/>
  <c r="F41" i="1"/>
  <c r="F40" i="1"/>
  <c r="F36" i="1"/>
  <c r="F35" i="1"/>
  <c r="F34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4" i="1"/>
  <c r="F13" i="1"/>
  <c r="F12" i="1"/>
  <c r="F8" i="1"/>
  <c r="F7" i="1"/>
  <c r="F6" i="1"/>
  <c r="F59" i="1" l="1"/>
  <c r="F31" i="1"/>
  <c r="F89" i="1"/>
  <c r="F110" i="1"/>
  <c r="F124" i="1"/>
  <c r="F143" i="1"/>
  <c r="F71" i="1"/>
  <c r="F79" i="1"/>
  <c r="F145" i="1" l="1"/>
  <c r="F146" i="1" s="1"/>
</calcChain>
</file>

<file path=xl/sharedStrings.xml><?xml version="1.0" encoding="utf-8"?>
<sst xmlns="http://schemas.openxmlformats.org/spreadsheetml/2006/main" count="305" uniqueCount="146">
  <si>
    <t>Štruktúrovaný rozpočet</t>
  </si>
  <si>
    <t>Cestné rýchlomery, úsekové cestné rýchlomery, analytické kamery, zdroj energie</t>
  </si>
  <si>
    <t>P.č.</t>
  </si>
  <si>
    <t>Názov položky</t>
  </si>
  <si>
    <t>Množstvo</t>
  </si>
  <si>
    <t>Merná jednotka</t>
  </si>
  <si>
    <t>Jednotková cena 
bez DPH</t>
  </si>
  <si>
    <t>Celková cena 
bez DPH</t>
  </si>
  <si>
    <t>Poznámky</t>
  </si>
  <si>
    <r>
      <rPr>
        <b/>
        <sz val="11"/>
        <rFont val="Calibri"/>
        <family val="2"/>
        <charset val="238"/>
        <scheme val="minor"/>
      </rPr>
      <t>Cestný rýchlomer</t>
    </r>
    <r>
      <rPr>
        <sz val="11"/>
        <rFont val="Calibri"/>
        <family val="2"/>
        <charset val="238"/>
        <scheme val="minor"/>
      </rPr>
      <t xml:space="preserve"> 
(min. dva jazdné pruhy obojsmerne - 1/1)</t>
    </r>
  </si>
  <si>
    <t>ks</t>
  </si>
  <si>
    <r>
      <rPr>
        <b/>
        <sz val="11"/>
        <rFont val="Calibri"/>
        <family val="2"/>
        <charset val="238"/>
        <scheme val="minor"/>
      </rPr>
      <t>Prvotné overenie</t>
    </r>
    <r>
      <rPr>
        <sz val="11"/>
        <rFont val="Calibri"/>
        <family val="2"/>
        <charset val="238"/>
        <scheme val="minor"/>
      </rPr>
      <t xml:space="preserve"> cestného rýchlomera 
(min. dva jazdné pruhy obojsmerne - 1/1)</t>
    </r>
  </si>
  <si>
    <r>
      <rPr>
        <b/>
        <sz val="11"/>
        <rFont val="Calibri"/>
        <family val="2"/>
        <charset val="238"/>
        <scheme val="minor"/>
      </rPr>
      <t>Úvodná montáž, nastavenie, inštalácia a sfunkčnenie</t>
    </r>
    <r>
      <rPr>
        <sz val="11"/>
        <rFont val="Calibri"/>
        <family val="2"/>
        <charset val="238"/>
        <scheme val="minor"/>
      </rPr>
      <t xml:space="preserve"> cestného rýchlomera 
(min. dva jazdné pruhy obojsmerne - 1/1)</t>
    </r>
  </si>
  <si>
    <r>
      <rPr>
        <b/>
        <sz val="11"/>
        <rFont val="Calibri"/>
        <family val="2"/>
        <charset val="238"/>
        <scheme val="minor"/>
      </rPr>
      <t>Úsekový cestný rýchlomer</t>
    </r>
    <r>
      <rPr>
        <sz val="11"/>
        <rFont val="Calibri"/>
        <family val="2"/>
        <charset val="238"/>
        <scheme val="minor"/>
      </rPr>
      <t xml:space="preserve"> 
(min. dva jazdné pruhy obojsmerne - 1/1)</t>
    </r>
  </si>
  <si>
    <r>
      <rPr>
        <b/>
        <sz val="11"/>
        <rFont val="Calibri"/>
        <family val="2"/>
        <charset val="238"/>
        <scheme val="minor"/>
      </rPr>
      <t xml:space="preserve">Prvotné overenie </t>
    </r>
    <r>
      <rPr>
        <sz val="11"/>
        <rFont val="Calibri"/>
        <family val="2"/>
        <charset val="238"/>
        <scheme val="minor"/>
      </rPr>
      <t>úsekového cestného rýchlomera 
(min. dva jazdné pruhy obojsmerne - 1/1)</t>
    </r>
  </si>
  <si>
    <r>
      <rPr>
        <b/>
        <sz val="11"/>
        <rFont val="Calibri"/>
        <family val="2"/>
        <charset val="238"/>
        <scheme val="minor"/>
      </rPr>
      <t>Úvodná montáž, nastavenie, inštalácia a sfunkčnenie</t>
    </r>
    <r>
      <rPr>
        <sz val="11"/>
        <rFont val="Calibri"/>
        <family val="2"/>
        <charset val="238"/>
        <scheme val="minor"/>
      </rPr>
      <t xml:space="preserve"> úsekového cestného rýchlomera 
(min. dva jazdné pruhy obojsmerne - 1/1)</t>
    </r>
  </si>
  <si>
    <r>
      <rPr>
        <b/>
        <sz val="11"/>
        <rFont val="Calibri"/>
        <family val="2"/>
        <charset val="238"/>
        <scheme val="minor"/>
      </rPr>
      <t>Cestný rýchlomer</t>
    </r>
    <r>
      <rPr>
        <sz val="11"/>
        <rFont val="Calibri"/>
        <family val="2"/>
        <charset val="238"/>
        <scheme val="minor"/>
      </rPr>
      <t xml:space="preserve"> 
(štyri jazdné pruhy obojsmerne - 2/2)</t>
    </r>
  </si>
  <si>
    <r>
      <rPr>
        <b/>
        <sz val="11"/>
        <rFont val="Calibri"/>
        <family val="2"/>
        <charset val="238"/>
        <scheme val="minor"/>
      </rPr>
      <t>Úsekový cestný rýchlomer</t>
    </r>
    <r>
      <rPr>
        <sz val="11"/>
        <rFont val="Calibri"/>
        <family val="2"/>
        <charset val="238"/>
        <scheme val="minor"/>
      </rPr>
      <t xml:space="preserve"> 
(štyri jazdné pruhy obojsmerne - 2/2)</t>
    </r>
  </si>
  <si>
    <r>
      <rPr>
        <b/>
        <sz val="11"/>
        <rFont val="Calibri"/>
        <family val="2"/>
        <charset val="238"/>
        <scheme val="minor"/>
      </rPr>
      <t>Analytická kamera</t>
    </r>
    <r>
      <rPr>
        <sz val="11"/>
        <rFont val="Calibri"/>
        <family val="2"/>
        <charset val="238"/>
        <scheme val="minor"/>
      </rPr>
      <t xml:space="preserve"> - prejazd na červenú 
(rozsah dokumentovania min. 2 jazdné pruhy)</t>
    </r>
  </si>
  <si>
    <r>
      <rPr>
        <b/>
        <sz val="11"/>
        <rFont val="Calibri"/>
        <family val="2"/>
        <charset val="238"/>
        <scheme val="minor"/>
      </rPr>
      <t>Prvotná kalibrácia</t>
    </r>
    <r>
      <rPr>
        <sz val="11"/>
        <rFont val="Calibri"/>
        <family val="2"/>
        <charset val="238"/>
        <scheme val="minor"/>
      </rPr>
      <t xml:space="preserve"> analytickej kamery 
(prejazd na červenú, rozsah dokumentovania min. 2 jazdné pruhy)</t>
    </r>
  </si>
  <si>
    <r>
      <rPr>
        <b/>
        <sz val="11"/>
        <rFont val="Calibri"/>
        <family val="2"/>
        <charset val="238"/>
        <scheme val="minor"/>
      </rPr>
      <t>Úvodná montáž, nastavenie, inštalácia a sfunkčnenie</t>
    </r>
    <r>
      <rPr>
        <sz val="11"/>
        <rFont val="Calibri"/>
        <family val="2"/>
        <charset val="238"/>
        <scheme val="minor"/>
      </rPr>
      <t xml:space="preserve"> analytickej kamery 
(prejazd na červenú, rozsah dokumentovania min. 2 jazdné pruhy)</t>
    </r>
  </si>
  <si>
    <r>
      <rPr>
        <b/>
        <sz val="11"/>
        <rFont val="Calibri"/>
        <family val="2"/>
        <charset val="238"/>
        <scheme val="minor"/>
      </rPr>
      <t>Analytická kamera - prejazd na červenú</t>
    </r>
    <r>
      <rPr>
        <sz val="11"/>
        <rFont val="Calibri"/>
        <family val="2"/>
        <charset val="238"/>
        <scheme val="minor"/>
      </rPr>
      <t xml:space="preserve"> 
(rozsah dokumentovania min. 3 jazdné pruhy)</t>
    </r>
  </si>
  <si>
    <r>
      <rPr>
        <b/>
        <sz val="11"/>
        <rFont val="Calibri"/>
        <family val="2"/>
        <charset val="238"/>
        <scheme val="minor"/>
      </rPr>
      <t>Prvotná kalibrácia</t>
    </r>
    <r>
      <rPr>
        <sz val="11"/>
        <rFont val="Calibri"/>
        <family val="2"/>
        <charset val="238"/>
        <scheme val="minor"/>
      </rPr>
      <t xml:space="preserve"> analytickej kamery 
(prejazd na červenú, rozsah dokumentovania min. 3 jazdné pruhy)</t>
    </r>
  </si>
  <si>
    <r>
      <rPr>
        <b/>
        <sz val="11"/>
        <rFont val="Calibri"/>
        <family val="2"/>
        <charset val="238"/>
        <scheme val="minor"/>
      </rPr>
      <t>Úvodná montáž, nastavenie, inštalácia a sfunkčnenie</t>
    </r>
    <r>
      <rPr>
        <sz val="11"/>
        <rFont val="Calibri"/>
        <family val="2"/>
        <charset val="238"/>
        <scheme val="minor"/>
      </rPr>
      <t xml:space="preserve"> analytickej kamery 
(prejazd na červenú, rozsah dokumentovania min. 3 jazdné pruhy)</t>
    </r>
  </si>
  <si>
    <r>
      <rPr>
        <b/>
        <sz val="11"/>
        <rFont val="Calibri"/>
        <family val="2"/>
        <charset val="238"/>
        <scheme val="minor"/>
      </rPr>
      <t>Cestný rýchlomer s detekciou prejazdu na červenú</t>
    </r>
    <r>
      <rPr>
        <sz val="11"/>
        <rFont val="Calibri"/>
        <family val="2"/>
        <charset val="238"/>
        <scheme val="minor"/>
      </rPr>
      <t xml:space="preserve"> 
(rozsah dokumentovania min. 2 jazdné pruhy)</t>
    </r>
  </si>
  <si>
    <r>
      <rPr>
        <b/>
        <sz val="11"/>
        <rFont val="Calibri"/>
        <family val="2"/>
        <charset val="238"/>
        <scheme val="minor"/>
      </rPr>
      <t>Prvotné overenie</t>
    </r>
    <r>
      <rPr>
        <sz val="11"/>
        <rFont val="Calibri"/>
        <family val="2"/>
        <charset val="238"/>
        <scheme val="minor"/>
      </rPr>
      <t xml:space="preserve"> cestného rýchlomera s detekciou prejazdu na červenú 
(rozsah dokumentovania min. 2 jazdné pruhy)</t>
    </r>
  </si>
  <si>
    <r>
      <rPr>
        <b/>
        <sz val="11"/>
        <rFont val="Calibri"/>
        <family val="2"/>
        <charset val="238"/>
        <scheme val="minor"/>
      </rPr>
      <t>Úvodná montáž, nastavenie, inštalácia a sfunkčnenie</t>
    </r>
    <r>
      <rPr>
        <sz val="11"/>
        <rFont val="Calibri"/>
        <family val="2"/>
        <charset val="238"/>
        <scheme val="minor"/>
      </rPr>
      <t xml:space="preserve"> cestného rýchlomera s detekciou prejazdu na červenú 
(rozsah dokumentovania min. 2 jazdné pruhy)</t>
    </r>
  </si>
  <si>
    <r>
      <t xml:space="preserve">
</t>
    </r>
    <r>
      <rPr>
        <b/>
        <sz val="11"/>
        <color theme="1"/>
        <rFont val="Calibri"/>
        <family val="2"/>
        <charset val="238"/>
        <scheme val="minor"/>
      </rPr>
      <t xml:space="preserve">Analytická kamera - nerešpektovanie STOP 
</t>
    </r>
    <r>
      <rPr>
        <sz val="11"/>
        <color theme="1"/>
        <rFont val="Calibri"/>
        <family val="2"/>
        <charset val="238"/>
        <scheme val="minor"/>
      </rPr>
      <t>(rozsah dokumentovania min. 1. jazdný pruh)</t>
    </r>
    <r>
      <rPr>
        <sz val="12"/>
        <color theme="1"/>
        <rFont val="Calibri"/>
        <family val="2"/>
        <charset val="238"/>
        <scheme val="minor"/>
      </rPr>
      <t xml:space="preserve">
</t>
    </r>
  </si>
  <si>
    <r>
      <rPr>
        <b/>
        <sz val="11"/>
        <rFont val="Calibri"/>
        <family val="2"/>
        <charset val="238"/>
        <scheme val="minor"/>
      </rPr>
      <t>Prvotná kalibrácia</t>
    </r>
    <r>
      <rPr>
        <sz val="11"/>
        <rFont val="Calibri"/>
        <family val="2"/>
        <charset val="238"/>
        <scheme val="minor"/>
      </rPr>
      <t xml:space="preserve"> analytickej kamery - nerešpektovanie STOP 
(rozsah dokumentovania min. 1 jazdný pruh)</t>
    </r>
  </si>
  <si>
    <r>
      <rPr>
        <b/>
        <sz val="11"/>
        <rFont val="Calibri"/>
        <family val="2"/>
        <charset val="238"/>
        <scheme val="minor"/>
      </rPr>
      <t>Úvodná montáž, nastavenie, inštalácia a sfunkčnenie</t>
    </r>
    <r>
      <rPr>
        <sz val="11"/>
        <rFont val="Calibri"/>
        <family val="2"/>
        <charset val="238"/>
        <scheme val="minor"/>
      </rPr>
      <t xml:space="preserve"> analytickej kamery - nerešpektovanie STOP 
(rozsah dokumentovania min. 1 jazdný pruh)</t>
    </r>
  </si>
  <si>
    <r>
      <rPr>
        <b/>
        <sz val="11"/>
        <color theme="1"/>
        <rFont val="Calibri"/>
        <family val="2"/>
        <charset val="238"/>
        <scheme val="minor"/>
      </rPr>
      <t>Zdroj energie</t>
    </r>
    <r>
      <rPr>
        <sz val="12"/>
        <color theme="1"/>
        <rFont val="Calibri"/>
        <family val="2"/>
        <charset val="238"/>
        <scheme val="minor"/>
      </rPr>
      <t xml:space="preserve"> pre cestné rýchlomery a analytické kamery (batéria)</t>
    </r>
  </si>
  <si>
    <t>Opcia na cestné rýchlomery, úsekové cestné rýchlomery, analytické kamery, zdroj energie</t>
  </si>
  <si>
    <t>Transakčný modul</t>
  </si>
  <si>
    <r>
      <rPr>
        <b/>
        <sz val="11"/>
        <color theme="1"/>
        <rFont val="Calibri"/>
        <family val="2"/>
        <charset val="238"/>
        <scheme val="minor"/>
      </rPr>
      <t>Transakčný modul</t>
    </r>
    <r>
      <rPr>
        <sz val="12"/>
        <color theme="1"/>
        <rFont val="Calibri"/>
        <family val="2"/>
        <charset val="238"/>
        <scheme val="minor"/>
      </rPr>
      <t xml:space="preserve">
(komplet dodanie - analýza, návrh, vytvorenie, konfigurácia, implementácia, integrácie s externými systémami, testovanie, školenia a nasadenie do produkčnej prevádzky) </t>
    </r>
  </si>
  <si>
    <t>celkové riešenie</t>
  </si>
  <si>
    <t>Dopravné značenie k cestným rýchlomerom</t>
  </si>
  <si>
    <r>
      <rPr>
        <b/>
        <sz val="12"/>
        <color theme="1"/>
        <rFont val="Calibri"/>
        <family val="2"/>
        <charset val="238"/>
        <scheme val="minor"/>
      </rPr>
      <t>Dopravná značka 334 "Kontrola rýchlosti" 600 x 600 mm</t>
    </r>
    <r>
      <rPr>
        <sz val="12"/>
        <color theme="1"/>
        <rFont val="Calibri"/>
        <family val="2"/>
        <charset val="238"/>
        <scheme val="minor"/>
      </rPr>
      <t xml:space="preserve">
(vyhotovenie podľa príslušných noriem spolu s montážou/osadením, predovšetkým s prácou a použitým materiálom na existujúci nosič na mieste)</t>
    </r>
  </si>
  <si>
    <r>
      <rPr>
        <b/>
        <sz val="12"/>
        <color theme="1"/>
        <rFont val="Calibri"/>
        <family val="2"/>
        <charset val="238"/>
        <scheme val="minor"/>
      </rPr>
      <t>Nosič dopravnej značky 334 "Kontrola rýchlosti" 600 x 600 mm</t>
    </r>
    <r>
      <rPr>
        <sz val="12"/>
        <color theme="1"/>
        <rFont val="Calibri"/>
        <family val="2"/>
        <charset val="238"/>
        <scheme val="minor"/>
      </rPr>
      <t xml:space="preserve">
(vyhotovenie podľa príslušných noriem spolu s montážou/osadením, predovšetkým s prácou a použitým materiálom)</t>
    </r>
  </si>
  <si>
    <r>
      <rPr>
        <b/>
        <sz val="12"/>
        <color theme="1"/>
        <rFont val="Calibri"/>
        <family val="2"/>
        <charset val="238"/>
        <scheme val="minor"/>
      </rPr>
      <t>Dopravná značka 334 "Kontrola rýchlosti" 840 x 840 mm</t>
    </r>
    <r>
      <rPr>
        <sz val="12"/>
        <color theme="1"/>
        <rFont val="Calibri"/>
        <family val="2"/>
        <charset val="238"/>
        <scheme val="minor"/>
      </rPr>
      <t xml:space="preserve">
(vyhotovenie podľa príslušných noriem spolu s montážou/osadením, predovšetkým s prácou a použitým materiálom na existujúci nosič na mieste)</t>
    </r>
  </si>
  <si>
    <r>
      <rPr>
        <b/>
        <sz val="12"/>
        <color theme="1"/>
        <rFont val="Calibri"/>
        <family val="2"/>
        <charset val="238"/>
        <scheme val="minor"/>
      </rPr>
      <t>Nosič dopravnej značky 334 "Kontrola rýchlosti" 840 x 840 mm</t>
    </r>
    <r>
      <rPr>
        <sz val="12"/>
        <color theme="1"/>
        <rFont val="Calibri"/>
        <family val="2"/>
        <charset val="238"/>
        <scheme val="minor"/>
      </rPr>
      <t xml:space="preserve">
(vyhotovenie podľa príslušných noriem spolu s montážou/osadením, predovšetkým s prácou a použitým materiálom)</t>
    </r>
  </si>
  <si>
    <r>
      <rPr>
        <b/>
        <sz val="12"/>
        <color rgb="FF000000"/>
        <rFont val="Calibri"/>
        <family val="2"/>
        <charset val="238"/>
        <scheme val="minor"/>
      </rPr>
      <t xml:space="preserve">Zabezpečenie vydania určenia dopravného značenia
</t>
    </r>
    <r>
      <rPr>
        <sz val="12"/>
        <color rgb="FF000000"/>
        <rFont val="Calibri"/>
        <family val="2"/>
        <charset val="238"/>
        <scheme val="minor"/>
      </rPr>
      <t>(cena zahŕňa všetku činnosť smerujúcu k vydaniu určenia dopravného značenia, najmä obstaranie spracovania projektovej dokumentácie vrátane všetkých potrebných súhlasov alebo stanovísk, s ohľadom na existenciu/neexistenciu budúceho nosiča so zabezpečením súhlasu správcu alebo vlastníka pozemku a zabezpečenie stanovísk dotknutých orgánov a vydania určenia dopravného značenia príslušným cestným správnym orgánom)</t>
    </r>
  </si>
  <si>
    <t>Opcia na dopravné značenie k cestným rýchlomerom</t>
  </si>
  <si>
    <r>
      <rPr>
        <b/>
        <sz val="12"/>
        <color theme="1"/>
        <rFont val="Calibri"/>
        <family val="2"/>
        <charset val="238"/>
        <scheme val="minor"/>
      </rPr>
      <t>Dopravná značka 334 "Kontrola rýchlosti" 600 x 600 mm z opcie</t>
    </r>
    <r>
      <rPr>
        <sz val="12"/>
        <color theme="1"/>
        <rFont val="Calibri"/>
        <family val="2"/>
        <charset val="238"/>
        <scheme val="minor"/>
      </rPr>
      <t xml:space="preserve">
(vyhotovenie podľa príslušných noriem spolu s montážou/osadením, predovšetkým s prácou a použitým materiálom na existujúci nosič na mieste)</t>
    </r>
  </si>
  <si>
    <r>
      <rPr>
        <b/>
        <sz val="12"/>
        <color theme="1"/>
        <rFont val="Calibri"/>
        <family val="2"/>
        <charset val="238"/>
        <scheme val="minor"/>
      </rPr>
      <t>Nosič dopravnej značky 334 "Kontrola rýchlosti" 600 x 600 mm z opcie</t>
    </r>
    <r>
      <rPr>
        <sz val="12"/>
        <color theme="1"/>
        <rFont val="Calibri"/>
        <family val="2"/>
        <charset val="238"/>
        <scheme val="minor"/>
      </rPr>
      <t xml:space="preserve">
(vyhotovenie podľa príslušných noriem spolu s montážou/osadením, predovšetkým s prácou a použitým materiálom)</t>
    </r>
  </si>
  <si>
    <r>
      <rPr>
        <b/>
        <sz val="12"/>
        <color theme="1"/>
        <rFont val="Calibri"/>
        <family val="2"/>
        <charset val="238"/>
        <scheme val="minor"/>
      </rPr>
      <t>Dopravná značka 334 "Kontrola rýchlosti" 840 x 840 mm z opcie</t>
    </r>
    <r>
      <rPr>
        <sz val="12"/>
        <color theme="1"/>
        <rFont val="Calibri"/>
        <family val="2"/>
        <charset val="238"/>
        <scheme val="minor"/>
      </rPr>
      <t xml:space="preserve">
(vyhotovenie podľa príslušných noriem spolu s montážou/osadením, predovšetkým s prácou a použitým materiálom na existujúci nosič na mieste)</t>
    </r>
  </si>
  <si>
    <r>
      <rPr>
        <b/>
        <sz val="12"/>
        <color theme="1"/>
        <rFont val="Calibri"/>
        <family val="2"/>
        <charset val="238"/>
        <scheme val="minor"/>
      </rPr>
      <t>Nosič dopravnej značky 334 "Kontrola rýchlosti" 840 x 840 mm z opcie</t>
    </r>
    <r>
      <rPr>
        <sz val="12"/>
        <color theme="1"/>
        <rFont val="Calibri"/>
        <family val="2"/>
        <charset val="238"/>
        <scheme val="minor"/>
      </rPr>
      <t xml:space="preserve">
(vyhotovenie podľa príslušných noriem spolu s montážou/osadením, predovšetkým s prácou a použitým materiálom)</t>
    </r>
  </si>
  <si>
    <r>
      <rPr>
        <b/>
        <sz val="12"/>
        <color rgb="FF000000"/>
        <rFont val="Calibri"/>
        <family val="2"/>
        <charset val="238"/>
        <scheme val="minor"/>
      </rPr>
      <t xml:space="preserve">Zabezpečenie vydania určenia dopravného značenia z opcie
</t>
    </r>
    <r>
      <rPr>
        <sz val="12"/>
        <color rgb="FF000000"/>
        <rFont val="Calibri"/>
        <family val="2"/>
        <charset val="238"/>
        <scheme val="minor"/>
      </rPr>
      <t>(cena zahŕňa všetku činnosť smerujúcu k vydaniu určenia dopravného značenia, najmä obstaranie spracovania projektovej dokumentácie vrátane všetkých potrebných súhlasov alebo stanovísk, s ohľadom na existenciu/neexistenciu budúceho nosiča so zabezpečením súhlasu správcu alebo vlastníka pozemku a zabezpečenie stanovísk dotknutých orgánov a vydania určenia dopravného značenia príslušným cestným správnym orgánom)</t>
    </r>
  </si>
  <si>
    <t>Názov služby</t>
  </si>
  <si>
    <t>Predpokladané množstvo</t>
  </si>
  <si>
    <t>objednávková služba</t>
  </si>
  <si>
    <r>
      <rPr>
        <b/>
        <sz val="12"/>
        <color theme="1"/>
        <rFont val="Calibri"/>
        <family val="2"/>
        <charset val="238"/>
        <scheme val="minor"/>
      </rPr>
      <t>Následné overenie cestného rýchlomeru</t>
    </r>
    <r>
      <rPr>
        <sz val="12"/>
        <color theme="1"/>
        <rFont val="Calibri"/>
        <family val="2"/>
        <charset val="238"/>
        <scheme val="minor"/>
      </rPr>
      <t xml:space="preserve">
(zahŕňa iba náklady spojené so samotným úkonom každoročného následného overenia cestných rýchlomerov a vystavením certifikátu o následnom overení)</t>
    </r>
  </si>
  <si>
    <t>cena za následné overenie
jedného zariadenia</t>
  </si>
  <si>
    <r>
      <rPr>
        <b/>
        <sz val="12"/>
        <color rgb="FF000000"/>
        <rFont val="Calibri"/>
        <family val="2"/>
        <charset val="238"/>
        <scheme val="minor"/>
      </rPr>
      <t>Rekalibrácia analytickej kamery</t>
    </r>
    <r>
      <rPr>
        <sz val="12"/>
        <color rgb="FF000000"/>
        <rFont val="Calibri"/>
        <family val="2"/>
        <charset val="238"/>
        <scheme val="minor"/>
      </rPr>
      <t xml:space="preserve"> - zahŕňa iba náklady spojené so samotným úkonom rekalibrácie analytických kamier za jeden rok.</t>
    </r>
  </si>
  <si>
    <t>cena za rekalibráciu
jedného zariadenia</t>
  </si>
  <si>
    <t>Údržba, prevádzka a monitoring zariadení - SLA</t>
  </si>
  <si>
    <r>
      <rPr>
        <b/>
        <sz val="12"/>
        <color theme="1"/>
        <rFont val="Calibri"/>
        <family val="2"/>
        <charset val="238"/>
        <scheme val="minor"/>
      </rPr>
      <t>Údržba, prevádzka a monitoring funkčnosti cestného rýchlomera</t>
    </r>
    <r>
      <rPr>
        <sz val="12"/>
        <color theme="1"/>
        <rFont val="Calibri"/>
        <family val="2"/>
        <charset val="238"/>
        <scheme val="minor"/>
      </rPr>
      <t xml:space="preserve">
(zahŕňa náklady na údržbu, prevádzku a monitoring funkčnosti cestného rýchlomera počas prvých dvoch rokov z ôsmich tak, aby bol funkčný v rozsahu požadovaných technických parametrov a taktiež parametrov SLA)</t>
    </r>
  </si>
  <si>
    <r>
      <t xml:space="preserve">mesačný paušál
pre jedno zariadenie v 1. roku (max. </t>
    </r>
    <r>
      <rPr>
        <b/>
        <sz val="10"/>
        <color theme="1"/>
        <rFont val="Calibri"/>
        <family val="2"/>
        <charset val="238"/>
        <scheme val="minor"/>
      </rPr>
      <t>5%</t>
    </r>
    <r>
      <rPr>
        <sz val="10"/>
        <color theme="1"/>
        <rFont val="Calibri"/>
        <family val="2"/>
        <charset val="238"/>
        <scheme val="minor"/>
      </rPr>
      <t xml:space="preserve"> celkovej ceny 8 ročnej SLA)</t>
    </r>
  </si>
  <si>
    <t>paušálna 
služba</t>
  </si>
  <si>
    <r>
      <t xml:space="preserve">mesačný paušál
pre jedno zariadenie v 2. roku (max. </t>
    </r>
    <r>
      <rPr>
        <b/>
        <sz val="10"/>
        <color theme="1"/>
        <rFont val="Calibri"/>
        <family val="2"/>
        <charset val="238"/>
        <scheme val="minor"/>
      </rPr>
      <t>5%</t>
    </r>
    <r>
      <rPr>
        <sz val="10"/>
        <color theme="1"/>
        <rFont val="Calibri"/>
        <family val="2"/>
        <charset val="238"/>
        <scheme val="minor"/>
      </rPr>
      <t xml:space="preserve"> celkovej ceny 8 ročnej SLA)</t>
    </r>
  </si>
  <si>
    <r>
      <rPr>
        <b/>
        <sz val="12"/>
        <color theme="1"/>
        <rFont val="Calibri"/>
        <family val="2"/>
        <charset val="238"/>
        <scheme val="minor"/>
      </rPr>
      <t>Údržba, prevádzka a monitoring funkčnosti cestného rýchlomera</t>
    </r>
    <r>
      <rPr>
        <sz val="12"/>
        <color theme="1"/>
        <rFont val="Calibri"/>
        <family val="2"/>
        <charset val="238"/>
        <scheme val="minor"/>
      </rPr>
      <t xml:space="preserve">
(zahŕňa náklady na údržbu, prevádzku a monitoring cestného rýchlomera počas zostávajúcich šesť rokov z ôsmich tak, aby bol funkčný v rozsahu požadovaných technických parametrov a taktiež parametrov SLA)</t>
    </r>
  </si>
  <si>
    <r>
      <t xml:space="preserve">mesačný paušál pre jedno zariadenie v 
3. roku (max. </t>
    </r>
    <r>
      <rPr>
        <b/>
        <sz val="10"/>
        <color theme="1"/>
        <rFont val="Calibri"/>
        <family val="2"/>
        <charset val="238"/>
        <scheme val="minor"/>
      </rPr>
      <t>15%</t>
    </r>
    <r>
      <rPr>
        <sz val="10"/>
        <color theme="1"/>
        <rFont val="Calibri"/>
        <family val="2"/>
        <charset val="238"/>
        <scheme val="minor"/>
      </rPr>
      <t xml:space="preserve"> celkovej ceny 8 ročnej SLA)</t>
    </r>
  </si>
  <si>
    <r>
      <t xml:space="preserve">mesačný paušál pre jedno zariadenie v 
4. roku (max. </t>
    </r>
    <r>
      <rPr>
        <b/>
        <sz val="10"/>
        <color theme="1"/>
        <rFont val="Calibri"/>
        <family val="2"/>
        <charset val="238"/>
        <scheme val="minor"/>
      </rPr>
      <t>15%</t>
    </r>
    <r>
      <rPr>
        <sz val="10"/>
        <color theme="1"/>
        <rFont val="Calibri"/>
        <family val="2"/>
        <charset val="238"/>
        <scheme val="minor"/>
      </rPr>
      <t xml:space="preserve"> celkovej ceny 8 ročnej SLA)</t>
    </r>
  </si>
  <si>
    <r>
      <t xml:space="preserve">mesačný paušál pre jedno zariadenie v 
5. roku (max. </t>
    </r>
    <r>
      <rPr>
        <b/>
        <sz val="10"/>
        <color rgb="FF000000"/>
        <rFont val="Calibri"/>
        <family val="2"/>
        <charset val="238"/>
        <scheme val="minor"/>
      </rPr>
      <t>15%</t>
    </r>
    <r>
      <rPr>
        <sz val="10"/>
        <color rgb="FF000000"/>
        <rFont val="Calibri"/>
        <family val="2"/>
        <charset val="238"/>
        <scheme val="minor"/>
      </rPr>
      <t xml:space="preserve"> celkovej ceny 8 ročnej SLA)</t>
    </r>
  </si>
  <si>
    <r>
      <t xml:space="preserve">mesačný paušál pre jedno zariadenie v 
6. roku (max. </t>
    </r>
    <r>
      <rPr>
        <b/>
        <sz val="10"/>
        <color rgb="FF000000"/>
        <rFont val="Calibri"/>
        <family val="2"/>
        <charset val="238"/>
        <scheme val="minor"/>
      </rPr>
      <t>15%</t>
    </r>
    <r>
      <rPr>
        <sz val="10"/>
        <color rgb="FF000000"/>
        <rFont val="Calibri"/>
        <family val="2"/>
        <charset val="238"/>
        <scheme val="minor"/>
      </rPr>
      <t xml:space="preserve"> celkovej ceny 8 ročnej SLA)</t>
    </r>
  </si>
  <si>
    <r>
      <t xml:space="preserve">mesačný paušál pre jedno zariadenie v 
7. roku (max. </t>
    </r>
    <r>
      <rPr>
        <b/>
        <sz val="10"/>
        <color rgb="FF000000"/>
        <rFont val="Calibri"/>
        <family val="2"/>
        <charset val="238"/>
        <scheme val="minor"/>
      </rPr>
      <t>15%</t>
    </r>
    <r>
      <rPr>
        <sz val="10"/>
        <color rgb="FF000000"/>
        <rFont val="Calibri"/>
        <family val="2"/>
        <charset val="238"/>
        <scheme val="minor"/>
      </rPr>
      <t xml:space="preserve"> celkovej ceny 8 ročnej SLA)</t>
    </r>
  </si>
  <si>
    <r>
      <t xml:space="preserve">mesačný paušál pre jedno zariadenie v 
8. roku (max. </t>
    </r>
    <r>
      <rPr>
        <b/>
        <sz val="10"/>
        <color rgb="FF000000"/>
        <rFont val="Calibri"/>
        <family val="2"/>
        <charset val="238"/>
        <scheme val="minor"/>
      </rPr>
      <t>15%</t>
    </r>
    <r>
      <rPr>
        <sz val="10"/>
        <color rgb="FF000000"/>
        <rFont val="Calibri"/>
        <family val="2"/>
        <charset val="238"/>
        <scheme val="minor"/>
      </rPr>
      <t xml:space="preserve"> celkovej ceny 8 ročnej SLA)</t>
    </r>
  </si>
  <si>
    <r>
      <rPr>
        <b/>
        <sz val="12"/>
        <color theme="1"/>
        <rFont val="Calibri"/>
        <family val="2"/>
        <charset val="238"/>
        <scheme val="minor"/>
      </rPr>
      <t>Údržba, prevádzka a monitoring funkčnosti analytickej kamery</t>
    </r>
    <r>
      <rPr>
        <sz val="12"/>
        <color theme="1"/>
        <rFont val="Calibri"/>
        <family val="2"/>
        <charset val="238"/>
        <scheme val="minor"/>
      </rPr>
      <t xml:space="preserve">
(zahŕňa náklady na údržbu, prevádzku a monitoring analytickej kamery počas prvých dvoch rokov z ôsmich tak, aby bola funkčná v rozsahu požadovaných technických parametrov a taktiež parametrov SLA)</t>
    </r>
  </si>
  <si>
    <r>
      <t xml:space="preserve">mesačný paušál
pre jedno zariadenie v 2. roku (max. </t>
    </r>
    <r>
      <rPr>
        <b/>
        <sz val="10"/>
        <color rgb="FF000000"/>
        <rFont val="Calibri"/>
        <family val="2"/>
        <charset val="238"/>
        <scheme val="minor"/>
      </rPr>
      <t>5%</t>
    </r>
    <r>
      <rPr>
        <sz val="10"/>
        <color rgb="FF000000"/>
        <rFont val="Calibri"/>
        <family val="2"/>
        <charset val="238"/>
        <scheme val="minor"/>
      </rPr>
      <t xml:space="preserve"> celkovej ceny 8 ročnej SLA)</t>
    </r>
  </si>
  <si>
    <r>
      <rPr>
        <b/>
        <sz val="12"/>
        <color theme="1"/>
        <rFont val="Calibri"/>
        <family val="2"/>
        <charset val="238"/>
        <scheme val="minor"/>
      </rPr>
      <t>Údržba, prevádzka a monitoring funkčnosti analytickej kamery</t>
    </r>
    <r>
      <rPr>
        <sz val="12"/>
        <color theme="1"/>
        <rFont val="Calibri"/>
        <family val="2"/>
        <charset val="238"/>
        <scheme val="minor"/>
      </rPr>
      <t xml:space="preserve">
(zahŕňa náklady na údržbu, prevádzku a monitoring analytickej kamery počas zostávajúcich šesť rokov z ôsmich tak, aby bola funkčná v rozsahu požadovaných technických parametrov a taktiež parametrov SLA)</t>
    </r>
  </si>
  <si>
    <r>
      <t xml:space="preserve">mesačný paušál pre jedno zariadenie v 
3. roku (max. </t>
    </r>
    <r>
      <rPr>
        <b/>
        <sz val="10"/>
        <color rgb="FF000000"/>
        <rFont val="Calibri"/>
        <family val="2"/>
        <charset val="238"/>
        <scheme val="minor"/>
      </rPr>
      <t>15%</t>
    </r>
    <r>
      <rPr>
        <sz val="10"/>
        <color rgb="FF000000"/>
        <rFont val="Calibri"/>
        <family val="2"/>
        <charset val="238"/>
        <scheme val="minor"/>
      </rPr>
      <t xml:space="preserve"> celkovej ceny 8 ročnej SLA)</t>
    </r>
  </si>
  <si>
    <r>
      <t xml:space="preserve">mesačný paušál pre jedno zariadenie v 
4. roku (max. </t>
    </r>
    <r>
      <rPr>
        <b/>
        <sz val="10"/>
        <color rgb="FF000000"/>
        <rFont val="Calibri"/>
        <family val="2"/>
        <charset val="238"/>
        <scheme val="minor"/>
      </rPr>
      <t>15%</t>
    </r>
    <r>
      <rPr>
        <sz val="10"/>
        <color rgb="FF000000"/>
        <rFont val="Calibri"/>
        <family val="2"/>
        <charset val="238"/>
        <scheme val="minor"/>
      </rPr>
      <t xml:space="preserve"> celkovej ceny 8 ročnej SLA)</t>
    </r>
  </si>
  <si>
    <t>Údržba a prevádzka cestných rýchlomerov a analytických kamier (SLA)</t>
  </si>
  <si>
    <t>Iné - servis a rozvoj transakčného modulu</t>
  </si>
  <si>
    <t>Predpokladané 
množstvo</t>
  </si>
  <si>
    <t>Servisná podpora transakčného modulu,
(odborná podpora, údržba, funkčnosť, licencie, systém 24/7)
(12 mesiacov x 8 rokov)</t>
  </si>
  <si>
    <t>mesačný paušál</t>
  </si>
  <si>
    <t>Rozvoj transakčného modulu - analytické činnosti</t>
  </si>
  <si>
    <t>človekodeň</t>
  </si>
  <si>
    <t>Rozvoj transakčného modulu - vývoj SW, programovanie, implementačné práce</t>
  </si>
  <si>
    <t>Rozvoj transakčného modulu - testovanie SW</t>
  </si>
  <si>
    <t>Rozvoj transakčného modulu - projektové riadenie</t>
  </si>
  <si>
    <t>Rozvoj transakčného modulu - informačná a kybernetická bezpečnosť</t>
  </si>
  <si>
    <t>Rozvoj transakčného modulu - školenie</t>
  </si>
  <si>
    <t>Rozvoj transakčného modulu - integrácia systémov</t>
  </si>
  <si>
    <t>Rozvoj transakčného modulu - IT činnosti súvisiace s HW infraštruktúrou</t>
  </si>
  <si>
    <t>Servis a rozvoj transakčného modulu</t>
  </si>
  <si>
    <t>Iné - prenos súborov</t>
  </si>
  <si>
    <r>
      <rPr>
        <b/>
        <sz val="12"/>
        <color rgb="FF000000"/>
        <rFont val="Calibri"/>
        <scheme val="minor"/>
      </rPr>
      <t xml:space="preserve">Prenos súborov medzi Technickými zariadeniami a Transakčným modulom
</t>
    </r>
    <r>
      <rPr>
        <sz val="12"/>
        <color rgb="FF000000"/>
        <rFont val="Calibri"/>
        <scheme val="minor"/>
      </rPr>
      <t>279 technických zariadení, VPN,
(279 ks zariadení x 8 rokov)</t>
    </r>
  </si>
  <si>
    <t>mesačný poplatok za jedno zariadenie</t>
  </si>
  <si>
    <t>Prenos súborov</t>
  </si>
  <si>
    <r>
      <rPr>
        <b/>
        <sz val="12"/>
        <color rgb="FF000000"/>
        <rFont val="Calibri"/>
        <scheme val="minor"/>
      </rPr>
      <t xml:space="preserve">Prenos súborov medzi Technickými zariadeniami z opcie a Transakčným modulom
</t>
    </r>
    <r>
      <rPr>
        <sz val="12"/>
        <color rgb="FF000000"/>
        <rFont val="Calibri"/>
        <scheme val="minor"/>
      </rPr>
      <t>300 technických zariadení, VPN,
(300 ks zariadení x 8 rokov)</t>
    </r>
  </si>
  <si>
    <t>Prenos súborov k zariadeniam v rámci opcie</t>
  </si>
  <si>
    <t>Iné - výmena zdroja energie</t>
  </si>
  <si>
    <r>
      <rPr>
        <b/>
        <sz val="12"/>
        <color rgb="FF000000"/>
        <rFont val="Calibri"/>
        <family val="2"/>
        <charset val="238"/>
        <scheme val="minor"/>
      </rPr>
      <t>Výmena zdroja energie pre cestné rýchlomery a analytické kamery</t>
    </r>
    <r>
      <rPr>
        <sz val="12"/>
        <color rgb="FF000000"/>
        <rFont val="Calibri"/>
        <family val="2"/>
        <charset val="238"/>
        <scheme val="minor"/>
      </rPr>
      <t xml:space="preserve"> (batéria)</t>
    </r>
  </si>
  <si>
    <t>Výmena zdroja energie</t>
  </si>
  <si>
    <t>Iné - služby na objednávku, ktoré nemožno zahrnúť pod iné služby uvedené v tejto zmluve</t>
  </si>
  <si>
    <r>
      <rPr>
        <b/>
        <sz val="12"/>
        <color theme="1"/>
        <rFont val="Calibri"/>
        <family val="2"/>
        <charset val="238"/>
        <scheme val="minor"/>
      </rPr>
      <t>Hodinová zúčtovacia sadzba servisného technika</t>
    </r>
    <r>
      <rPr>
        <sz val="12"/>
        <color theme="1"/>
        <rFont val="Calibri"/>
        <family val="2"/>
        <charset val="238"/>
        <scheme val="minor"/>
      </rPr>
      <t xml:space="preserve"> (odborný servis - oprava zariadení)
za 1 hod. práce - človekohodina</t>
    </r>
  </si>
  <si>
    <t>normohodina</t>
  </si>
  <si>
    <t>počet zásahov</t>
  </si>
  <si>
    <t>Hodinová zúčtovacia sadzba a servisný zásah</t>
  </si>
  <si>
    <t>CELKOVÁ CENA ZA PREDMET ZÁKAZKY v € bez DPH</t>
  </si>
  <si>
    <t>CELKOVÁ CENA ZA PREDMET ZÁKAZKY v € vrátane DPH</t>
  </si>
  <si>
    <t>Uchádzač musí vyplniť všetky vyžltené bunky</t>
  </si>
  <si>
    <t>pozn.: položky 1 až 61 budú prílohou zmluvy o dielo</t>
  </si>
  <si>
    <t>pozn.: položky č. 62 až 83 budú prílohou servisnej zmluvy</t>
  </si>
  <si>
    <t>Lehota dodania transakčného modulu</t>
  </si>
  <si>
    <t>Kritérium 2</t>
  </si>
  <si>
    <t>Počet dní</t>
  </si>
  <si>
    <t>Lehota dodania transakčného modulu a jeho sprevádzkovanie v dňoch od nadobudnutia účinnosti Zmluvy o dielo</t>
  </si>
  <si>
    <t>!!! Uchádzač musí vyplniť vyžltenú bunku</t>
  </si>
  <si>
    <t>Referenčný expert</t>
  </si>
  <si>
    <t>Kritérium 3</t>
  </si>
  <si>
    <t>Spĺňa
(ANO)</t>
  </si>
  <si>
    <t>(ANO/NIE)</t>
  </si>
  <si>
    <t>Dodanie systému s viac ako 278 zariadeními (5 bodov)</t>
  </si>
  <si>
    <t> </t>
  </si>
  <si>
    <t>Dodanie systému s 240 - 278 zariadeními (3 body)</t>
  </si>
  <si>
    <t>Dodanie systému s 200 - 239 zariadením (1 bod)</t>
  </si>
  <si>
    <t>!!! Uchádzač musí vyplniť len jednu vyžltenú bunku</t>
  </si>
  <si>
    <t>Ďalšie detegovatelné porušenia pravidiel cestnej premávky/funkcie</t>
  </si>
  <si>
    <t>Kritérium 4</t>
  </si>
  <si>
    <t>Spĺňa
(ANO/NIE)</t>
  </si>
  <si>
    <t>a. ADR s možnosťou nadstavenia odlišných porušení,</t>
  </si>
  <si>
    <t>b. porušenie zákazu počas vedenia vozidla držať v ruke alebo iným spôsobom obsluhovať telefónny prístroj alebo iné telekomunikačné, audiovizuálne alebo obdobné zariadenia,</t>
  </si>
  <si>
    <t>c. porušenie povinnosti osoby sediacej na sedadle povinne vybavenom bezpečnostným pásom tento pás použiť ,</t>
  </si>
  <si>
    <t>d. porušenie zákazu jazdy vozidla v protismere,</t>
  </si>
  <si>
    <t>e. porušenie zákazu predchádzania iného vozidla,</t>
  </si>
  <si>
    <t>f. porušenie zákazu vojdenia na križovatku, ak mu situácia nedovoľuje pokračovať v jazde za križovatkou.</t>
  </si>
  <si>
    <t>g. Kvalita fotografie cez deň aj v noci</t>
  </si>
  <si>
    <t>!!! Uchádzač musí vyplniť všetky vyžltené bunky</t>
  </si>
  <si>
    <r>
      <rPr>
        <b/>
        <sz val="12"/>
        <color theme="1"/>
        <rFont val="Calibri"/>
        <family val="2"/>
        <charset val="238"/>
        <scheme val="minor"/>
      </rPr>
      <t>Servisný zásah</t>
    </r>
    <r>
      <rPr>
        <sz val="12"/>
        <color theme="1"/>
        <rFont val="Calibri"/>
        <family val="2"/>
        <charset val="238"/>
        <scheme val="minor"/>
      </rPr>
      <t xml:space="preserve"> - zahŕňa náklady na spojené s výjazdom k zariadeniu, analýzou zariadenia a kontrolou na mieste a opätovnou montážou zariadenia - nezahŕňa cenu práce samotnej opravy a náhradné diely.</t>
    </r>
  </si>
  <si>
    <t>Profylaxia, následné overenie a rekalibrácia</t>
  </si>
  <si>
    <r>
      <rPr>
        <b/>
        <sz val="12"/>
        <color theme="1"/>
        <rFont val="Calibri"/>
        <family val="2"/>
        <charset val="238"/>
        <scheme val="minor"/>
      </rPr>
      <t xml:space="preserve">Profylaxia cestného rýchlomeru </t>
    </r>
    <r>
      <rPr>
        <sz val="12"/>
        <color theme="1"/>
        <rFont val="Calibri"/>
        <family val="2"/>
        <charset val="238"/>
        <scheme val="minor"/>
      </rPr>
      <t>- zahŕňa všetky náklady na profylaxiu, najmä na demontáž, kontrolu, nastavenie, inštaláciu, kabeláž, čistenie, údržbu, logistiku a distribúciu, spotr. materiál, montáž.</t>
    </r>
  </si>
  <si>
    <t>cena za jednu profylaxiu jedného zariadenia</t>
  </si>
  <si>
    <r>
      <rPr>
        <b/>
        <sz val="12"/>
        <color theme="1"/>
        <rFont val="Calibri"/>
        <family val="2"/>
        <charset val="238"/>
        <scheme val="minor"/>
      </rPr>
      <t>Profylaxia analytickej kamery</t>
    </r>
    <r>
      <rPr>
        <sz val="12"/>
        <color theme="1"/>
        <rFont val="Calibri"/>
        <family val="2"/>
        <charset val="238"/>
        <scheme val="minor"/>
      </rPr>
      <t xml:space="preserve"> - zahŕňa všetky náklady na profylaxiu, najmä na demontáž, kontrolu, nastavenie, inštaláciu, kabeláž, čistenie, údržbu, logistiku a distribúciu, spotr. materiál, montáž.</t>
    </r>
  </si>
  <si>
    <t>Profylaxia cestných rýchlomerov a analytických kamier, následné overenie cestných rýchlomerov, 
rekalibrácia analytických kamier</t>
  </si>
  <si>
    <t>Nepredloženie životopisu alebo predloženie životopisu s dodávkou systému s menej ako 200 zariadeními (0 bodov)</t>
  </si>
  <si>
    <t xml:space="preserve">Osoba Referenčného experta, ktorú uchádzač uvedie vo svojej ponuke, bude uvedená aj v zmluve o dielo a táto osoba sa následne bude musieť podieľať na jej plnení. Tým ale nie je dotknutá možnosť výmeny Referenčného experta počas dodania predmetu Zmluvy o dielo, ak takýto expert bude spĺňať požadovaná kritériá (vid. 3. Kritériá na vyhodnotenie ponúk a pravidlá ich uplatnenia“).
Pre zamedzenie pochybností, v prípade výmeny Referenčného experta nie je potrebné vyhotoviť dodatok k Zmluve o dielo. </t>
  </si>
  <si>
    <r>
      <rPr>
        <b/>
        <sz val="11"/>
        <rFont val="Calibri"/>
        <family val="2"/>
        <charset val="238"/>
        <scheme val="minor"/>
      </rPr>
      <t>Prvotné overenie</t>
    </r>
    <r>
      <rPr>
        <sz val="11"/>
        <rFont val="Calibri"/>
        <family val="2"/>
        <charset val="238"/>
        <scheme val="minor"/>
      </rPr>
      <t xml:space="preserve"> cestného rýchlomera 
(štyri jazdné pruhy obojsmerne - 2/2)</t>
    </r>
  </si>
  <si>
    <r>
      <rPr>
        <b/>
        <sz val="11"/>
        <rFont val="Calibri"/>
        <family val="2"/>
        <charset val="238"/>
        <scheme val="minor"/>
      </rPr>
      <t>Úvodná montáž, nastavenie, inštalácia a sfunkčnenie</t>
    </r>
    <r>
      <rPr>
        <sz val="11"/>
        <rFont val="Calibri"/>
        <family val="2"/>
        <charset val="238"/>
        <scheme val="minor"/>
      </rPr>
      <t xml:space="preserve"> cestného rýchlomera 
(štyri jazdné pruhy obojsmerne - 2/2)</t>
    </r>
  </si>
  <si>
    <r>
      <rPr>
        <b/>
        <sz val="11"/>
        <rFont val="Calibri"/>
        <family val="2"/>
        <charset val="238"/>
        <scheme val="minor"/>
      </rPr>
      <t>Prvotné overenie</t>
    </r>
    <r>
      <rPr>
        <sz val="11"/>
        <rFont val="Calibri"/>
        <family val="2"/>
        <charset val="238"/>
        <scheme val="minor"/>
      </rPr>
      <t xml:space="preserve"> úsekového cestného rýchlomera 
(štyri jazdné pruhy obojsmerne - 2/2)</t>
    </r>
  </si>
  <si>
    <r>
      <rPr>
        <b/>
        <sz val="11"/>
        <rFont val="Calibri"/>
        <family val="2"/>
        <charset val="238"/>
        <scheme val="minor"/>
      </rPr>
      <t>Úvodná montáž, nastavenie, inštalácia a sfunkčnenie</t>
    </r>
    <r>
      <rPr>
        <sz val="11"/>
        <rFont val="Calibri"/>
        <family val="2"/>
        <charset val="238"/>
        <scheme val="minor"/>
      </rPr>
      <t xml:space="preserve"> úsekového cestného rýchlomera 
(štyri jazdné pruhy obojsmerne - 2/2)</t>
    </r>
  </si>
  <si>
    <r>
      <rPr>
        <b/>
        <sz val="11"/>
        <rFont val="Calibri"/>
        <family val="2"/>
        <charset val="238"/>
        <scheme val="minor"/>
      </rPr>
      <t>Prvotné overenie</t>
    </r>
    <r>
      <rPr>
        <sz val="11"/>
        <rFont val="Calibri"/>
        <family val="2"/>
        <charset val="238"/>
        <scheme val="minor"/>
      </rPr>
      <t xml:space="preserve"> cestného rýchlomera 
(štyri  jazdné pruhy obojsmerne - 2/2)</t>
    </r>
  </si>
  <si>
    <r>
      <rPr>
        <b/>
        <sz val="11"/>
        <rFont val="Calibri"/>
        <family val="2"/>
        <charset val="238"/>
        <scheme val="minor"/>
      </rPr>
      <t>Úvodná montáž, nastavenie, inštalácia a sfunkčnenie</t>
    </r>
    <r>
      <rPr>
        <sz val="11"/>
        <rFont val="Calibri"/>
        <family val="2"/>
        <charset val="238"/>
        <scheme val="minor"/>
      </rPr>
      <t xml:space="preserve"> cestného rýchlomera 
(štyri  jazdné pruhy obojsmerne - 2/2)</t>
    </r>
  </si>
  <si>
    <r>
      <rPr>
        <b/>
        <sz val="11"/>
        <rFont val="Calibri"/>
        <family val="2"/>
        <charset val="238"/>
        <scheme val="minor"/>
      </rPr>
      <t>Prvotné overenie</t>
    </r>
    <r>
      <rPr>
        <sz val="11"/>
        <rFont val="Calibri"/>
        <family val="2"/>
        <charset val="238"/>
        <scheme val="minor"/>
      </rPr>
      <t xml:space="preserve"> úsekového cestného rýchlomera 
(štyri  jazdné pruhy obojsmerne - 2/2)</t>
    </r>
  </si>
  <si>
    <r>
      <rPr>
        <b/>
        <sz val="11"/>
        <rFont val="Calibri"/>
        <family val="2"/>
        <charset val="238"/>
        <scheme val="minor"/>
      </rPr>
      <t>Úvodná montáž, nastavenie, inštalácia a sfunkčnenie</t>
    </r>
    <r>
      <rPr>
        <sz val="11"/>
        <rFont val="Calibri"/>
        <family val="2"/>
        <charset val="238"/>
        <scheme val="minor"/>
      </rPr>
      <t xml:space="preserve"> úsekového cestného rýchlomera 
(štyri  jazdné pruhy obojsmerne - 2/2)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</si>
</sst>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6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6"/>
      <color rgb="FF7030A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trike/>
      <sz val="12"/>
      <color theme="1"/>
      <name val="Calibri"/>
      <family val="2"/>
      <charset val="238"/>
      <scheme val="minor"/>
    </font>
    <font>
      <b/>
      <strike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1"/>
    </font>
    <font>
      <b/>
      <sz val="11"/>
      <color theme="1"/>
      <name val="Arial"/>
      <family val="2"/>
      <charset val="1"/>
    </font>
    <font>
      <b/>
      <sz val="12"/>
      <color rgb="FF000000"/>
      <name val="Calibri"/>
      <scheme val="minor"/>
    </font>
    <font>
      <sz val="12"/>
      <color rgb="FF000000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37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9" fillId="3" borderId="9" xfId="1" applyFont="1" applyFill="1" applyBorder="1" applyAlignment="1" applyProtection="1">
      <alignment vertical="center" wrapText="1"/>
      <protection locked="0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164" fontId="3" fillId="4" borderId="12" xfId="0" applyNumberFormat="1" applyFont="1" applyFill="1" applyBorder="1" applyAlignment="1">
      <alignment horizontal="center" vertical="center"/>
    </xf>
    <xf numFmtId="0" fontId="0" fillId="0" borderId="13" xfId="0" applyBorder="1"/>
    <xf numFmtId="0" fontId="3" fillId="0" borderId="14" xfId="0" applyFont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164" fontId="3" fillId="4" borderId="18" xfId="0" applyNumberFormat="1" applyFont="1" applyFill="1" applyBorder="1" applyAlignment="1">
      <alignment horizontal="center" vertical="center"/>
    </xf>
    <xf numFmtId="0" fontId="0" fillId="0" borderId="19" xfId="0" applyBorder="1"/>
    <xf numFmtId="0" fontId="3" fillId="0" borderId="20" xfId="0" applyFont="1" applyBorder="1" applyAlignment="1">
      <alignment horizontal="center" vertical="center"/>
    </xf>
    <xf numFmtId="0" fontId="9" fillId="3" borderId="21" xfId="1" applyFont="1" applyFill="1" applyBorder="1" applyAlignment="1" applyProtection="1">
      <alignment vertical="center" wrapText="1"/>
      <protection locked="0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164" fontId="3" fillId="4" borderId="25" xfId="0" applyNumberFormat="1" applyFont="1" applyFill="1" applyBorder="1" applyAlignment="1">
      <alignment horizontal="center" vertical="center"/>
    </xf>
    <xf numFmtId="0" fontId="0" fillId="0" borderId="26" xfId="0" applyBorder="1"/>
    <xf numFmtId="0" fontId="9" fillId="6" borderId="27" xfId="1" applyFont="1" applyFill="1" applyBorder="1" applyAlignment="1" applyProtection="1">
      <alignment vertical="center" wrapText="1"/>
      <protection locked="0"/>
    </xf>
    <xf numFmtId="0" fontId="9" fillId="6" borderId="9" xfId="1" applyFont="1" applyFill="1" applyBorder="1" applyAlignment="1" applyProtection="1">
      <alignment vertical="center" wrapText="1"/>
      <protection locked="0"/>
    </xf>
    <xf numFmtId="0" fontId="3" fillId="0" borderId="28" xfId="0" applyFont="1" applyBorder="1" applyAlignment="1">
      <alignment horizontal="center" vertical="center"/>
    </xf>
    <xf numFmtId="0" fontId="9" fillId="6" borderId="29" xfId="1" applyFont="1" applyFill="1" applyBorder="1" applyAlignment="1" applyProtection="1">
      <alignment vertical="center" wrapText="1"/>
      <protection locked="0"/>
    </xf>
    <xf numFmtId="0" fontId="3" fillId="4" borderId="30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0" fillId="0" borderId="32" xfId="0" applyBorder="1"/>
    <xf numFmtId="0" fontId="9" fillId="3" borderId="27" xfId="1" applyFont="1" applyFill="1" applyBorder="1" applyAlignment="1" applyProtection="1">
      <alignment vertical="center" wrapText="1"/>
      <protection locked="0"/>
    </xf>
    <xf numFmtId="0" fontId="0" fillId="0" borderId="33" xfId="0" applyBorder="1"/>
    <xf numFmtId="0" fontId="3" fillId="4" borderId="27" xfId="0" applyFont="1" applyFill="1" applyBorder="1" applyAlignment="1">
      <alignment horizontal="center" vertical="center"/>
    </xf>
    <xf numFmtId="164" fontId="3" fillId="4" borderId="34" xfId="0" applyNumberFormat="1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164" fontId="3" fillId="4" borderId="35" xfId="0" applyNumberFormat="1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164" fontId="3" fillId="4" borderId="36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164" fontId="7" fillId="7" borderId="42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Protection="1">
      <protection locked="0"/>
    </xf>
    <xf numFmtId="0" fontId="3" fillId="0" borderId="4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164" fontId="7" fillId="7" borderId="6" xfId="0" applyNumberFormat="1" applyFont="1" applyFill="1" applyBorder="1" applyAlignment="1">
      <alignment horizontal="center" vertical="center"/>
    </xf>
    <xf numFmtId="0" fontId="0" fillId="8" borderId="0" xfId="0" applyFill="1"/>
    <xf numFmtId="0" fontId="3" fillId="8" borderId="0" xfId="0" applyFont="1" applyFill="1"/>
    <xf numFmtId="0" fontId="3" fillId="8" borderId="0" xfId="0" applyFont="1" applyFill="1" applyProtection="1">
      <protection locked="0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3" fillId="4" borderId="6" xfId="0" applyNumberFormat="1" applyFont="1" applyFill="1" applyBorder="1" applyAlignment="1">
      <alignment horizontal="center" vertical="center"/>
    </xf>
    <xf numFmtId="0" fontId="0" fillId="0" borderId="6" xfId="0" applyBorder="1"/>
    <xf numFmtId="164" fontId="7" fillId="0" borderId="0" xfId="0" applyNumberFormat="1" applyFont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vertical="center" wrapText="1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164" fontId="3" fillId="4" borderId="7" xfId="0" applyNumberFormat="1" applyFont="1" applyFill="1" applyBorder="1" applyAlignment="1">
      <alignment horizontal="center" vertical="center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0" fontId="3" fillId="0" borderId="50" xfId="0" applyFont="1" applyBorder="1" applyAlignment="1" applyProtection="1">
      <alignment horizontal="center" vertical="center"/>
      <protection locked="0"/>
    </xf>
    <xf numFmtId="164" fontId="3" fillId="4" borderId="19" xfId="0" applyNumberFormat="1" applyFont="1" applyFill="1" applyBorder="1" applyAlignment="1">
      <alignment horizontal="center" vertical="center"/>
    </xf>
    <xf numFmtId="0" fontId="0" fillId="0" borderId="51" xfId="0" applyBorder="1"/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164" fontId="3" fillId="4" borderId="32" xfId="0" applyNumberFormat="1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0" fillId="9" borderId="41" xfId="0" applyFill="1" applyBorder="1"/>
    <xf numFmtId="0" fontId="3" fillId="9" borderId="47" xfId="0" applyFont="1" applyFill="1" applyBorder="1"/>
    <xf numFmtId="0" fontId="3" fillId="9" borderId="47" xfId="0" applyFont="1" applyFill="1" applyBorder="1" applyProtection="1">
      <protection locked="0"/>
    </xf>
    <xf numFmtId="0" fontId="0" fillId="9" borderId="52" xfId="0" applyFill="1" applyBorder="1"/>
    <xf numFmtId="0" fontId="7" fillId="2" borderId="4" xfId="0" applyFont="1" applyFill="1" applyBorder="1" applyAlignment="1" applyProtection="1">
      <alignment horizontal="center" vertical="center"/>
      <protection locked="0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164" fontId="3" fillId="0" borderId="53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164" fontId="3" fillId="0" borderId="25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center" vertical="center"/>
    </xf>
    <xf numFmtId="0" fontId="7" fillId="2" borderId="48" xfId="0" applyFont="1" applyFill="1" applyBorder="1" applyAlignment="1" applyProtection="1">
      <alignment horizontal="center" vertical="center"/>
      <protection locked="0"/>
    </xf>
    <xf numFmtId="0" fontId="7" fillId="2" borderId="48" xfId="0" applyFont="1" applyFill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48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 wrapText="1"/>
    </xf>
    <xf numFmtId="164" fontId="3" fillId="0" borderId="60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37" xfId="0" applyFont="1" applyBorder="1" applyAlignment="1" applyProtection="1">
      <alignment vertical="center" wrapText="1"/>
      <protection locked="0"/>
    </xf>
    <xf numFmtId="164" fontId="3" fillId="0" borderId="38" xfId="0" applyNumberFormat="1" applyFont="1" applyBorder="1" applyAlignment="1">
      <alignment horizontal="center" vertical="center"/>
    </xf>
    <xf numFmtId="0" fontId="3" fillId="0" borderId="45" xfId="0" applyFont="1" applyBorder="1" applyAlignment="1" applyProtection="1">
      <alignment vertical="center" wrapText="1"/>
      <protection locked="0"/>
    </xf>
    <xf numFmtId="0" fontId="17" fillId="0" borderId="0" xfId="0" applyFont="1" applyAlignment="1">
      <alignment horizontal="center"/>
    </xf>
    <xf numFmtId="0" fontId="17" fillId="0" borderId="0" xfId="0" applyFont="1" applyAlignment="1" applyProtection="1">
      <alignment horizontal="center"/>
      <protection locked="0"/>
    </xf>
    <xf numFmtId="0" fontId="7" fillId="2" borderId="4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164" fontId="3" fillId="0" borderId="4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 applyProtection="1">
      <alignment horizontal="center" vertical="center"/>
      <protection locked="0"/>
    </xf>
    <xf numFmtId="164" fontId="4" fillId="0" borderId="0" xfId="0" applyNumberFormat="1" applyFont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3" fillId="0" borderId="34" xfId="0" applyFont="1" applyBorder="1" applyAlignment="1" applyProtection="1">
      <alignment vertical="center" wrapText="1"/>
      <protection locked="0"/>
    </xf>
    <xf numFmtId="0" fontId="3" fillId="0" borderId="27" xfId="0" applyFont="1" applyBorder="1" applyAlignment="1" applyProtection="1">
      <alignment horizontal="center" vertical="center" wrapText="1"/>
      <protection locked="0"/>
    </xf>
    <xf numFmtId="164" fontId="3" fillId="0" borderId="12" xfId="0" applyNumberFormat="1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164" fontId="3" fillId="0" borderId="43" xfId="0" applyNumberFormat="1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>
      <alignment horizontal="center" vertical="center" wrapText="1"/>
    </xf>
    <xf numFmtId="164" fontId="17" fillId="10" borderId="6" xfId="0" applyNumberFormat="1" applyFont="1" applyFill="1" applyBorder="1" applyAlignment="1">
      <alignment horizontal="center" vertical="center"/>
    </xf>
    <xf numFmtId="0" fontId="9" fillId="3" borderId="50" xfId="1" applyFont="1" applyFill="1" applyBorder="1" applyAlignment="1" applyProtection="1">
      <alignment vertical="center" wrapText="1"/>
      <protection locked="0"/>
    </xf>
    <xf numFmtId="164" fontId="3" fillId="4" borderId="53" xfId="0" applyNumberFormat="1" applyFont="1" applyFill="1" applyBorder="1" applyAlignment="1">
      <alignment horizontal="center" vertical="center"/>
    </xf>
    <xf numFmtId="0" fontId="7" fillId="2" borderId="61" xfId="0" applyFont="1" applyFill="1" applyBorder="1" applyAlignment="1" applyProtection="1">
      <alignment horizontal="center" vertical="center"/>
      <protection locked="0"/>
    </xf>
    <xf numFmtId="164" fontId="3" fillId="4" borderId="13" xfId="0" applyNumberFormat="1" applyFont="1" applyFill="1" applyBorder="1" applyAlignment="1">
      <alignment horizontal="center" vertical="center"/>
    </xf>
    <xf numFmtId="164" fontId="3" fillId="4" borderId="26" xfId="0" applyNumberFormat="1" applyFont="1" applyFill="1" applyBorder="1" applyAlignment="1">
      <alignment horizontal="center" vertical="center"/>
    </xf>
    <xf numFmtId="0" fontId="0" fillId="3" borderId="21" xfId="0" applyFill="1" applyBorder="1" applyAlignment="1" applyProtection="1">
      <alignment vertical="center" wrapText="1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9" fillId="3" borderId="29" xfId="1" applyFont="1" applyFill="1" applyBorder="1" applyAlignment="1" applyProtection="1">
      <alignment vertical="center" wrapText="1"/>
      <protection locked="0"/>
    </xf>
    <xf numFmtId="3" fontId="3" fillId="0" borderId="40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0" fontId="0" fillId="0" borderId="9" xfId="0" applyBorder="1" applyAlignment="1" applyProtection="1">
      <alignment vertical="center" wrapText="1"/>
      <protection locked="0"/>
    </xf>
    <xf numFmtId="164" fontId="3" fillId="0" borderId="13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164" fontId="3" fillId="0" borderId="32" xfId="0" applyNumberFormat="1" applyFont="1" applyBorder="1" applyAlignment="1">
      <alignment horizontal="center" vertical="center"/>
    </xf>
    <xf numFmtId="0" fontId="9" fillId="4" borderId="61" xfId="1" applyFont="1" applyFill="1" applyBorder="1" applyAlignment="1" applyProtection="1">
      <alignment vertical="center" wrapText="1"/>
      <protection locked="0"/>
    </xf>
    <xf numFmtId="0" fontId="9" fillId="6" borderId="50" xfId="1" applyFont="1" applyFill="1" applyBorder="1" applyAlignment="1" applyProtection="1">
      <alignment vertical="center" wrapText="1"/>
      <protection locked="0"/>
    </xf>
    <xf numFmtId="0" fontId="9" fillId="6" borderId="21" xfId="1" applyFont="1" applyFill="1" applyBorder="1" applyAlignment="1" applyProtection="1">
      <alignment vertical="center" wrapText="1"/>
      <protection locked="0"/>
    </xf>
    <xf numFmtId="0" fontId="18" fillId="0" borderId="61" xfId="0" applyFont="1" applyBorder="1" applyAlignment="1" applyProtection="1">
      <alignment vertical="center" wrapText="1"/>
      <protection locked="0"/>
    </xf>
    <xf numFmtId="0" fontId="17" fillId="6" borderId="6" xfId="0" applyFont="1" applyFill="1" applyBorder="1" applyAlignment="1">
      <alignment horizontal="center" vertical="center"/>
    </xf>
    <xf numFmtId="0" fontId="5" fillId="0" borderId="0" xfId="0" applyFont="1"/>
    <xf numFmtId="0" fontId="3" fillId="4" borderId="17" xfId="0" applyFont="1" applyFill="1" applyBorder="1" applyAlignment="1">
      <alignment horizontal="center" vertical="center"/>
    </xf>
    <xf numFmtId="0" fontId="3" fillId="4" borderId="46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64" fontId="4" fillId="5" borderId="13" xfId="0" applyNumberFormat="1" applyFont="1" applyFill="1" applyBorder="1" applyAlignment="1" applyProtection="1">
      <alignment horizontal="center" vertical="center"/>
      <protection locked="0"/>
    </xf>
    <xf numFmtId="164" fontId="4" fillId="5" borderId="19" xfId="0" applyNumberFormat="1" applyFont="1" applyFill="1" applyBorder="1" applyAlignment="1" applyProtection="1">
      <alignment horizontal="center" vertical="center"/>
      <protection locked="0"/>
    </xf>
    <xf numFmtId="164" fontId="4" fillId="5" borderId="32" xfId="0" applyNumberFormat="1" applyFont="1" applyFill="1" applyBorder="1" applyAlignment="1" applyProtection="1">
      <alignment horizontal="center" vertical="center"/>
      <protection locked="0"/>
    </xf>
    <xf numFmtId="164" fontId="4" fillId="5" borderId="33" xfId="0" applyNumberFormat="1" applyFont="1" applyFill="1" applyBorder="1" applyAlignment="1" applyProtection="1">
      <alignment horizontal="center" vertical="center"/>
      <protection locked="0"/>
    </xf>
    <xf numFmtId="164" fontId="4" fillId="5" borderId="26" xfId="0" applyNumberFormat="1" applyFont="1" applyFill="1" applyBorder="1" applyAlignment="1" applyProtection="1">
      <alignment horizontal="center" vertical="center"/>
      <protection locked="0"/>
    </xf>
    <xf numFmtId="164" fontId="4" fillId="5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13" fillId="0" borderId="5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164" fontId="4" fillId="5" borderId="7" xfId="0" applyNumberFormat="1" applyFont="1" applyFill="1" applyBorder="1" applyAlignment="1" applyProtection="1">
      <alignment horizontal="center" vertical="center"/>
      <protection locked="0"/>
    </xf>
    <xf numFmtId="164" fontId="4" fillId="5" borderId="42" xfId="0" applyNumberFormat="1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46" xfId="0" applyFont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>
      <alignment horizontal="center" vertical="center"/>
    </xf>
    <xf numFmtId="164" fontId="21" fillId="5" borderId="32" xfId="0" applyNumberFormat="1" applyFont="1" applyFill="1" applyBorder="1" applyAlignment="1" applyProtection="1">
      <alignment horizontal="center" vertical="center"/>
      <protection locked="0"/>
    </xf>
    <xf numFmtId="0" fontId="20" fillId="0" borderId="32" xfId="0" applyFont="1" applyBorder="1"/>
    <xf numFmtId="0" fontId="0" fillId="0" borderId="28" xfId="0" applyBorder="1" applyAlignment="1" applyProtection="1">
      <alignment horizontal="center" vertical="center"/>
      <protection locked="0"/>
    </xf>
    <xf numFmtId="0" fontId="19" fillId="0" borderId="29" xfId="0" applyFont="1" applyBorder="1" applyAlignment="1" applyProtection="1">
      <alignment vertical="center" wrapText="1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164" fontId="0" fillId="4" borderId="32" xfId="0" applyNumberFormat="1" applyFill="1" applyBorder="1" applyAlignment="1">
      <alignment horizontal="center" vertical="center"/>
    </xf>
    <xf numFmtId="0" fontId="0" fillId="0" borderId="46" xfId="0" applyBorder="1" applyAlignment="1" applyProtection="1">
      <alignment horizontal="center" vertical="center"/>
      <protection locked="0"/>
    </xf>
    <xf numFmtId="0" fontId="2" fillId="6" borderId="27" xfId="1" applyFont="1" applyFill="1" applyBorder="1" applyAlignment="1" applyProtection="1">
      <alignment vertical="center" wrapText="1"/>
      <protection locked="0"/>
    </xf>
    <xf numFmtId="0" fontId="19" fillId="6" borderId="29" xfId="0" applyFont="1" applyFill="1" applyBorder="1" applyAlignment="1" applyProtection="1">
      <alignment vertical="center" wrapText="1"/>
      <protection locked="0"/>
    </xf>
    <xf numFmtId="0" fontId="22" fillId="0" borderId="62" xfId="0" applyFont="1" applyBorder="1"/>
    <xf numFmtId="0" fontId="23" fillId="5" borderId="62" xfId="0" applyFont="1" applyFill="1" applyBorder="1"/>
    <xf numFmtId="0" fontId="25" fillId="0" borderId="30" xfId="0" applyFont="1" applyBorder="1" applyAlignment="1" applyProtection="1">
      <alignment vertical="center" wrapText="1"/>
      <protection locked="0"/>
    </xf>
    <xf numFmtId="0" fontId="25" fillId="0" borderId="61" xfId="0" applyFont="1" applyBorder="1" applyAlignment="1" applyProtection="1">
      <alignment vertical="center" wrapText="1"/>
      <protection locked="0"/>
    </xf>
    <xf numFmtId="0" fontId="0" fillId="0" borderId="36" xfId="0" applyFont="1" applyBorder="1" applyAlignment="1" applyProtection="1">
      <alignment vertical="center" wrapText="1"/>
      <protection locked="0"/>
    </xf>
    <xf numFmtId="0" fontId="0" fillId="3" borderId="50" xfId="0" applyFont="1" applyFill="1" applyBorder="1" applyAlignment="1" applyProtection="1">
      <alignment vertical="center" wrapText="1"/>
      <protection locked="0"/>
    </xf>
    <xf numFmtId="0" fontId="0" fillId="6" borderId="27" xfId="0" applyFont="1" applyFill="1" applyBorder="1" applyAlignment="1" applyProtection="1">
      <alignment vertical="center" wrapText="1"/>
      <protection locked="0"/>
    </xf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7" borderId="43" xfId="0" applyFont="1" applyFill="1" applyBorder="1" applyAlignment="1" applyProtection="1">
      <alignment horizontal="center" vertical="center"/>
      <protection locked="0"/>
    </xf>
    <xf numFmtId="0" fontId="12" fillId="7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7" fillId="7" borderId="41" xfId="0" applyFont="1" applyFill="1" applyBorder="1" applyAlignment="1" applyProtection="1">
      <alignment horizontal="center" vertical="center"/>
      <protection locked="0"/>
    </xf>
    <xf numFmtId="0" fontId="7" fillId="7" borderId="47" xfId="0" applyFont="1" applyFill="1" applyBorder="1" applyAlignment="1" applyProtection="1">
      <alignment horizontal="center" vertical="center"/>
      <protection locked="0"/>
    </xf>
    <xf numFmtId="0" fontId="7" fillId="7" borderId="43" xfId="0" applyFont="1" applyFill="1" applyBorder="1" applyAlignment="1" applyProtection="1">
      <alignment horizontal="center" vertical="center" wrapText="1"/>
      <protection locked="0"/>
    </xf>
    <xf numFmtId="0" fontId="7" fillId="7" borderId="1" xfId="0" applyFont="1" applyFill="1" applyBorder="1" applyAlignment="1" applyProtection="1">
      <alignment horizontal="center" vertical="center" wrapText="1"/>
      <protection locked="0"/>
    </xf>
    <xf numFmtId="0" fontId="3" fillId="0" borderId="5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3" borderId="27" xfId="0" applyFont="1" applyFill="1" applyBorder="1" applyAlignment="1" applyProtection="1">
      <alignment horizontal="left" vertical="center" wrapText="1"/>
      <protection locked="0"/>
    </xf>
    <xf numFmtId="0" fontId="3" fillId="3" borderId="9" xfId="0" applyFont="1" applyFill="1" applyBorder="1" applyAlignment="1" applyProtection="1">
      <alignment horizontal="left" vertical="center" wrapText="1"/>
      <protection locked="0"/>
    </xf>
    <xf numFmtId="0" fontId="3" fillId="0" borderId="57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3" borderId="29" xfId="0" applyFont="1" applyFill="1" applyBorder="1" applyAlignment="1" applyProtection="1">
      <alignment horizontal="left" vertical="center" wrapText="1"/>
      <protection locked="0"/>
    </xf>
    <xf numFmtId="0" fontId="3" fillId="6" borderId="27" xfId="0" applyFont="1" applyFill="1" applyBorder="1" applyAlignment="1" applyProtection="1">
      <alignment horizontal="left" vertical="center" wrapText="1"/>
      <protection locked="0"/>
    </xf>
    <xf numFmtId="0" fontId="3" fillId="6" borderId="9" xfId="0" applyFont="1" applyFill="1" applyBorder="1" applyAlignment="1" applyProtection="1">
      <alignment horizontal="left" vertical="center" wrapText="1"/>
      <protection locked="0"/>
    </xf>
    <xf numFmtId="0" fontId="3" fillId="6" borderId="29" xfId="0" applyFont="1" applyFill="1" applyBorder="1" applyAlignment="1" applyProtection="1">
      <alignment horizontal="left" vertical="center" wrapText="1"/>
      <protection locked="0"/>
    </xf>
    <xf numFmtId="0" fontId="17" fillId="10" borderId="41" xfId="0" applyFont="1" applyFill="1" applyBorder="1" applyAlignment="1">
      <alignment horizontal="center" vertical="center"/>
    </xf>
    <xf numFmtId="0" fontId="17" fillId="10" borderId="47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7" fillId="7" borderId="41" xfId="0" applyFont="1" applyFill="1" applyBorder="1" applyAlignment="1" applyProtection="1">
      <alignment horizontal="center" vertical="center" wrapText="1"/>
      <protection locked="0"/>
    </xf>
    <xf numFmtId="0" fontId="7" fillId="7" borderId="4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7" fillId="7" borderId="41" xfId="0" applyFont="1" applyFill="1" applyBorder="1" applyAlignment="1">
      <alignment horizontal="center" vertical="center"/>
    </xf>
    <xf numFmtId="0" fontId="7" fillId="7" borderId="47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7" fillId="6" borderId="2" xfId="0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35" xfId="0" applyBorder="1" applyAlignment="1" applyProtection="1">
      <alignment horizontal="left" vertical="center"/>
      <protection locked="0"/>
    </xf>
    <xf numFmtId="0" fontId="0" fillId="0" borderId="37" xfId="0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/>
    </xf>
    <xf numFmtId="0" fontId="17" fillId="6" borderId="62" xfId="0" applyFont="1" applyFill="1" applyBorder="1" applyAlignment="1">
      <alignment horizontal="center" vertical="center"/>
    </xf>
    <xf numFmtId="0" fontId="17" fillId="6" borderId="62" xfId="0" applyFont="1" applyFill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0"/>
  <sheetViews>
    <sheetView tabSelected="1" topLeftCell="A5" zoomScaleNormal="100" zoomScaleSheetLayoutView="70" workbookViewId="0">
      <selection activeCell="B16" sqref="B16"/>
    </sheetView>
  </sheetViews>
  <sheetFormatPr defaultColWidth="9" defaultRowHeight="15.75" x14ac:dyDescent="0.25"/>
  <cols>
    <col min="1" max="1" width="6.5" customWidth="1"/>
    <col min="2" max="2" width="88.625" customWidth="1"/>
    <col min="3" max="3" width="18" customWidth="1"/>
    <col min="4" max="4" width="20.875" customWidth="1"/>
    <col min="5" max="5" width="17.875" customWidth="1"/>
    <col min="6" max="6" width="22.5" customWidth="1"/>
    <col min="7" max="7" width="20.625" customWidth="1"/>
  </cols>
  <sheetData>
    <row r="1" spans="1:7" ht="28.5" x14ac:dyDescent="0.25">
      <c r="B1" s="193" t="s">
        <v>0</v>
      </c>
      <c r="C1" s="193"/>
      <c r="D1" s="193"/>
      <c r="E1" s="193"/>
      <c r="F1" s="193"/>
    </row>
    <row r="2" spans="1:7" ht="13.5" customHeight="1" x14ac:dyDescent="0.25"/>
    <row r="3" spans="1:7" ht="13.5" customHeight="1" x14ac:dyDescent="0.25"/>
    <row r="4" spans="1:7" ht="36" customHeight="1" thickBot="1" x14ac:dyDescent="0.3">
      <c r="A4" s="192" t="s">
        <v>1</v>
      </c>
      <c r="B4" s="192"/>
      <c r="C4" s="192"/>
      <c r="D4" s="192"/>
      <c r="E4" s="192"/>
    </row>
    <row r="5" spans="1:7" ht="39" customHeight="1" thickBot="1" x14ac:dyDescent="0.3">
      <c r="A5" s="1" t="s">
        <v>2</v>
      </c>
      <c r="B5" s="134" t="s">
        <v>3</v>
      </c>
      <c r="C5" s="2" t="s">
        <v>4</v>
      </c>
      <c r="D5" s="3" t="s">
        <v>5</v>
      </c>
      <c r="E5" s="4" t="s">
        <v>6</v>
      </c>
      <c r="F5" s="4" t="s">
        <v>7</v>
      </c>
      <c r="G5" s="4" t="s">
        <v>8</v>
      </c>
    </row>
    <row r="6" spans="1:7" ht="51" customHeight="1" x14ac:dyDescent="0.25">
      <c r="A6" s="6">
        <v>1</v>
      </c>
      <c r="B6" s="30" t="s">
        <v>9</v>
      </c>
      <c r="C6" s="8">
        <v>148</v>
      </c>
      <c r="D6" s="9" t="s">
        <v>10</v>
      </c>
      <c r="E6" s="157"/>
      <c r="F6" s="10">
        <f t="shared" ref="F6:F30" si="0">C6*E6</f>
        <v>0</v>
      </c>
      <c r="G6" s="11"/>
    </row>
    <row r="7" spans="1:7" ht="51" customHeight="1" x14ac:dyDescent="0.25">
      <c r="A7" s="12">
        <v>2</v>
      </c>
      <c r="B7" s="7" t="s">
        <v>11</v>
      </c>
      <c r="C7" s="13">
        <v>148</v>
      </c>
      <c r="D7" s="14" t="s">
        <v>10</v>
      </c>
      <c r="E7" s="158"/>
      <c r="F7" s="15">
        <f t="shared" si="0"/>
        <v>0</v>
      </c>
      <c r="G7" s="16"/>
    </row>
    <row r="8" spans="1:7" ht="51" customHeight="1" thickBot="1" x14ac:dyDescent="0.3">
      <c r="A8" s="25">
        <v>3</v>
      </c>
      <c r="B8" s="141" t="s">
        <v>12</v>
      </c>
      <c r="C8" s="27">
        <v>148</v>
      </c>
      <c r="D8" s="28" t="s">
        <v>10</v>
      </c>
      <c r="E8" s="159"/>
      <c r="F8" s="21">
        <f t="shared" si="0"/>
        <v>0</v>
      </c>
      <c r="G8" s="29"/>
    </row>
    <row r="9" spans="1:7" ht="51" customHeight="1" x14ac:dyDescent="0.25">
      <c r="A9" s="87">
        <v>4</v>
      </c>
      <c r="B9" s="149" t="s">
        <v>13</v>
      </c>
      <c r="C9" s="13">
        <v>13</v>
      </c>
      <c r="D9" s="14" t="s">
        <v>10</v>
      </c>
      <c r="E9" s="160"/>
      <c r="F9" s="133">
        <f t="shared" si="0"/>
        <v>0</v>
      </c>
      <c r="G9" s="31"/>
    </row>
    <row r="10" spans="1:7" ht="51" customHeight="1" x14ac:dyDescent="0.25">
      <c r="A10" s="12">
        <v>5</v>
      </c>
      <c r="B10" s="24" t="s">
        <v>14</v>
      </c>
      <c r="C10" s="13">
        <v>13</v>
      </c>
      <c r="D10" s="14" t="s">
        <v>10</v>
      </c>
      <c r="E10" s="158"/>
      <c r="F10" s="15">
        <f t="shared" si="0"/>
        <v>0</v>
      </c>
      <c r="G10" s="16"/>
    </row>
    <row r="11" spans="1:7" ht="51" customHeight="1" thickBot="1" x14ac:dyDescent="0.3">
      <c r="A11" s="17">
        <v>6</v>
      </c>
      <c r="B11" s="150" t="s">
        <v>15</v>
      </c>
      <c r="C11" s="19">
        <v>13</v>
      </c>
      <c r="D11" s="20" t="s">
        <v>10</v>
      </c>
      <c r="E11" s="161"/>
      <c r="F11" s="21">
        <f t="shared" si="0"/>
        <v>0</v>
      </c>
      <c r="G11" s="22"/>
    </row>
    <row r="12" spans="1:7" ht="51" customHeight="1" x14ac:dyDescent="0.25">
      <c r="A12" s="6">
        <v>7</v>
      </c>
      <c r="B12" s="30" t="s">
        <v>16</v>
      </c>
      <c r="C12" s="8">
        <v>36</v>
      </c>
      <c r="D12" s="9" t="s">
        <v>10</v>
      </c>
      <c r="E12" s="157"/>
      <c r="F12" s="10">
        <f t="shared" si="0"/>
        <v>0</v>
      </c>
      <c r="G12" s="11"/>
    </row>
    <row r="13" spans="1:7" ht="51" customHeight="1" x14ac:dyDescent="0.25">
      <c r="A13" s="12">
        <v>8</v>
      </c>
      <c r="B13" s="7" t="s">
        <v>142</v>
      </c>
      <c r="C13" s="13">
        <v>36</v>
      </c>
      <c r="D13" s="14" t="s">
        <v>10</v>
      </c>
      <c r="E13" s="158"/>
      <c r="F13" s="15">
        <f t="shared" si="0"/>
        <v>0</v>
      </c>
      <c r="G13" s="16"/>
    </row>
    <row r="14" spans="1:7" ht="51" customHeight="1" thickBot="1" x14ac:dyDescent="0.3">
      <c r="A14" s="25">
        <v>9</v>
      </c>
      <c r="B14" s="141" t="s">
        <v>143</v>
      </c>
      <c r="C14" s="27">
        <v>36</v>
      </c>
      <c r="D14" s="28" t="s">
        <v>10</v>
      </c>
      <c r="E14" s="159"/>
      <c r="F14" s="21">
        <f t="shared" si="0"/>
        <v>0</v>
      </c>
      <c r="G14" s="29"/>
    </row>
    <row r="15" spans="1:7" ht="51" customHeight="1" x14ac:dyDescent="0.25">
      <c r="A15" s="6">
        <v>10</v>
      </c>
      <c r="B15" s="23" t="s">
        <v>17</v>
      </c>
      <c r="C15" s="8">
        <v>5</v>
      </c>
      <c r="D15" s="9" t="s">
        <v>10</v>
      </c>
      <c r="E15" s="157"/>
      <c r="F15" s="10">
        <f t="shared" ref="F15:F17" si="1">C15*E15</f>
        <v>0</v>
      </c>
      <c r="G15" s="11"/>
    </row>
    <row r="16" spans="1:7" ht="51" customHeight="1" x14ac:dyDescent="0.25">
      <c r="A16" s="12">
        <v>11</v>
      </c>
      <c r="B16" s="24" t="s">
        <v>144</v>
      </c>
      <c r="C16" s="13">
        <v>5</v>
      </c>
      <c r="D16" s="14" t="s">
        <v>10</v>
      </c>
      <c r="E16" s="158"/>
      <c r="F16" s="15">
        <f t="shared" si="1"/>
        <v>0</v>
      </c>
      <c r="G16" s="16"/>
    </row>
    <row r="17" spans="1:7" ht="51" customHeight="1" thickBot="1" x14ac:dyDescent="0.3">
      <c r="A17" s="25">
        <v>12</v>
      </c>
      <c r="B17" s="26" t="s">
        <v>145</v>
      </c>
      <c r="C17" s="27">
        <v>5</v>
      </c>
      <c r="D17" s="28" t="s">
        <v>10</v>
      </c>
      <c r="E17" s="159"/>
      <c r="F17" s="21">
        <f t="shared" si="1"/>
        <v>0</v>
      </c>
      <c r="G17" s="29"/>
    </row>
    <row r="18" spans="1:7" ht="51" customHeight="1" x14ac:dyDescent="0.25">
      <c r="A18" s="87">
        <v>13</v>
      </c>
      <c r="B18" s="132" t="s">
        <v>18</v>
      </c>
      <c r="C18" s="13">
        <v>26</v>
      </c>
      <c r="D18" s="14" t="s">
        <v>10</v>
      </c>
      <c r="E18" s="160"/>
      <c r="F18" s="133">
        <f t="shared" si="0"/>
        <v>0</v>
      </c>
      <c r="G18" s="31"/>
    </row>
    <row r="19" spans="1:7" ht="51" customHeight="1" x14ac:dyDescent="0.25">
      <c r="A19" s="12">
        <v>14</v>
      </c>
      <c r="B19" s="7" t="s">
        <v>19</v>
      </c>
      <c r="C19" s="13">
        <v>26</v>
      </c>
      <c r="D19" s="14" t="s">
        <v>10</v>
      </c>
      <c r="E19" s="158"/>
      <c r="F19" s="15">
        <f t="shared" si="0"/>
        <v>0</v>
      </c>
      <c r="G19" s="16"/>
    </row>
    <row r="20" spans="1:7" ht="51" customHeight="1" thickBot="1" x14ac:dyDescent="0.3">
      <c r="A20" s="17">
        <v>15</v>
      </c>
      <c r="B20" s="18" t="s">
        <v>20</v>
      </c>
      <c r="C20" s="19">
        <v>26</v>
      </c>
      <c r="D20" s="20" t="s">
        <v>10</v>
      </c>
      <c r="E20" s="161"/>
      <c r="F20" s="21">
        <f t="shared" si="0"/>
        <v>0</v>
      </c>
      <c r="G20" s="22"/>
    </row>
    <row r="21" spans="1:7" ht="51" customHeight="1" x14ac:dyDescent="0.25">
      <c r="A21" s="6">
        <v>16</v>
      </c>
      <c r="B21" s="23" t="s">
        <v>21</v>
      </c>
      <c r="C21" s="32">
        <v>4</v>
      </c>
      <c r="D21" s="9" t="s">
        <v>10</v>
      </c>
      <c r="E21" s="157"/>
      <c r="F21" s="33">
        <f t="shared" si="0"/>
        <v>0</v>
      </c>
      <c r="G21" s="11"/>
    </row>
    <row r="22" spans="1:7" ht="51" customHeight="1" x14ac:dyDescent="0.25">
      <c r="A22" s="12">
        <v>17</v>
      </c>
      <c r="B22" s="24" t="s">
        <v>22</v>
      </c>
      <c r="C22" s="34">
        <v>4</v>
      </c>
      <c r="D22" s="154" t="s">
        <v>10</v>
      </c>
      <c r="E22" s="158"/>
      <c r="F22" s="35">
        <f t="shared" si="0"/>
        <v>0</v>
      </c>
      <c r="G22" s="16"/>
    </row>
    <row r="23" spans="1:7" ht="51" customHeight="1" thickBot="1" x14ac:dyDescent="0.3">
      <c r="A23" s="25">
        <v>18</v>
      </c>
      <c r="B23" s="26" t="s">
        <v>23</v>
      </c>
      <c r="C23" s="36">
        <v>4</v>
      </c>
      <c r="D23" s="155" t="s">
        <v>10</v>
      </c>
      <c r="E23" s="159"/>
      <c r="F23" s="37">
        <f t="shared" si="0"/>
        <v>0</v>
      </c>
      <c r="G23" s="29"/>
    </row>
    <row r="24" spans="1:7" ht="51" customHeight="1" x14ac:dyDescent="0.25">
      <c r="A24" s="6">
        <v>19</v>
      </c>
      <c r="B24" s="30" t="s">
        <v>24</v>
      </c>
      <c r="C24" s="38">
        <v>29</v>
      </c>
      <c r="D24" s="39" t="s">
        <v>10</v>
      </c>
      <c r="E24" s="157"/>
      <c r="F24" s="10">
        <f t="shared" si="0"/>
        <v>0</v>
      </c>
      <c r="G24" s="31"/>
    </row>
    <row r="25" spans="1:7" ht="51" customHeight="1" x14ac:dyDescent="0.25">
      <c r="A25" s="12">
        <v>20</v>
      </c>
      <c r="B25" s="7" t="s">
        <v>25</v>
      </c>
      <c r="C25" s="40">
        <v>29</v>
      </c>
      <c r="D25" s="41" t="s">
        <v>10</v>
      </c>
      <c r="E25" s="158"/>
      <c r="F25" s="15">
        <f t="shared" si="0"/>
        <v>0</v>
      </c>
      <c r="G25" s="16"/>
    </row>
    <row r="26" spans="1:7" ht="51" customHeight="1" thickBot="1" x14ac:dyDescent="0.3">
      <c r="A26" s="17">
        <v>21</v>
      </c>
      <c r="B26" s="18" t="s">
        <v>26</v>
      </c>
      <c r="C26" s="42">
        <v>29</v>
      </c>
      <c r="D26" s="43" t="s">
        <v>10</v>
      </c>
      <c r="E26" s="159"/>
      <c r="F26" s="21">
        <f t="shared" si="0"/>
        <v>0</v>
      </c>
      <c r="G26" s="22"/>
    </row>
    <row r="27" spans="1:7" ht="50.25" customHeight="1" x14ac:dyDescent="0.25">
      <c r="A27" s="6">
        <v>22</v>
      </c>
      <c r="B27" s="182" t="s">
        <v>27</v>
      </c>
      <c r="C27" s="38">
        <v>18</v>
      </c>
      <c r="D27" s="39" t="s">
        <v>10</v>
      </c>
      <c r="E27" s="157"/>
      <c r="F27" s="135">
        <f t="shared" si="0"/>
        <v>0</v>
      </c>
      <c r="G27" s="11"/>
    </row>
    <row r="28" spans="1:7" ht="54.95" customHeight="1" x14ac:dyDescent="0.25">
      <c r="A28" s="12">
        <v>23</v>
      </c>
      <c r="B28" s="24" t="s">
        <v>28</v>
      </c>
      <c r="C28" s="44">
        <v>18</v>
      </c>
      <c r="D28" s="156" t="s">
        <v>10</v>
      </c>
      <c r="E28" s="158"/>
      <c r="F28" s="74">
        <f t="shared" si="0"/>
        <v>0</v>
      </c>
      <c r="G28" s="16"/>
    </row>
    <row r="29" spans="1:7" ht="54.95" customHeight="1" thickBot="1" x14ac:dyDescent="0.3">
      <c r="A29" s="25">
        <v>24</v>
      </c>
      <c r="B29" s="26" t="s">
        <v>29</v>
      </c>
      <c r="C29" s="46">
        <v>18</v>
      </c>
      <c r="D29" s="47" t="s">
        <v>10</v>
      </c>
      <c r="E29" s="159"/>
      <c r="F29" s="80">
        <f t="shared" si="0"/>
        <v>0</v>
      </c>
      <c r="G29" s="29"/>
    </row>
    <row r="30" spans="1:7" ht="51" customHeight="1" thickBot="1" x14ac:dyDescent="0.3">
      <c r="A30" s="60">
        <v>25</v>
      </c>
      <c r="B30" s="148" t="s">
        <v>30</v>
      </c>
      <c r="C30" s="62">
        <v>90</v>
      </c>
      <c r="D30" s="63" t="s">
        <v>10</v>
      </c>
      <c r="E30" s="162"/>
      <c r="F30" s="64">
        <f t="shared" si="0"/>
        <v>0</v>
      </c>
      <c r="G30" s="65"/>
    </row>
    <row r="31" spans="1:7" ht="33" customHeight="1" thickBot="1" x14ac:dyDescent="0.3">
      <c r="A31" s="194" t="s">
        <v>1</v>
      </c>
      <c r="B31" s="195"/>
      <c r="C31" s="195"/>
      <c r="D31" s="195"/>
      <c r="E31" s="195"/>
      <c r="F31" s="49">
        <f>SUM(F6:F30)</f>
        <v>0</v>
      </c>
    </row>
    <row r="32" spans="1:7" ht="24" customHeight="1" x14ac:dyDescent="0.25">
      <c r="B32" s="50"/>
      <c r="C32" s="50"/>
      <c r="D32" s="50"/>
      <c r="E32" s="51"/>
      <c r="F32" s="50"/>
    </row>
    <row r="33" spans="1:7" ht="30" customHeight="1" thickBot="1" x14ac:dyDescent="0.3">
      <c r="A33" s="196" t="s">
        <v>31</v>
      </c>
      <c r="B33" s="196"/>
      <c r="C33" s="196"/>
      <c r="D33" s="196"/>
      <c r="E33" s="196"/>
    </row>
    <row r="34" spans="1:7" ht="51" customHeight="1" x14ac:dyDescent="0.25">
      <c r="A34" s="138">
        <v>26</v>
      </c>
      <c r="B34" s="30" t="s">
        <v>9</v>
      </c>
      <c r="C34" s="38">
        <v>100</v>
      </c>
      <c r="D34" s="39" t="s">
        <v>10</v>
      </c>
      <c r="E34" s="157"/>
      <c r="F34" s="10">
        <f t="shared" ref="F34:F58" si="2">C34*E34</f>
        <v>0</v>
      </c>
      <c r="G34" s="11"/>
    </row>
    <row r="35" spans="1:7" ht="51" customHeight="1" x14ac:dyDescent="0.25">
      <c r="A35" s="139">
        <v>27</v>
      </c>
      <c r="B35" s="7" t="s">
        <v>11</v>
      </c>
      <c r="C35" s="40">
        <v>100</v>
      </c>
      <c r="D35" s="41" t="s">
        <v>10</v>
      </c>
      <c r="E35" s="158"/>
      <c r="F35" s="15">
        <f t="shared" si="2"/>
        <v>0</v>
      </c>
      <c r="G35" s="16"/>
    </row>
    <row r="36" spans="1:7" ht="51" customHeight="1" thickBot="1" x14ac:dyDescent="0.3">
      <c r="A36" s="140">
        <v>28</v>
      </c>
      <c r="B36" s="141" t="s">
        <v>12</v>
      </c>
      <c r="C36" s="46">
        <v>100</v>
      </c>
      <c r="D36" s="47" t="s">
        <v>10</v>
      </c>
      <c r="E36" s="159"/>
      <c r="F36" s="21">
        <f t="shared" si="2"/>
        <v>0</v>
      </c>
      <c r="G36" s="29"/>
    </row>
    <row r="37" spans="1:7" ht="51" customHeight="1" x14ac:dyDescent="0.25">
      <c r="A37" s="87">
        <v>29</v>
      </c>
      <c r="B37" s="149" t="s">
        <v>13</v>
      </c>
      <c r="C37" s="13">
        <v>70</v>
      </c>
      <c r="D37" s="14" t="s">
        <v>10</v>
      </c>
      <c r="E37" s="160"/>
      <c r="F37" s="133">
        <f t="shared" si="2"/>
        <v>0</v>
      </c>
      <c r="G37" s="31"/>
    </row>
    <row r="38" spans="1:7" ht="51" customHeight="1" x14ac:dyDescent="0.25">
      <c r="A38" s="12">
        <v>30</v>
      </c>
      <c r="B38" s="24" t="s">
        <v>14</v>
      </c>
      <c r="C38" s="13">
        <v>70</v>
      </c>
      <c r="D38" s="14" t="s">
        <v>10</v>
      </c>
      <c r="E38" s="158"/>
      <c r="F38" s="15">
        <f t="shared" si="2"/>
        <v>0</v>
      </c>
      <c r="G38" s="16"/>
    </row>
    <row r="39" spans="1:7" ht="51" customHeight="1" thickBot="1" x14ac:dyDescent="0.3">
      <c r="A39" s="17">
        <v>31</v>
      </c>
      <c r="B39" s="150" t="s">
        <v>15</v>
      </c>
      <c r="C39" s="19">
        <v>70</v>
      </c>
      <c r="D39" s="20" t="s">
        <v>10</v>
      </c>
      <c r="E39" s="161"/>
      <c r="F39" s="21">
        <f t="shared" si="2"/>
        <v>0</v>
      </c>
      <c r="G39" s="22"/>
    </row>
    <row r="40" spans="1:7" ht="51" customHeight="1" x14ac:dyDescent="0.25">
      <c r="A40" s="6">
        <v>32</v>
      </c>
      <c r="B40" s="30" t="s">
        <v>16</v>
      </c>
      <c r="C40" s="38">
        <v>30</v>
      </c>
      <c r="D40" s="39" t="s">
        <v>10</v>
      </c>
      <c r="E40" s="157"/>
      <c r="F40" s="10">
        <f t="shared" si="2"/>
        <v>0</v>
      </c>
      <c r="G40" s="11"/>
    </row>
    <row r="41" spans="1:7" ht="51" customHeight="1" x14ac:dyDescent="0.25">
      <c r="A41" s="12">
        <v>33</v>
      </c>
      <c r="B41" s="7" t="s">
        <v>138</v>
      </c>
      <c r="C41" s="40">
        <v>30</v>
      </c>
      <c r="D41" s="41" t="s">
        <v>10</v>
      </c>
      <c r="E41" s="158"/>
      <c r="F41" s="15">
        <f t="shared" si="2"/>
        <v>0</v>
      </c>
      <c r="G41" s="16"/>
    </row>
    <row r="42" spans="1:7" ht="51" customHeight="1" thickBot="1" x14ac:dyDescent="0.3">
      <c r="A42" s="25">
        <v>34</v>
      </c>
      <c r="B42" s="141" t="s">
        <v>139</v>
      </c>
      <c r="C42" s="46">
        <v>30</v>
      </c>
      <c r="D42" s="47" t="s">
        <v>10</v>
      </c>
      <c r="E42" s="159"/>
      <c r="F42" s="21">
        <f t="shared" si="2"/>
        <v>0</v>
      </c>
      <c r="G42" s="29"/>
    </row>
    <row r="43" spans="1:7" ht="51" customHeight="1" x14ac:dyDescent="0.25">
      <c r="A43" s="6">
        <v>35</v>
      </c>
      <c r="B43" s="23" t="s">
        <v>17</v>
      </c>
      <c r="C43" s="8">
        <v>30</v>
      </c>
      <c r="D43" s="9" t="s">
        <v>10</v>
      </c>
      <c r="E43" s="157"/>
      <c r="F43" s="10">
        <f t="shared" si="2"/>
        <v>0</v>
      </c>
      <c r="G43" s="11"/>
    </row>
    <row r="44" spans="1:7" ht="51" customHeight="1" x14ac:dyDescent="0.25">
      <c r="A44" s="12">
        <v>36</v>
      </c>
      <c r="B44" s="24" t="s">
        <v>140</v>
      </c>
      <c r="C44" s="13">
        <v>30</v>
      </c>
      <c r="D44" s="14" t="s">
        <v>10</v>
      </c>
      <c r="E44" s="158"/>
      <c r="F44" s="15">
        <f t="shared" si="2"/>
        <v>0</v>
      </c>
      <c r="G44" s="16"/>
    </row>
    <row r="45" spans="1:7" ht="51" customHeight="1" thickBot="1" x14ac:dyDescent="0.3">
      <c r="A45" s="25">
        <v>37</v>
      </c>
      <c r="B45" s="26" t="s">
        <v>141</v>
      </c>
      <c r="C45" s="27">
        <v>30</v>
      </c>
      <c r="D45" s="28" t="s">
        <v>10</v>
      </c>
      <c r="E45" s="159"/>
      <c r="F45" s="21">
        <f t="shared" si="2"/>
        <v>0</v>
      </c>
      <c r="G45" s="29"/>
    </row>
    <row r="46" spans="1:7" ht="54.95" customHeight="1" x14ac:dyDescent="0.25">
      <c r="A46" s="6">
        <v>38</v>
      </c>
      <c r="B46" s="132" t="s">
        <v>18</v>
      </c>
      <c r="C46" s="38">
        <v>26</v>
      </c>
      <c r="D46" s="39" t="s">
        <v>10</v>
      </c>
      <c r="E46" s="160"/>
      <c r="F46" s="10">
        <f t="shared" si="2"/>
        <v>0</v>
      </c>
      <c r="G46" s="31"/>
    </row>
    <row r="47" spans="1:7" ht="54.95" customHeight="1" x14ac:dyDescent="0.25">
      <c r="A47" s="12">
        <v>39</v>
      </c>
      <c r="B47" s="7" t="s">
        <v>19</v>
      </c>
      <c r="C47" s="40">
        <v>26</v>
      </c>
      <c r="D47" s="41" t="s">
        <v>10</v>
      </c>
      <c r="E47" s="158"/>
      <c r="F47" s="15">
        <f t="shared" si="2"/>
        <v>0</v>
      </c>
      <c r="G47" s="16"/>
    </row>
    <row r="48" spans="1:7" ht="54.95" customHeight="1" thickBot="1" x14ac:dyDescent="0.3">
      <c r="A48" s="25">
        <v>40</v>
      </c>
      <c r="B48" s="18" t="s">
        <v>20</v>
      </c>
      <c r="C48" s="46">
        <v>26</v>
      </c>
      <c r="D48" s="47" t="s">
        <v>10</v>
      </c>
      <c r="E48" s="161"/>
      <c r="F48" s="21">
        <f t="shared" si="2"/>
        <v>0</v>
      </c>
      <c r="G48" s="22"/>
    </row>
    <row r="49" spans="1:7" ht="51" customHeight="1" x14ac:dyDescent="0.25">
      <c r="A49" s="6">
        <v>41</v>
      </c>
      <c r="B49" s="23" t="s">
        <v>21</v>
      </c>
      <c r="C49" s="38">
        <v>4</v>
      </c>
      <c r="D49" s="39" t="s">
        <v>10</v>
      </c>
      <c r="E49" s="157"/>
      <c r="F49" s="10">
        <f t="shared" si="2"/>
        <v>0</v>
      </c>
      <c r="G49" s="11"/>
    </row>
    <row r="50" spans="1:7" ht="51" customHeight="1" x14ac:dyDescent="0.25">
      <c r="A50" s="12">
        <v>42</v>
      </c>
      <c r="B50" s="24" t="s">
        <v>22</v>
      </c>
      <c r="C50" s="40">
        <v>4</v>
      </c>
      <c r="D50" s="41" t="s">
        <v>10</v>
      </c>
      <c r="E50" s="158"/>
      <c r="F50" s="15">
        <f t="shared" si="2"/>
        <v>0</v>
      </c>
      <c r="G50" s="16"/>
    </row>
    <row r="51" spans="1:7" ht="51" customHeight="1" thickBot="1" x14ac:dyDescent="0.3">
      <c r="A51" s="25">
        <v>43</v>
      </c>
      <c r="B51" s="26" t="s">
        <v>23</v>
      </c>
      <c r="C51" s="46">
        <v>4</v>
      </c>
      <c r="D51" s="47" t="s">
        <v>10</v>
      </c>
      <c r="E51" s="159"/>
      <c r="F51" s="21">
        <f t="shared" si="2"/>
        <v>0</v>
      </c>
      <c r="G51" s="29"/>
    </row>
    <row r="52" spans="1:7" ht="51" customHeight="1" x14ac:dyDescent="0.25">
      <c r="A52" s="6">
        <v>44</v>
      </c>
      <c r="B52" s="30" t="s">
        <v>24</v>
      </c>
      <c r="C52" s="38">
        <v>30</v>
      </c>
      <c r="D52" s="39" t="s">
        <v>10</v>
      </c>
      <c r="E52" s="157"/>
      <c r="F52" s="10">
        <f t="shared" si="2"/>
        <v>0</v>
      </c>
      <c r="G52" s="31"/>
    </row>
    <row r="53" spans="1:7" ht="51" customHeight="1" x14ac:dyDescent="0.25">
      <c r="A53" s="12">
        <v>45</v>
      </c>
      <c r="B53" s="7" t="s">
        <v>25</v>
      </c>
      <c r="C53" s="40">
        <v>30</v>
      </c>
      <c r="D53" s="41" t="s">
        <v>10</v>
      </c>
      <c r="E53" s="158"/>
      <c r="F53" s="15">
        <f t="shared" si="2"/>
        <v>0</v>
      </c>
      <c r="G53" s="16"/>
    </row>
    <row r="54" spans="1:7" ht="51" customHeight="1" thickBot="1" x14ac:dyDescent="0.3">
      <c r="A54" s="25">
        <v>46</v>
      </c>
      <c r="B54" s="18" t="s">
        <v>26</v>
      </c>
      <c r="C54" s="46">
        <v>30</v>
      </c>
      <c r="D54" s="47" t="s">
        <v>10</v>
      </c>
      <c r="E54" s="159"/>
      <c r="F54" s="21">
        <f t="shared" si="2"/>
        <v>0</v>
      </c>
      <c r="G54" s="22"/>
    </row>
    <row r="55" spans="1:7" ht="51" customHeight="1" x14ac:dyDescent="0.25">
      <c r="A55" s="6">
        <v>47</v>
      </c>
      <c r="B55" s="182" t="s">
        <v>27</v>
      </c>
      <c r="C55" s="38">
        <v>10</v>
      </c>
      <c r="D55" s="39" t="s">
        <v>10</v>
      </c>
      <c r="E55" s="157"/>
      <c r="F55" s="135">
        <f t="shared" si="2"/>
        <v>0</v>
      </c>
      <c r="G55" s="11"/>
    </row>
    <row r="56" spans="1:7" ht="51" customHeight="1" x14ac:dyDescent="0.25">
      <c r="A56" s="12">
        <v>48</v>
      </c>
      <c r="B56" s="24" t="s">
        <v>28</v>
      </c>
      <c r="C56" s="52">
        <v>10</v>
      </c>
      <c r="D56" s="53" t="s">
        <v>10</v>
      </c>
      <c r="E56" s="158"/>
      <c r="F56" s="74">
        <f t="shared" si="2"/>
        <v>0</v>
      </c>
      <c r="G56" s="16"/>
    </row>
    <row r="57" spans="1:7" ht="51" customHeight="1" thickBot="1" x14ac:dyDescent="0.3">
      <c r="A57" s="25">
        <v>49</v>
      </c>
      <c r="B57" s="26" t="s">
        <v>29</v>
      </c>
      <c r="C57" s="54">
        <v>10</v>
      </c>
      <c r="D57" s="55" t="s">
        <v>10</v>
      </c>
      <c r="E57" s="159"/>
      <c r="F57" s="136">
        <f t="shared" si="2"/>
        <v>0</v>
      </c>
      <c r="G57" s="29"/>
    </row>
    <row r="58" spans="1:7" ht="51" customHeight="1" thickBot="1" x14ac:dyDescent="0.3">
      <c r="A58" s="60">
        <v>50</v>
      </c>
      <c r="B58" s="148" t="s">
        <v>30</v>
      </c>
      <c r="C58" s="62">
        <v>100</v>
      </c>
      <c r="D58" s="63" t="s">
        <v>10</v>
      </c>
      <c r="E58" s="162"/>
      <c r="F58" s="64">
        <f t="shared" si="2"/>
        <v>0</v>
      </c>
      <c r="G58" s="65"/>
    </row>
    <row r="59" spans="1:7" ht="33" customHeight="1" thickBot="1" x14ac:dyDescent="0.3">
      <c r="A59" s="194" t="s">
        <v>31</v>
      </c>
      <c r="B59" s="195"/>
      <c r="C59" s="195"/>
      <c r="D59" s="195"/>
      <c r="E59" s="195"/>
      <c r="F59" s="49">
        <f>SUM(F34:F58)</f>
        <v>0</v>
      </c>
    </row>
    <row r="60" spans="1:7" ht="7.5" customHeight="1" x14ac:dyDescent="0.25">
      <c r="A60" s="57"/>
      <c r="B60" s="58"/>
      <c r="C60" s="58"/>
      <c r="D60" s="58"/>
      <c r="E60" s="59"/>
      <c r="F60" s="58"/>
    </row>
    <row r="61" spans="1:7" ht="30" customHeight="1" thickBot="1" x14ac:dyDescent="0.3">
      <c r="A61" s="192" t="s">
        <v>32</v>
      </c>
      <c r="B61" s="192"/>
      <c r="C61" s="192"/>
      <c r="D61" s="192"/>
      <c r="E61" s="192"/>
    </row>
    <row r="62" spans="1:7" ht="69" customHeight="1" thickBot="1" x14ac:dyDescent="0.3">
      <c r="A62" s="60">
        <v>51</v>
      </c>
      <c r="B62" s="61" t="s">
        <v>33</v>
      </c>
      <c r="C62" s="62">
        <v>1</v>
      </c>
      <c r="D62" s="63" t="s">
        <v>34</v>
      </c>
      <c r="E62" s="162"/>
      <c r="F62" s="64">
        <f>C62*E62</f>
        <v>0</v>
      </c>
      <c r="G62" s="65"/>
    </row>
    <row r="63" spans="1:7" ht="33" customHeight="1" thickBot="1" x14ac:dyDescent="0.3">
      <c r="A63" s="197" t="s">
        <v>32</v>
      </c>
      <c r="B63" s="198"/>
      <c r="C63" s="198"/>
      <c r="D63" s="198"/>
      <c r="E63" s="198"/>
      <c r="F63" s="49">
        <f>SUM(F62)</f>
        <v>0</v>
      </c>
    </row>
    <row r="64" spans="1:7" ht="7.5" customHeight="1" x14ac:dyDescent="0.25">
      <c r="A64" s="57"/>
      <c r="B64" s="58"/>
      <c r="C64" s="58"/>
      <c r="D64" s="58"/>
      <c r="E64" s="59"/>
      <c r="F64" s="58"/>
    </row>
    <row r="65" spans="1:7" ht="33" customHeight="1" thickBot="1" x14ac:dyDescent="0.3">
      <c r="A65" s="196" t="s">
        <v>35</v>
      </c>
      <c r="B65" s="196"/>
      <c r="C65" s="196"/>
      <c r="D65" s="196"/>
      <c r="E65" s="196"/>
      <c r="F65" s="66"/>
    </row>
    <row r="66" spans="1:7" ht="48.75" customHeight="1" x14ac:dyDescent="0.25">
      <c r="A66" s="67">
        <v>52</v>
      </c>
      <c r="B66" s="68" t="s">
        <v>36</v>
      </c>
      <c r="C66" s="69">
        <v>430</v>
      </c>
      <c r="D66" s="163" t="s">
        <v>10</v>
      </c>
      <c r="E66" s="157"/>
      <c r="F66" s="70">
        <f t="shared" ref="F66:F70" si="3">C66*E66</f>
        <v>0</v>
      </c>
      <c r="G66" s="11"/>
    </row>
    <row r="67" spans="1:7" ht="48.75" customHeight="1" x14ac:dyDescent="0.25">
      <c r="A67" s="71">
        <v>53</v>
      </c>
      <c r="B67" s="72" t="s">
        <v>37</v>
      </c>
      <c r="C67" s="73">
        <v>270</v>
      </c>
      <c r="D67" s="164" t="s">
        <v>10</v>
      </c>
      <c r="E67" s="160"/>
      <c r="F67" s="74">
        <f t="shared" si="3"/>
        <v>0</v>
      </c>
      <c r="G67" s="75"/>
    </row>
    <row r="68" spans="1:7" ht="48.75" customHeight="1" x14ac:dyDescent="0.25">
      <c r="A68" s="76">
        <v>54</v>
      </c>
      <c r="B68" s="72" t="s">
        <v>38</v>
      </c>
      <c r="C68" s="77">
        <v>40</v>
      </c>
      <c r="D68" s="165" t="s">
        <v>10</v>
      </c>
      <c r="E68" s="158"/>
      <c r="F68" s="74">
        <f t="shared" si="3"/>
        <v>0</v>
      </c>
      <c r="G68" s="16"/>
    </row>
    <row r="69" spans="1:7" ht="48.75" customHeight="1" x14ac:dyDescent="0.25">
      <c r="A69" s="78">
        <v>55</v>
      </c>
      <c r="B69" s="72" t="s">
        <v>39</v>
      </c>
      <c r="C69" s="79">
        <v>40</v>
      </c>
      <c r="D69" s="166" t="s">
        <v>10</v>
      </c>
      <c r="E69" s="161"/>
      <c r="F69" s="74">
        <f t="shared" si="3"/>
        <v>0</v>
      </c>
      <c r="G69" s="22"/>
    </row>
    <row r="70" spans="1:7" ht="117" customHeight="1" x14ac:dyDescent="0.25">
      <c r="A70" s="177">
        <v>56</v>
      </c>
      <c r="B70" s="178" t="s">
        <v>40</v>
      </c>
      <c r="C70" s="179">
        <v>240</v>
      </c>
      <c r="D70" s="181" t="s">
        <v>10</v>
      </c>
      <c r="E70" s="175"/>
      <c r="F70" s="180">
        <f t="shared" si="3"/>
        <v>0</v>
      </c>
      <c r="G70" s="176"/>
    </row>
    <row r="71" spans="1:7" ht="33" customHeight="1" thickBot="1" x14ac:dyDescent="0.3">
      <c r="A71" s="197" t="s">
        <v>35</v>
      </c>
      <c r="B71" s="198"/>
      <c r="C71" s="198"/>
      <c r="D71" s="198"/>
      <c r="E71" s="198"/>
      <c r="F71" s="56">
        <f>SUM(F66:F70)</f>
        <v>0</v>
      </c>
    </row>
    <row r="72" spans="1:7" ht="30" customHeight="1" x14ac:dyDescent="0.25">
      <c r="A72" s="81"/>
      <c r="B72" s="81"/>
      <c r="C72" s="81"/>
      <c r="D72" s="81"/>
      <c r="E72" s="81"/>
      <c r="F72" s="66"/>
    </row>
    <row r="73" spans="1:7" ht="33" customHeight="1" thickBot="1" x14ac:dyDescent="0.3">
      <c r="A73" s="196" t="s">
        <v>41</v>
      </c>
      <c r="B73" s="196"/>
      <c r="C73" s="196"/>
      <c r="D73" s="196"/>
      <c r="E73" s="196"/>
      <c r="F73" s="66"/>
    </row>
    <row r="74" spans="1:7" ht="48.75" customHeight="1" x14ac:dyDescent="0.25">
      <c r="A74" s="67">
        <v>57</v>
      </c>
      <c r="B74" s="68" t="s">
        <v>42</v>
      </c>
      <c r="C74" s="69">
        <v>520</v>
      </c>
      <c r="D74" s="163" t="s">
        <v>10</v>
      </c>
      <c r="E74" s="157"/>
      <c r="F74" s="70">
        <f t="shared" ref="F74:F78" si="4">C74*E74</f>
        <v>0</v>
      </c>
      <c r="G74" s="11"/>
    </row>
    <row r="75" spans="1:7" ht="48.75" customHeight="1" x14ac:dyDescent="0.25">
      <c r="A75" s="71">
        <v>58</v>
      </c>
      <c r="B75" s="72" t="s">
        <v>43</v>
      </c>
      <c r="C75" s="73">
        <v>330</v>
      </c>
      <c r="D75" s="164" t="s">
        <v>10</v>
      </c>
      <c r="E75" s="160"/>
      <c r="F75" s="74">
        <f t="shared" si="4"/>
        <v>0</v>
      </c>
      <c r="G75" s="75"/>
    </row>
    <row r="76" spans="1:7" ht="48.75" customHeight="1" x14ac:dyDescent="0.25">
      <c r="A76" s="76">
        <v>59</v>
      </c>
      <c r="B76" s="72" t="s">
        <v>44</v>
      </c>
      <c r="C76" s="77">
        <v>80</v>
      </c>
      <c r="D76" s="165" t="s">
        <v>10</v>
      </c>
      <c r="E76" s="158"/>
      <c r="F76" s="74">
        <f t="shared" si="4"/>
        <v>0</v>
      </c>
      <c r="G76" s="16"/>
    </row>
    <row r="77" spans="1:7" ht="48.75" customHeight="1" x14ac:dyDescent="0.25">
      <c r="A77" s="78">
        <v>60</v>
      </c>
      <c r="B77" s="72" t="s">
        <v>45</v>
      </c>
      <c r="C77" s="79">
        <v>80</v>
      </c>
      <c r="D77" s="166" t="s">
        <v>10</v>
      </c>
      <c r="E77" s="161"/>
      <c r="F77" s="74">
        <f t="shared" si="4"/>
        <v>0</v>
      </c>
      <c r="G77" s="22"/>
    </row>
    <row r="78" spans="1:7" ht="117" customHeight="1" x14ac:dyDescent="0.25">
      <c r="A78" s="177">
        <v>61</v>
      </c>
      <c r="B78" s="178" t="s">
        <v>46</v>
      </c>
      <c r="C78" s="179">
        <v>300</v>
      </c>
      <c r="D78" s="181" t="s">
        <v>10</v>
      </c>
      <c r="E78" s="175"/>
      <c r="F78" s="180">
        <f t="shared" si="4"/>
        <v>0</v>
      </c>
      <c r="G78" s="176"/>
    </row>
    <row r="79" spans="1:7" ht="33" customHeight="1" thickBot="1" x14ac:dyDescent="0.3">
      <c r="A79" s="197" t="s">
        <v>41</v>
      </c>
      <c r="B79" s="198"/>
      <c r="C79" s="198"/>
      <c r="D79" s="198"/>
      <c r="E79" s="198"/>
      <c r="F79" s="56">
        <f>SUM(F74:F78)</f>
        <v>0</v>
      </c>
    </row>
    <row r="80" spans="1:7" ht="6.95" customHeight="1" x14ac:dyDescent="0.25">
      <c r="A80" s="57"/>
      <c r="B80" s="58"/>
      <c r="C80" s="58"/>
      <c r="D80" s="58"/>
      <c r="E80" s="59"/>
      <c r="F80" s="58"/>
    </row>
    <row r="81" spans="1:7" ht="9" customHeight="1" thickBot="1" x14ac:dyDescent="0.3">
      <c r="B81" s="50"/>
      <c r="C81" s="50"/>
      <c r="D81" s="50"/>
      <c r="E81" s="51"/>
      <c r="F81" s="50"/>
    </row>
    <row r="82" spans="1:7" ht="6" customHeight="1" thickBot="1" x14ac:dyDescent="0.3">
      <c r="A82" s="82"/>
      <c r="B82" s="83"/>
      <c r="C82" s="83"/>
      <c r="D82" s="83"/>
      <c r="E82" s="84"/>
      <c r="F82" s="83"/>
      <c r="G82" s="85"/>
    </row>
    <row r="83" spans="1:7" ht="36" customHeight="1" thickBot="1" x14ac:dyDescent="0.3">
      <c r="A83" s="192" t="s">
        <v>131</v>
      </c>
      <c r="B83" s="192"/>
      <c r="C83" s="192"/>
      <c r="D83" s="192"/>
      <c r="E83" s="192"/>
    </row>
    <row r="84" spans="1:7" ht="39" customHeight="1" thickBot="1" x14ac:dyDescent="0.3">
      <c r="A84" s="1" t="s">
        <v>2</v>
      </c>
      <c r="B84" s="86" t="s">
        <v>47</v>
      </c>
      <c r="C84" s="2" t="s">
        <v>48</v>
      </c>
      <c r="D84" s="3" t="s">
        <v>5</v>
      </c>
      <c r="E84" s="4" t="s">
        <v>6</v>
      </c>
      <c r="F84" s="4" t="s">
        <v>7</v>
      </c>
      <c r="G84" s="4" t="s">
        <v>8</v>
      </c>
    </row>
    <row r="85" spans="1:7" ht="54.75" customHeight="1" x14ac:dyDescent="0.25">
      <c r="A85" s="87">
        <v>62</v>
      </c>
      <c r="B85" s="189" t="s">
        <v>132</v>
      </c>
      <c r="C85" s="88">
        <v>3928</v>
      </c>
      <c r="D85" s="89" t="s">
        <v>133</v>
      </c>
      <c r="E85" s="160"/>
      <c r="F85" s="90">
        <f>C85*E85</f>
        <v>0</v>
      </c>
      <c r="G85" s="201" t="s">
        <v>49</v>
      </c>
    </row>
    <row r="86" spans="1:7" ht="57" customHeight="1" thickBot="1" x14ac:dyDescent="0.3">
      <c r="A86" s="17">
        <v>63</v>
      </c>
      <c r="B86" s="137" t="s">
        <v>50</v>
      </c>
      <c r="C86" s="88">
        <v>3928</v>
      </c>
      <c r="D86" s="91" t="s">
        <v>51</v>
      </c>
      <c r="E86" s="161"/>
      <c r="F86" s="92">
        <f>C86*E86</f>
        <v>0</v>
      </c>
      <c r="G86" s="202"/>
    </row>
    <row r="87" spans="1:7" ht="51" customHeight="1" x14ac:dyDescent="0.25">
      <c r="A87" s="6">
        <v>64</v>
      </c>
      <c r="B87" s="190" t="s">
        <v>134</v>
      </c>
      <c r="C87" s="93">
        <v>704</v>
      </c>
      <c r="D87" s="94" t="s">
        <v>133</v>
      </c>
      <c r="E87" s="157"/>
      <c r="F87" s="95">
        <f>C87*E87</f>
        <v>0</v>
      </c>
      <c r="G87" s="203" t="s">
        <v>49</v>
      </c>
    </row>
    <row r="88" spans="1:7" ht="45" customHeight="1" thickBot="1" x14ac:dyDescent="0.3">
      <c r="A88" s="25">
        <v>65</v>
      </c>
      <c r="B88" s="183" t="s">
        <v>52</v>
      </c>
      <c r="C88" s="97">
        <v>704</v>
      </c>
      <c r="D88" s="98" t="s">
        <v>53</v>
      </c>
      <c r="E88" s="159"/>
      <c r="F88" s="92">
        <f>C88*E88</f>
        <v>0</v>
      </c>
      <c r="G88" s="204"/>
    </row>
    <row r="89" spans="1:7" ht="51" customHeight="1" thickBot="1" x14ac:dyDescent="0.3">
      <c r="A89" s="199" t="s">
        <v>135</v>
      </c>
      <c r="B89" s="200"/>
      <c r="C89" s="200"/>
      <c r="D89" s="200"/>
      <c r="E89" s="200"/>
      <c r="F89" s="56">
        <f>SUM(F85:F88)</f>
        <v>0</v>
      </c>
    </row>
    <row r="90" spans="1:7" ht="24" customHeight="1" x14ac:dyDescent="0.25">
      <c r="B90" s="51"/>
      <c r="C90" s="50"/>
      <c r="D90" s="50"/>
      <c r="E90" s="51"/>
      <c r="F90" s="50"/>
    </row>
    <row r="91" spans="1:7" ht="9" customHeight="1" x14ac:dyDescent="0.25">
      <c r="A91" s="57"/>
      <c r="B91" s="58"/>
      <c r="C91" s="58"/>
      <c r="D91" s="58"/>
      <c r="E91" s="59"/>
      <c r="F91" s="58"/>
    </row>
    <row r="92" spans="1:7" ht="36" customHeight="1" thickBot="1" x14ac:dyDescent="0.3">
      <c r="A92" s="196" t="s">
        <v>54</v>
      </c>
      <c r="B92" s="196"/>
      <c r="C92" s="196"/>
      <c r="D92" s="196"/>
      <c r="E92" s="196"/>
    </row>
    <row r="93" spans="1:7" ht="35.25" thickBot="1" x14ac:dyDescent="0.3">
      <c r="A93" s="99" t="s">
        <v>2</v>
      </c>
      <c r="B93" s="100" t="s">
        <v>47</v>
      </c>
      <c r="C93" s="101" t="s">
        <v>4</v>
      </c>
      <c r="D93" s="102" t="s">
        <v>5</v>
      </c>
      <c r="E93" s="5" t="s">
        <v>6</v>
      </c>
      <c r="F93" s="5" t="s">
        <v>7</v>
      </c>
      <c r="G93" s="5" t="s">
        <v>8</v>
      </c>
    </row>
    <row r="94" spans="1:7" ht="51" x14ac:dyDescent="0.25">
      <c r="A94" s="205">
        <v>66</v>
      </c>
      <c r="B94" s="207" t="s">
        <v>55</v>
      </c>
      <c r="C94" s="93">
        <v>5892</v>
      </c>
      <c r="D94" s="167" t="s">
        <v>56</v>
      </c>
      <c r="E94" s="157"/>
      <c r="F94" s="145">
        <f>(C94*E94)</f>
        <v>0</v>
      </c>
      <c r="G94" s="209" t="s">
        <v>57</v>
      </c>
    </row>
    <row r="95" spans="1:7" ht="51" x14ac:dyDescent="0.25">
      <c r="A95" s="206"/>
      <c r="B95" s="208"/>
      <c r="C95" s="45">
        <v>5892</v>
      </c>
      <c r="D95" s="168" t="s">
        <v>58</v>
      </c>
      <c r="E95" s="158"/>
      <c r="F95" s="146">
        <f t="shared" ref="F95:F109" si="5">(C95*E95)</f>
        <v>0</v>
      </c>
      <c r="G95" s="210"/>
    </row>
    <row r="96" spans="1:7" ht="51" x14ac:dyDescent="0.25">
      <c r="A96" s="206">
        <v>67</v>
      </c>
      <c r="B96" s="208" t="s">
        <v>59</v>
      </c>
      <c r="C96" s="45">
        <v>5892</v>
      </c>
      <c r="D96" s="168" t="s">
        <v>60</v>
      </c>
      <c r="E96" s="158"/>
      <c r="F96" s="146">
        <f t="shared" si="5"/>
        <v>0</v>
      </c>
      <c r="G96" s="210"/>
    </row>
    <row r="97" spans="1:7" ht="51" x14ac:dyDescent="0.25">
      <c r="A97" s="206"/>
      <c r="B97" s="208"/>
      <c r="C97" s="45">
        <v>5892</v>
      </c>
      <c r="D97" s="168" t="s">
        <v>61</v>
      </c>
      <c r="E97" s="158"/>
      <c r="F97" s="146">
        <f t="shared" si="5"/>
        <v>0</v>
      </c>
      <c r="G97" s="210"/>
    </row>
    <row r="98" spans="1:7" ht="51" x14ac:dyDescent="0.25">
      <c r="A98" s="206"/>
      <c r="B98" s="208"/>
      <c r="C98" s="45">
        <v>5892</v>
      </c>
      <c r="D98" s="169" t="s">
        <v>62</v>
      </c>
      <c r="E98" s="158"/>
      <c r="F98" s="146">
        <f t="shared" si="5"/>
        <v>0</v>
      </c>
      <c r="G98" s="210"/>
    </row>
    <row r="99" spans="1:7" ht="51" x14ac:dyDescent="0.25">
      <c r="A99" s="206"/>
      <c r="B99" s="208"/>
      <c r="C99" s="45">
        <v>5892</v>
      </c>
      <c r="D99" s="169" t="s">
        <v>63</v>
      </c>
      <c r="E99" s="158"/>
      <c r="F99" s="146">
        <f t="shared" si="5"/>
        <v>0</v>
      </c>
      <c r="G99" s="210"/>
    </row>
    <row r="100" spans="1:7" ht="51" x14ac:dyDescent="0.25">
      <c r="A100" s="206"/>
      <c r="B100" s="208"/>
      <c r="C100" s="45">
        <v>5892</v>
      </c>
      <c r="D100" s="169" t="s">
        <v>64</v>
      </c>
      <c r="E100" s="158"/>
      <c r="F100" s="146">
        <f t="shared" si="5"/>
        <v>0</v>
      </c>
      <c r="G100" s="210"/>
    </row>
    <row r="101" spans="1:7" ht="51.75" thickBot="1" x14ac:dyDescent="0.3">
      <c r="A101" s="212"/>
      <c r="B101" s="213"/>
      <c r="C101" s="97">
        <v>5892</v>
      </c>
      <c r="D101" s="169" t="s">
        <v>65</v>
      </c>
      <c r="E101" s="159"/>
      <c r="F101" s="147">
        <f t="shared" si="5"/>
        <v>0</v>
      </c>
      <c r="G101" s="211"/>
    </row>
    <row r="102" spans="1:7" ht="51" x14ac:dyDescent="0.25">
      <c r="A102" s="205">
        <v>68</v>
      </c>
      <c r="B102" s="214" t="s">
        <v>66</v>
      </c>
      <c r="C102" s="93">
        <v>1056</v>
      </c>
      <c r="D102" s="167" t="s">
        <v>56</v>
      </c>
      <c r="E102" s="157"/>
      <c r="F102" s="145">
        <f t="shared" si="5"/>
        <v>0</v>
      </c>
      <c r="G102" s="209" t="s">
        <v>57</v>
      </c>
    </row>
    <row r="103" spans="1:7" ht="51" x14ac:dyDescent="0.25">
      <c r="A103" s="206"/>
      <c r="B103" s="215"/>
      <c r="C103" s="45">
        <v>1056</v>
      </c>
      <c r="D103" s="169" t="s">
        <v>67</v>
      </c>
      <c r="E103" s="158"/>
      <c r="F103" s="146">
        <f t="shared" si="5"/>
        <v>0</v>
      </c>
      <c r="G103" s="210"/>
    </row>
    <row r="104" spans="1:7" ht="51" x14ac:dyDescent="0.25">
      <c r="A104" s="206">
        <v>69</v>
      </c>
      <c r="B104" s="215" t="s">
        <v>68</v>
      </c>
      <c r="C104" s="45">
        <v>1056</v>
      </c>
      <c r="D104" s="169" t="s">
        <v>69</v>
      </c>
      <c r="E104" s="158"/>
      <c r="F104" s="146">
        <f t="shared" si="5"/>
        <v>0</v>
      </c>
      <c r="G104" s="210"/>
    </row>
    <row r="105" spans="1:7" ht="51" x14ac:dyDescent="0.25">
      <c r="A105" s="206"/>
      <c r="B105" s="215"/>
      <c r="C105" s="45">
        <v>1056</v>
      </c>
      <c r="D105" s="169" t="s">
        <v>70</v>
      </c>
      <c r="E105" s="158"/>
      <c r="F105" s="146">
        <f t="shared" si="5"/>
        <v>0</v>
      </c>
      <c r="G105" s="210"/>
    </row>
    <row r="106" spans="1:7" ht="51" x14ac:dyDescent="0.25">
      <c r="A106" s="206"/>
      <c r="B106" s="215"/>
      <c r="C106" s="45">
        <v>1056</v>
      </c>
      <c r="D106" s="169" t="s">
        <v>62</v>
      </c>
      <c r="E106" s="158"/>
      <c r="F106" s="146">
        <f t="shared" si="5"/>
        <v>0</v>
      </c>
      <c r="G106" s="210"/>
    </row>
    <row r="107" spans="1:7" ht="51" x14ac:dyDescent="0.25">
      <c r="A107" s="206"/>
      <c r="B107" s="215"/>
      <c r="C107" s="45">
        <v>1056</v>
      </c>
      <c r="D107" s="169" t="s">
        <v>63</v>
      </c>
      <c r="E107" s="158"/>
      <c r="F107" s="146">
        <f t="shared" si="5"/>
        <v>0</v>
      </c>
      <c r="G107" s="210"/>
    </row>
    <row r="108" spans="1:7" ht="51" x14ac:dyDescent="0.25">
      <c r="A108" s="206"/>
      <c r="B108" s="215"/>
      <c r="C108" s="45">
        <v>1056</v>
      </c>
      <c r="D108" s="169" t="s">
        <v>64</v>
      </c>
      <c r="E108" s="158"/>
      <c r="F108" s="146">
        <f t="shared" si="5"/>
        <v>0</v>
      </c>
      <c r="G108" s="210"/>
    </row>
    <row r="109" spans="1:7" ht="51.75" thickBot="1" x14ac:dyDescent="0.3">
      <c r="A109" s="212"/>
      <c r="B109" s="216"/>
      <c r="C109" s="97">
        <v>1056</v>
      </c>
      <c r="D109" s="169" t="s">
        <v>65</v>
      </c>
      <c r="E109" s="159"/>
      <c r="F109" s="147">
        <f t="shared" si="5"/>
        <v>0</v>
      </c>
      <c r="G109" s="211"/>
    </row>
    <row r="110" spans="1:7" ht="39" customHeight="1" thickBot="1" x14ac:dyDescent="0.3">
      <c r="A110" s="199" t="s">
        <v>71</v>
      </c>
      <c r="B110" s="200"/>
      <c r="C110" s="200"/>
      <c r="D110" s="200"/>
      <c r="E110" s="200"/>
      <c r="F110" s="49">
        <f>SUM(F94:F109)</f>
        <v>0</v>
      </c>
    </row>
    <row r="111" spans="1:7" ht="24" customHeight="1" x14ac:dyDescent="0.25">
      <c r="B111" s="103"/>
      <c r="C111" s="103"/>
      <c r="D111" s="103"/>
      <c r="E111" s="103"/>
      <c r="F111" s="66"/>
    </row>
    <row r="112" spans="1:7" ht="9" customHeight="1" x14ac:dyDescent="0.25">
      <c r="A112" s="57"/>
      <c r="B112" s="58"/>
      <c r="C112" s="58"/>
      <c r="D112" s="58"/>
      <c r="E112" s="59"/>
      <c r="F112" s="58"/>
    </row>
    <row r="113" spans="1:7" ht="36" customHeight="1" thickBot="1" x14ac:dyDescent="0.3">
      <c r="A113" s="196" t="s">
        <v>72</v>
      </c>
      <c r="B113" s="196"/>
      <c r="C113" s="196"/>
      <c r="D113" s="196"/>
      <c r="E113" s="196"/>
    </row>
    <row r="114" spans="1:7" ht="39" customHeight="1" thickBot="1" x14ac:dyDescent="0.3">
      <c r="A114" s="99" t="s">
        <v>2</v>
      </c>
      <c r="B114" s="100" t="s">
        <v>47</v>
      </c>
      <c r="C114" s="101" t="s">
        <v>73</v>
      </c>
      <c r="D114" s="102" t="s">
        <v>5</v>
      </c>
      <c r="E114" s="5" t="s">
        <v>6</v>
      </c>
      <c r="F114" s="5" t="s">
        <v>7</v>
      </c>
      <c r="G114" s="5" t="s">
        <v>8</v>
      </c>
    </row>
    <row r="115" spans="1:7" ht="57" customHeight="1" x14ac:dyDescent="0.25">
      <c r="A115" s="6">
        <v>70</v>
      </c>
      <c r="B115" s="104" t="s">
        <v>74</v>
      </c>
      <c r="C115" s="105">
        <v>96</v>
      </c>
      <c r="D115" s="106" t="s">
        <v>75</v>
      </c>
      <c r="E115" s="170"/>
      <c r="F115" s="107">
        <f t="shared" ref="F115:F123" si="6">C115*E115</f>
        <v>0</v>
      </c>
      <c r="G115" s="108" t="s">
        <v>57</v>
      </c>
    </row>
    <row r="116" spans="1:7" ht="27" customHeight="1" x14ac:dyDescent="0.25">
      <c r="A116" s="12">
        <v>71</v>
      </c>
      <c r="B116" s="109" t="s">
        <v>76</v>
      </c>
      <c r="C116" s="45">
        <v>100</v>
      </c>
      <c r="D116" s="53" t="s">
        <v>77</v>
      </c>
      <c r="E116" s="161"/>
      <c r="F116" s="110">
        <f t="shared" si="6"/>
        <v>0</v>
      </c>
      <c r="G116" s="219" t="s">
        <v>49</v>
      </c>
    </row>
    <row r="117" spans="1:7" ht="27" customHeight="1" x14ac:dyDescent="0.25">
      <c r="A117" s="12">
        <v>72</v>
      </c>
      <c r="B117" s="109" t="s">
        <v>78</v>
      </c>
      <c r="C117" s="45">
        <v>1000</v>
      </c>
      <c r="D117" s="53" t="s">
        <v>77</v>
      </c>
      <c r="E117" s="161"/>
      <c r="F117" s="110">
        <f t="shared" si="6"/>
        <v>0</v>
      </c>
      <c r="G117" s="201"/>
    </row>
    <row r="118" spans="1:7" ht="27" customHeight="1" x14ac:dyDescent="0.25">
      <c r="A118" s="12">
        <v>73</v>
      </c>
      <c r="B118" s="109" t="s">
        <v>79</v>
      </c>
      <c r="C118" s="45">
        <v>200</v>
      </c>
      <c r="D118" s="53" t="s">
        <v>77</v>
      </c>
      <c r="E118" s="161"/>
      <c r="F118" s="110">
        <f t="shared" si="6"/>
        <v>0</v>
      </c>
      <c r="G118" s="201"/>
    </row>
    <row r="119" spans="1:7" ht="27" customHeight="1" x14ac:dyDescent="0.25">
      <c r="A119" s="12">
        <v>74</v>
      </c>
      <c r="B119" s="109" t="s">
        <v>80</v>
      </c>
      <c r="C119" s="45">
        <v>100</v>
      </c>
      <c r="D119" s="53" t="s">
        <v>77</v>
      </c>
      <c r="E119" s="161"/>
      <c r="F119" s="110">
        <f t="shared" si="6"/>
        <v>0</v>
      </c>
      <c r="G119" s="201"/>
    </row>
    <row r="120" spans="1:7" ht="27" customHeight="1" x14ac:dyDescent="0.25">
      <c r="A120" s="12">
        <v>75</v>
      </c>
      <c r="B120" s="109" t="s">
        <v>81</v>
      </c>
      <c r="C120" s="45">
        <v>100</v>
      </c>
      <c r="D120" s="53" t="s">
        <v>77</v>
      </c>
      <c r="E120" s="161"/>
      <c r="F120" s="110">
        <f t="shared" si="6"/>
        <v>0</v>
      </c>
      <c r="G120" s="201"/>
    </row>
    <row r="121" spans="1:7" ht="27" customHeight="1" x14ac:dyDescent="0.25">
      <c r="A121" s="12">
        <v>76</v>
      </c>
      <c r="B121" s="109" t="s">
        <v>82</v>
      </c>
      <c r="C121" s="45">
        <v>100</v>
      </c>
      <c r="D121" s="53" t="s">
        <v>77</v>
      </c>
      <c r="E121" s="161"/>
      <c r="F121" s="110">
        <f t="shared" si="6"/>
        <v>0</v>
      </c>
      <c r="G121" s="201"/>
    </row>
    <row r="122" spans="1:7" ht="27" customHeight="1" x14ac:dyDescent="0.25">
      <c r="A122" s="12">
        <v>77</v>
      </c>
      <c r="B122" s="109" t="s">
        <v>83</v>
      </c>
      <c r="C122" s="45">
        <v>200</v>
      </c>
      <c r="D122" s="53" t="s">
        <v>77</v>
      </c>
      <c r="E122" s="161"/>
      <c r="F122" s="110">
        <f t="shared" si="6"/>
        <v>0</v>
      </c>
      <c r="G122" s="201"/>
    </row>
    <row r="123" spans="1:7" ht="27" customHeight="1" thickBot="1" x14ac:dyDescent="0.3">
      <c r="A123" s="12">
        <v>78</v>
      </c>
      <c r="B123" s="111" t="s">
        <v>84</v>
      </c>
      <c r="C123" s="97">
        <v>200</v>
      </c>
      <c r="D123" s="55" t="s">
        <v>77</v>
      </c>
      <c r="E123" s="159"/>
      <c r="F123" s="92">
        <f t="shared" si="6"/>
        <v>0</v>
      </c>
      <c r="G123" s="204"/>
    </row>
    <row r="124" spans="1:7" ht="39" customHeight="1" thickBot="1" x14ac:dyDescent="0.3">
      <c r="A124" s="220" t="s">
        <v>85</v>
      </c>
      <c r="B124" s="221"/>
      <c r="C124" s="221"/>
      <c r="D124" s="221"/>
      <c r="E124" s="221"/>
      <c r="F124" s="56">
        <f>SUM(F115:F123)</f>
        <v>0</v>
      </c>
    </row>
    <row r="125" spans="1:7" ht="24" customHeight="1" x14ac:dyDescent="0.3">
      <c r="B125" s="112"/>
      <c r="C125" s="112"/>
      <c r="D125" s="112"/>
      <c r="E125" s="113"/>
      <c r="F125" s="112"/>
    </row>
    <row r="126" spans="1:7" ht="36" customHeight="1" thickBot="1" x14ac:dyDescent="0.3">
      <c r="A126" s="192" t="s">
        <v>86</v>
      </c>
      <c r="B126" s="192"/>
      <c r="C126" s="192"/>
      <c r="D126" s="192"/>
      <c r="E126" s="192"/>
    </row>
    <row r="127" spans="1:7" ht="39" customHeight="1" thickBot="1" x14ac:dyDescent="0.3">
      <c r="A127" s="1" t="s">
        <v>2</v>
      </c>
      <c r="B127" s="114" t="s">
        <v>47</v>
      </c>
      <c r="C127" s="2" t="s">
        <v>4</v>
      </c>
      <c r="D127" s="3" t="s">
        <v>5</v>
      </c>
      <c r="E127" s="4" t="s">
        <v>6</v>
      </c>
      <c r="F127" s="4" t="s">
        <v>7</v>
      </c>
      <c r="G127" s="4" t="s">
        <v>8</v>
      </c>
    </row>
    <row r="128" spans="1:7" ht="75" customHeight="1" thickBot="1" x14ac:dyDescent="0.3">
      <c r="A128" s="48">
        <v>79</v>
      </c>
      <c r="B128" s="186" t="s">
        <v>87</v>
      </c>
      <c r="C128" s="142">
        <v>26784</v>
      </c>
      <c r="D128" s="115" t="s">
        <v>88</v>
      </c>
      <c r="E128" s="171"/>
      <c r="F128" s="116">
        <f>C128*E128</f>
        <v>0</v>
      </c>
      <c r="G128" s="117" t="s">
        <v>57</v>
      </c>
    </row>
    <row r="129" spans="1:7" ht="39" customHeight="1" thickBot="1" x14ac:dyDescent="0.3">
      <c r="A129" s="220" t="s">
        <v>89</v>
      </c>
      <c r="B129" s="221"/>
      <c r="C129" s="221"/>
      <c r="D129" s="221"/>
      <c r="E129" s="221"/>
      <c r="F129" s="49">
        <f>SUM(F128)</f>
        <v>0</v>
      </c>
    </row>
    <row r="130" spans="1:7" ht="24" customHeight="1" thickBot="1" x14ac:dyDescent="0.3">
      <c r="B130" s="51"/>
      <c r="C130" s="50"/>
      <c r="D130" s="50"/>
      <c r="E130" s="51"/>
      <c r="F130" s="50"/>
    </row>
    <row r="131" spans="1:7" ht="75" customHeight="1" thickBot="1" x14ac:dyDescent="0.3">
      <c r="A131" s="60">
        <v>80</v>
      </c>
      <c r="B131" s="187" t="s">
        <v>90</v>
      </c>
      <c r="C131" s="143">
        <v>28800</v>
      </c>
      <c r="D131" s="118" t="s">
        <v>88</v>
      </c>
      <c r="E131" s="162"/>
      <c r="F131" s="119">
        <f>C131*E131</f>
        <v>0</v>
      </c>
      <c r="G131" s="117" t="s">
        <v>57</v>
      </c>
    </row>
    <row r="132" spans="1:7" ht="39" customHeight="1" thickBot="1" x14ac:dyDescent="0.3">
      <c r="A132" s="220" t="s">
        <v>91</v>
      </c>
      <c r="B132" s="221"/>
      <c r="C132" s="221"/>
      <c r="D132" s="221"/>
      <c r="E132" s="221"/>
      <c r="F132" s="56">
        <f>SUM(F131)</f>
        <v>0</v>
      </c>
    </row>
    <row r="133" spans="1:7" ht="24" customHeight="1" x14ac:dyDescent="0.25">
      <c r="B133" s="120"/>
      <c r="C133" s="120"/>
      <c r="D133" s="120"/>
      <c r="E133" s="121"/>
      <c r="F133" s="122"/>
    </row>
    <row r="134" spans="1:7" ht="36" customHeight="1" thickBot="1" x14ac:dyDescent="0.3">
      <c r="A134" s="196" t="s">
        <v>92</v>
      </c>
      <c r="B134" s="196"/>
      <c r="C134" s="196"/>
      <c r="D134" s="196"/>
      <c r="E134" s="196"/>
    </row>
    <row r="135" spans="1:7" ht="39" customHeight="1" thickBot="1" x14ac:dyDescent="0.3">
      <c r="A135" s="99" t="s">
        <v>2</v>
      </c>
      <c r="B135" s="123" t="s">
        <v>47</v>
      </c>
      <c r="C135" s="101" t="s">
        <v>48</v>
      </c>
      <c r="D135" s="102" t="s">
        <v>5</v>
      </c>
      <c r="E135" s="5" t="s">
        <v>6</v>
      </c>
      <c r="F135" s="5" t="s">
        <v>7</v>
      </c>
      <c r="G135" s="4" t="s">
        <v>8</v>
      </c>
    </row>
    <row r="136" spans="1:7" ht="39" customHeight="1" thickBot="1" x14ac:dyDescent="0.3">
      <c r="A136" s="60">
        <v>81</v>
      </c>
      <c r="B136" s="151" t="s">
        <v>93</v>
      </c>
      <c r="C136" s="62">
        <v>570</v>
      </c>
      <c r="D136" s="118" t="s">
        <v>10</v>
      </c>
      <c r="E136" s="162"/>
      <c r="F136" s="119">
        <f>C136*E136</f>
        <v>0</v>
      </c>
      <c r="G136" s="117" t="s">
        <v>49</v>
      </c>
    </row>
    <row r="137" spans="1:7" ht="39" customHeight="1" thickBot="1" x14ac:dyDescent="0.3">
      <c r="A137" s="199" t="s">
        <v>94</v>
      </c>
      <c r="B137" s="200"/>
      <c r="C137" s="200"/>
      <c r="D137" s="200"/>
      <c r="E137" s="200"/>
      <c r="F137" s="49">
        <f>SUM(F136)</f>
        <v>0</v>
      </c>
    </row>
    <row r="138" spans="1:7" ht="24" customHeight="1" x14ac:dyDescent="0.25">
      <c r="B138" s="51"/>
      <c r="C138" s="50"/>
      <c r="D138" s="50"/>
      <c r="E138" s="51"/>
      <c r="F138" s="50"/>
    </row>
    <row r="139" spans="1:7" ht="36" customHeight="1" thickBot="1" x14ac:dyDescent="0.3">
      <c r="A139" s="222" t="s">
        <v>95</v>
      </c>
      <c r="B139" s="222"/>
      <c r="C139" s="222"/>
      <c r="D139" s="222"/>
      <c r="E139" s="222"/>
    </row>
    <row r="140" spans="1:7" ht="39" customHeight="1" thickBot="1" x14ac:dyDescent="0.3">
      <c r="A140" s="1" t="s">
        <v>2</v>
      </c>
      <c r="B140" s="124" t="s">
        <v>47</v>
      </c>
      <c r="C140" s="2" t="s">
        <v>48</v>
      </c>
      <c r="D140" s="3" t="s">
        <v>5</v>
      </c>
      <c r="E140" s="4" t="s">
        <v>6</v>
      </c>
      <c r="F140" s="4" t="s">
        <v>7</v>
      </c>
      <c r="G140" s="5" t="s">
        <v>8</v>
      </c>
    </row>
    <row r="141" spans="1:7" ht="33" customHeight="1" x14ac:dyDescent="0.25">
      <c r="A141" s="6">
        <v>82</v>
      </c>
      <c r="B141" s="125" t="s">
        <v>96</v>
      </c>
      <c r="C141" s="126">
        <v>5000</v>
      </c>
      <c r="D141" s="172" t="s">
        <v>97</v>
      </c>
      <c r="E141" s="157"/>
      <c r="F141" s="127">
        <f>C141*E141</f>
        <v>0</v>
      </c>
      <c r="G141" s="96" t="s">
        <v>49</v>
      </c>
    </row>
    <row r="142" spans="1:7" ht="60.95" customHeight="1" thickBot="1" x14ac:dyDescent="0.3">
      <c r="A142" s="25">
        <v>83</v>
      </c>
      <c r="B142" s="188" t="s">
        <v>130</v>
      </c>
      <c r="C142" s="128">
        <v>1500</v>
      </c>
      <c r="D142" s="173" t="s">
        <v>98</v>
      </c>
      <c r="E142" s="171"/>
      <c r="F142" s="129">
        <f>C142*E142</f>
        <v>0</v>
      </c>
      <c r="G142" s="130" t="s">
        <v>49</v>
      </c>
    </row>
    <row r="143" spans="1:7" ht="39" customHeight="1" thickBot="1" x14ac:dyDescent="0.3">
      <c r="A143" s="223" t="s">
        <v>99</v>
      </c>
      <c r="B143" s="224"/>
      <c r="C143" s="224"/>
      <c r="D143" s="224"/>
      <c r="E143" s="224"/>
      <c r="F143" s="49">
        <f>SUM(F141:F142)</f>
        <v>0</v>
      </c>
    </row>
    <row r="144" spans="1:7" ht="24" customHeight="1" thickBot="1" x14ac:dyDescent="0.3">
      <c r="B144" s="50"/>
      <c r="C144" s="50"/>
      <c r="D144" s="50"/>
      <c r="E144" s="50"/>
      <c r="F144" s="50"/>
    </row>
    <row r="145" spans="1:6" ht="42" customHeight="1" thickBot="1" x14ac:dyDescent="0.3">
      <c r="A145" s="217" t="s">
        <v>100</v>
      </c>
      <c r="B145" s="218"/>
      <c r="C145" s="218"/>
      <c r="D145" s="218"/>
      <c r="E145" s="218"/>
      <c r="F145" s="131">
        <f>F31+F59+F63+F71+F79+F89+F110+F124+F129+F132+F137+F143</f>
        <v>0</v>
      </c>
    </row>
    <row r="146" spans="1:6" ht="42.95" customHeight="1" thickBot="1" x14ac:dyDescent="0.3">
      <c r="A146" s="217" t="s">
        <v>101</v>
      </c>
      <c r="B146" s="218"/>
      <c r="C146" s="218"/>
      <c r="D146" s="218"/>
      <c r="E146" s="218"/>
      <c r="F146" s="131">
        <f>F145*1.2</f>
        <v>0</v>
      </c>
    </row>
    <row r="147" spans="1:6" x14ac:dyDescent="0.25">
      <c r="B147" s="50"/>
      <c r="C147" s="50"/>
      <c r="D147" s="50"/>
    </row>
    <row r="148" spans="1:6" x14ac:dyDescent="0.25">
      <c r="B148" s="144" t="s">
        <v>102</v>
      </c>
      <c r="C148" s="50"/>
      <c r="D148" s="50"/>
    </row>
    <row r="149" spans="1:6" x14ac:dyDescent="0.25">
      <c r="B149" s="144" t="s">
        <v>103</v>
      </c>
    </row>
    <row r="150" spans="1:6" x14ac:dyDescent="0.25">
      <c r="B150" s="144" t="s">
        <v>104</v>
      </c>
    </row>
  </sheetData>
  <mergeCells count="39">
    <mergeCell ref="A146:E146"/>
    <mergeCell ref="A113:E113"/>
    <mergeCell ref="G116:G123"/>
    <mergeCell ref="A124:E124"/>
    <mergeCell ref="A126:E126"/>
    <mergeCell ref="A129:E129"/>
    <mergeCell ref="A132:E132"/>
    <mergeCell ref="A134:E134"/>
    <mergeCell ref="A137:E137"/>
    <mergeCell ref="A139:E139"/>
    <mergeCell ref="A143:E143"/>
    <mergeCell ref="A145:E145"/>
    <mergeCell ref="A110:E110"/>
    <mergeCell ref="G85:G86"/>
    <mergeCell ref="G87:G88"/>
    <mergeCell ref="A89:E89"/>
    <mergeCell ref="A92:E92"/>
    <mergeCell ref="A94:A95"/>
    <mergeCell ref="B94:B95"/>
    <mergeCell ref="G94:G101"/>
    <mergeCell ref="A96:A101"/>
    <mergeCell ref="B96:B101"/>
    <mergeCell ref="A102:A103"/>
    <mergeCell ref="B102:B103"/>
    <mergeCell ref="G102:G109"/>
    <mergeCell ref="A104:A109"/>
    <mergeCell ref="B104:B109"/>
    <mergeCell ref="A83:E83"/>
    <mergeCell ref="B1:F1"/>
    <mergeCell ref="A4:E4"/>
    <mergeCell ref="A31:E31"/>
    <mergeCell ref="A33:E33"/>
    <mergeCell ref="A59:E59"/>
    <mergeCell ref="A61:E61"/>
    <mergeCell ref="A63:E63"/>
    <mergeCell ref="A65:E65"/>
    <mergeCell ref="A71:E71"/>
    <mergeCell ref="A73:E73"/>
    <mergeCell ref="A79:E79"/>
  </mergeCells>
  <pageMargins left="0.51181102362204722" right="0.51181102362204722" top="0.74803149606299213" bottom="0.74803149606299213" header="0.31496062992125984" footer="0.31496062992125984"/>
  <pageSetup paperSize="8" scale="63" orientation="portrait" r:id="rId1"/>
  <rowBreaks count="4" manualBreakCount="4">
    <brk id="31" max="7" man="1"/>
    <brk id="59" max="6" man="1"/>
    <brk id="90" max="7" man="1"/>
    <brk id="125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sqref="A1:D1"/>
    </sheetView>
  </sheetViews>
  <sheetFormatPr defaultRowHeight="15.75" x14ac:dyDescent="0.25"/>
  <cols>
    <col min="1" max="3" width="20.625" customWidth="1"/>
    <col min="4" max="4" width="15.625" customWidth="1"/>
  </cols>
  <sheetData>
    <row r="1" spans="1:7" ht="28.5" x14ac:dyDescent="0.45">
      <c r="A1" s="234" t="s">
        <v>105</v>
      </c>
      <c r="B1" s="234"/>
      <c r="C1" s="234"/>
      <c r="D1" s="234"/>
      <c r="E1" s="153"/>
      <c r="F1" s="153"/>
      <c r="G1" s="153"/>
    </row>
    <row r="3" spans="1:7" ht="16.5" thickBot="1" x14ac:dyDescent="0.3"/>
    <row r="4" spans="1:7" ht="24" customHeight="1" thickBot="1" x14ac:dyDescent="0.3">
      <c r="A4" s="228" t="s">
        <v>106</v>
      </c>
      <c r="B4" s="229"/>
      <c r="C4" s="230"/>
      <c r="D4" s="152" t="s">
        <v>107</v>
      </c>
    </row>
    <row r="5" spans="1:7" ht="42" customHeight="1" thickBot="1" x14ac:dyDescent="0.3">
      <c r="A5" s="225" t="s">
        <v>108</v>
      </c>
      <c r="B5" s="226"/>
      <c r="C5" s="227"/>
      <c r="D5" s="174"/>
    </row>
    <row r="8" spans="1:7" x14ac:dyDescent="0.25">
      <c r="A8" s="231" t="s">
        <v>109</v>
      </c>
      <c r="B8" s="232"/>
      <c r="C8" s="233"/>
    </row>
  </sheetData>
  <mergeCells count="4">
    <mergeCell ref="A5:C5"/>
    <mergeCell ref="A4:C4"/>
    <mergeCell ref="A8:C8"/>
    <mergeCell ref="A1:D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A20" sqref="A20"/>
    </sheetView>
  </sheetViews>
  <sheetFormatPr defaultRowHeight="15.75" x14ac:dyDescent="0.25"/>
  <cols>
    <col min="1" max="1" width="139.125" bestFit="1" customWidth="1"/>
    <col min="2" max="2" width="11" customWidth="1"/>
  </cols>
  <sheetData>
    <row r="1" spans="1:6" ht="28.5" x14ac:dyDescent="0.45">
      <c r="A1" s="234" t="s">
        <v>110</v>
      </c>
      <c r="B1" s="234"/>
      <c r="C1" s="153"/>
      <c r="D1" s="153"/>
      <c r="E1" s="153"/>
      <c r="F1" s="153"/>
    </row>
    <row r="3" spans="1:6" ht="18.75" customHeight="1" x14ac:dyDescent="0.25">
      <c r="A3" s="235" t="s">
        <v>111</v>
      </c>
      <c r="B3" s="236" t="s">
        <v>112</v>
      </c>
    </row>
    <row r="4" spans="1:6" x14ac:dyDescent="0.25">
      <c r="A4" s="235"/>
      <c r="B4" s="235" t="s">
        <v>113</v>
      </c>
    </row>
    <row r="5" spans="1:6" x14ac:dyDescent="0.25">
      <c r="A5" s="184" t="s">
        <v>114</v>
      </c>
      <c r="B5" s="185" t="s">
        <v>115</v>
      </c>
    </row>
    <row r="6" spans="1:6" x14ac:dyDescent="0.25">
      <c r="A6" s="184" t="s">
        <v>116</v>
      </c>
      <c r="B6" s="185" t="s">
        <v>115</v>
      </c>
    </row>
    <row r="7" spans="1:6" x14ac:dyDescent="0.25">
      <c r="A7" s="184" t="s">
        <v>117</v>
      </c>
      <c r="B7" s="185" t="s">
        <v>115</v>
      </c>
    </row>
    <row r="8" spans="1:6" x14ac:dyDescent="0.25">
      <c r="A8" s="184" t="s">
        <v>136</v>
      </c>
      <c r="B8" s="185" t="s">
        <v>115</v>
      </c>
    </row>
    <row r="10" spans="1:6" x14ac:dyDescent="0.25">
      <c r="A10" s="231" t="s">
        <v>118</v>
      </c>
      <c r="B10" s="232"/>
      <c r="C10" s="233"/>
    </row>
    <row r="12" spans="1:6" ht="63" x14ac:dyDescent="0.25">
      <c r="A12" s="191" t="s">
        <v>137</v>
      </c>
    </row>
  </sheetData>
  <mergeCells count="4">
    <mergeCell ref="A1:B1"/>
    <mergeCell ref="A3:A4"/>
    <mergeCell ref="B3:B4"/>
    <mergeCell ref="A10:C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="80" zoomScaleNormal="80" workbookViewId="0">
      <selection activeCell="A44" sqref="A44"/>
    </sheetView>
  </sheetViews>
  <sheetFormatPr defaultRowHeight="15.75" x14ac:dyDescent="0.25"/>
  <cols>
    <col min="1" max="1" width="122.5" customWidth="1"/>
    <col min="2" max="2" width="11" customWidth="1"/>
  </cols>
  <sheetData>
    <row r="1" spans="1:6" ht="28.5" x14ac:dyDescent="0.45">
      <c r="A1" s="234" t="s">
        <v>119</v>
      </c>
      <c r="B1" s="234"/>
      <c r="C1" s="153"/>
      <c r="D1" s="153"/>
      <c r="E1" s="153"/>
      <c r="F1" s="153"/>
    </row>
    <row r="3" spans="1:6" ht="18.75" customHeight="1" x14ac:dyDescent="0.25">
      <c r="A3" s="235" t="s">
        <v>120</v>
      </c>
      <c r="B3" s="236" t="s">
        <v>121</v>
      </c>
    </row>
    <row r="4" spans="1:6" x14ac:dyDescent="0.25">
      <c r="A4" s="235"/>
      <c r="B4" s="235" t="s">
        <v>113</v>
      </c>
    </row>
    <row r="5" spans="1:6" x14ac:dyDescent="0.25">
      <c r="A5" s="184" t="s">
        <v>122</v>
      </c>
      <c r="B5" s="185" t="s">
        <v>115</v>
      </c>
    </row>
    <row r="6" spans="1:6" x14ac:dyDescent="0.25">
      <c r="A6" s="184" t="s">
        <v>123</v>
      </c>
      <c r="B6" s="185" t="s">
        <v>115</v>
      </c>
    </row>
    <row r="7" spans="1:6" x14ac:dyDescent="0.25">
      <c r="A7" s="184" t="s">
        <v>124</v>
      </c>
      <c r="B7" s="185" t="s">
        <v>115</v>
      </c>
    </row>
    <row r="8" spans="1:6" x14ac:dyDescent="0.25">
      <c r="A8" s="184" t="s">
        <v>125</v>
      </c>
      <c r="B8" s="185" t="s">
        <v>115</v>
      </c>
    </row>
    <row r="9" spans="1:6" x14ac:dyDescent="0.25">
      <c r="A9" s="184" t="s">
        <v>126</v>
      </c>
      <c r="B9" s="185" t="s">
        <v>115</v>
      </c>
    </row>
    <row r="10" spans="1:6" x14ac:dyDescent="0.25">
      <c r="A10" s="184" t="s">
        <v>127</v>
      </c>
      <c r="B10" s="185" t="s">
        <v>115</v>
      </c>
    </row>
    <row r="11" spans="1:6" x14ac:dyDescent="0.25">
      <c r="A11" s="184" t="s">
        <v>128</v>
      </c>
      <c r="B11" s="185" t="s">
        <v>115</v>
      </c>
    </row>
    <row r="13" spans="1:6" x14ac:dyDescent="0.25">
      <c r="A13" s="231" t="s">
        <v>129</v>
      </c>
      <c r="B13" s="232"/>
      <c r="C13" s="233"/>
    </row>
  </sheetData>
  <mergeCells count="4">
    <mergeCell ref="A1:B1"/>
    <mergeCell ref="A13:C13"/>
    <mergeCell ref="A3:A4"/>
    <mergeCell ref="B3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D14CC3C8FD3441A316FF8C22D126B0" ma:contentTypeVersion="6" ma:contentTypeDescription="Create a new document." ma:contentTypeScope="" ma:versionID="35db29f07aca13fbdb072aa1474559ab">
  <xsd:schema xmlns:xsd="http://www.w3.org/2001/XMLSchema" xmlns:xs="http://www.w3.org/2001/XMLSchema" xmlns:p="http://schemas.microsoft.com/office/2006/metadata/properties" xmlns:ns2="88f20574-6ba1-4263-99a1-1953a877fb43" xmlns:ns3="4bbb59bb-b5c6-461b-bff5-351ee0411944" targetNamespace="http://schemas.microsoft.com/office/2006/metadata/properties" ma:root="true" ma:fieldsID="8f41ae44b482e6ed2a7f3f91a18ec443" ns2:_="" ns3:_="">
    <xsd:import namespace="88f20574-6ba1-4263-99a1-1953a877fb43"/>
    <xsd:import namespace="4bbb59bb-b5c6-461b-bff5-351ee04119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f20574-6ba1-4263-99a1-1953a877f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bb59bb-b5c6-461b-bff5-351ee041194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6641BE-EA63-4F23-B092-4BBF993AE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f20574-6ba1-4263-99a1-1953a877fb43"/>
    <ds:schemaRef ds:uri="4bbb59bb-b5c6-461b-bff5-351ee04119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BB581F-D3AC-486F-9814-39212C410A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B6C4A7-68D1-46F5-9F24-E2A8B2381E79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0fc62496-e9a8-4e9f-a81f-7af4f8010cc0}" enabled="1" method="Standard" siteId="{25a61c73-d7b8-40f5-af68-029b27d4ee7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</vt:i4>
      </vt:variant>
    </vt:vector>
  </HeadingPairs>
  <TitlesOfParts>
    <vt:vector size="5" baseType="lpstr">
      <vt:lpstr>Kritérium 1_Štruktúr. rozpočet</vt:lpstr>
      <vt:lpstr>Kritérium 2_Dodanie TM</vt:lpstr>
      <vt:lpstr>Kritérium 3_Referenčný expert</vt:lpstr>
      <vt:lpstr>Kritérium 4_Ďalšie porušenia</vt:lpstr>
      <vt:lpstr>'Kritérium 1_Štruktúr. rozpočet'!Oblasť_tlače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Tomáš Kundrát</cp:lastModifiedBy>
  <cp:revision/>
  <dcterms:created xsi:type="dcterms:W3CDTF">2023-09-04T17:57:32Z</dcterms:created>
  <dcterms:modified xsi:type="dcterms:W3CDTF">2024-09-13T12:01:26Z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0x010100E3D14CC3C8FD3441A316FF8C22D126B0</vt:lpwstr>
  </property>
</Properties>
</file>