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R15" i="1" l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14" i="1"/>
  <c r="T48" i="1" l="1"/>
  <c r="S48" i="1"/>
  <c r="S49" i="1"/>
  <c r="T49" i="1"/>
  <c r="T50" i="1"/>
  <c r="S50" i="1"/>
  <c r="S47" i="1"/>
  <c r="T51" i="1" l="1"/>
  <c r="S51" i="1"/>
  <c r="S16" i="1"/>
  <c r="T16" i="1"/>
  <c r="T47" i="1"/>
  <c r="P26" i="1"/>
  <c r="S26" i="1" s="1"/>
  <c r="T26" i="1" l="1"/>
  <c r="T52" i="1" l="1"/>
  <c r="S52" i="1"/>
  <c r="P15" i="1"/>
  <c r="S15" i="1" s="1"/>
  <c r="P17" i="1"/>
  <c r="S17" i="1" s="1"/>
  <c r="P18" i="1"/>
  <c r="S18" i="1" s="1"/>
  <c r="P19" i="1"/>
  <c r="S19" i="1" s="1"/>
  <c r="P20" i="1"/>
  <c r="S20" i="1" s="1"/>
  <c r="P21" i="1"/>
  <c r="S21" i="1" s="1"/>
  <c r="P22" i="1"/>
  <c r="S22" i="1" s="1"/>
  <c r="P23" i="1"/>
  <c r="T23" i="1" s="1"/>
  <c r="P24" i="1"/>
  <c r="T24" i="1" s="1"/>
  <c r="P25" i="1"/>
  <c r="S25" i="1" s="1"/>
  <c r="P27" i="1"/>
  <c r="S27" i="1" s="1"/>
  <c r="P28" i="1"/>
  <c r="S28" i="1" s="1"/>
  <c r="P29" i="1"/>
  <c r="S29" i="1" s="1"/>
  <c r="P30" i="1"/>
  <c r="S30" i="1" s="1"/>
  <c r="P31" i="1"/>
  <c r="S31" i="1" s="1"/>
  <c r="P32" i="1"/>
  <c r="T32" i="1" s="1"/>
  <c r="P33" i="1"/>
  <c r="S33" i="1" s="1"/>
  <c r="P34" i="1"/>
  <c r="T34" i="1" s="1"/>
  <c r="P35" i="1"/>
  <c r="S35" i="1" s="1"/>
  <c r="P36" i="1"/>
  <c r="S36" i="1" s="1"/>
  <c r="P37" i="1"/>
  <c r="S37" i="1" s="1"/>
  <c r="P38" i="1"/>
  <c r="S38" i="1" s="1"/>
  <c r="P39" i="1"/>
  <c r="S39" i="1" s="1"/>
  <c r="P40" i="1"/>
  <c r="T40" i="1" s="1"/>
  <c r="P41" i="1"/>
  <c r="T41" i="1" s="1"/>
  <c r="P42" i="1"/>
  <c r="T42" i="1" s="1"/>
  <c r="P43" i="1"/>
  <c r="S43" i="1" s="1"/>
  <c r="P44" i="1"/>
  <c r="S44" i="1" s="1"/>
  <c r="P45" i="1"/>
  <c r="S45" i="1" s="1"/>
  <c r="P46" i="1"/>
  <c r="S46" i="1" s="1"/>
  <c r="S53" i="1"/>
  <c r="P14" i="1"/>
  <c r="T14" i="1" l="1"/>
  <c r="S14" i="1"/>
  <c r="S41" i="1"/>
  <c r="T21" i="1"/>
  <c r="T46" i="1"/>
  <c r="T45" i="1"/>
  <c r="T38" i="1"/>
  <c r="T37" i="1"/>
  <c r="T20" i="1"/>
  <c r="T35" i="1"/>
  <c r="T18" i="1"/>
  <c r="T53" i="1"/>
  <c r="T33" i="1"/>
  <c r="T15" i="1"/>
  <c r="T31" i="1"/>
  <c r="S42" i="1"/>
  <c r="T30" i="1"/>
  <c r="T43" i="1"/>
  <c r="T29" i="1"/>
  <c r="S34" i="1"/>
  <c r="T22" i="1"/>
  <c r="T27" i="1"/>
  <c r="S24" i="1"/>
  <c r="S23" i="1"/>
  <c r="S40" i="1"/>
  <c r="S32" i="1"/>
  <c r="T39" i="1"/>
  <c r="T44" i="1"/>
  <c r="T36" i="1"/>
  <c r="T28" i="1"/>
  <c r="T19" i="1"/>
  <c r="T17" i="1"/>
  <c r="N54" i="1"/>
  <c r="O54" i="1"/>
  <c r="T25" i="1" l="1"/>
  <c r="P54" i="1" l="1"/>
  <c r="T54" i="1" l="1"/>
  <c r="S54" i="1"/>
</calcChain>
</file>

<file path=xl/sharedStrings.xml><?xml version="1.0" encoding="utf-8"?>
<sst xmlns="http://schemas.openxmlformats.org/spreadsheetml/2006/main" count="508" uniqueCount="248">
  <si>
    <t>Popis</t>
  </si>
  <si>
    <t>Charakteristika</t>
  </si>
  <si>
    <t>Farba</t>
  </si>
  <si>
    <t>Materiál</t>
  </si>
  <si>
    <t>Potlač</t>
  </si>
  <si>
    <t>1.</t>
  </si>
  <si>
    <t>2.</t>
  </si>
  <si>
    <t>3.</t>
  </si>
  <si>
    <t>4.</t>
  </si>
  <si>
    <t>5.</t>
  </si>
  <si>
    <t>7.</t>
  </si>
  <si>
    <t>8.</t>
  </si>
  <si>
    <t>9.</t>
  </si>
  <si>
    <t>11.</t>
  </si>
  <si>
    <t>12.</t>
  </si>
  <si>
    <t>13.</t>
  </si>
  <si>
    <t>Rozmer</t>
  </si>
  <si>
    <t>Plast</t>
  </si>
  <si>
    <t>Popis loga CO</t>
  </si>
  <si>
    <t>Farba loga CO</t>
  </si>
  <si>
    <t>Popis loga 112</t>
  </si>
  <si>
    <t>Farba loga 112</t>
  </si>
  <si>
    <t>Rozmer + umiestnenie</t>
  </si>
  <si>
    <t>x</t>
  </si>
  <si>
    <t>148x11 mm (+/-5 mm)</t>
  </si>
  <si>
    <t>Plastové guľôčkové pero v metalických farbách. Uprostred pera je stieborný krúžok. Modrá náplň veľkoobjemová. Farba náplne pera: modrá</t>
  </si>
  <si>
    <t>Oranžová (RAL 2004) - vnútorný kruh pod trojuholníkom, modrá (RAL 5023) - trojuholník a vonkajšie orámovanie (tenké), biela (RAL 9016) - vonkajší kruh</t>
  </si>
  <si>
    <t>Základ loga tvorí logo civilnej ochrany (ďalej len "CO") (oranžový kruh s modrým rovnostranným trojuholníkom vo vnútri, pričom špic trojuholníka je orientovaný kolmo hore). Okolo loga CO je biely kruh orámovaný tenkým modrým kruhom vo farbe trojuholníka</t>
  </si>
  <si>
    <t>Stredná papierová darčeková taška</t>
  </si>
  <si>
    <t>Celkom</t>
  </si>
  <si>
    <t>Jednotková cena (za ks) s DPH</t>
  </si>
  <si>
    <t>Celková cena bez DPH</t>
  </si>
  <si>
    <t>Celková cena s DPH</t>
  </si>
  <si>
    <t>Cena</t>
  </si>
  <si>
    <t>Propagačný produkt</t>
  </si>
  <si>
    <t>10.</t>
  </si>
  <si>
    <t>6.</t>
  </si>
  <si>
    <t>Logo sa bude nachádzať na tmavo modrej vrchnej časti pera vo veľkosti 7 mm (+/-2 mm) na výšku s logom zarovnaným na stred z pohľadu praváka</t>
  </si>
  <si>
    <t>Gulôčkové pero s viacfarebným telom (pre CO)</t>
  </si>
  <si>
    <t>Papier/Plast (PP)</t>
  </si>
  <si>
    <t>Malá papierová darčeková taška</t>
  </si>
  <si>
    <t>Poznámkový blok s perom</t>
  </si>
  <si>
    <t>Kartón / Recyklovaný papier</t>
  </si>
  <si>
    <t>RPET fľaša</t>
  </si>
  <si>
    <t>Recyklovaný PET polyester</t>
  </si>
  <si>
    <t>Frisbee</t>
  </si>
  <si>
    <t>Plastové farebné frisbee</t>
  </si>
  <si>
    <t>Plast (PP)</t>
  </si>
  <si>
    <t>Chladiaci vak</t>
  </si>
  <si>
    <t>Hliník/210D polyester</t>
  </si>
  <si>
    <t>Mini baterka</t>
  </si>
  <si>
    <t>Recyklovaný hliník</t>
  </si>
  <si>
    <t>Lekárnička</t>
  </si>
  <si>
    <t>Obedár</t>
  </si>
  <si>
    <t>Termoska s teplomerom</t>
  </si>
  <si>
    <t>Nehrdzavejúca oceľ / Bambus</t>
  </si>
  <si>
    <t>RPET ruksak</t>
  </si>
  <si>
    <t>Lekárnička č. 2</t>
  </si>
  <si>
    <t>PVC</t>
  </si>
  <si>
    <t>14.</t>
  </si>
  <si>
    <t xml:space="preserve">Súprava nástrojov </t>
  </si>
  <si>
    <t>15.</t>
  </si>
  <si>
    <t>Ploskačka v tvare suda</t>
  </si>
  <si>
    <t>Nádoba z nehrdzavejúcej ocele v tvare vínneho suda s objemom 600ml</t>
  </si>
  <si>
    <t>Nehrdzavejúca oceľ</t>
  </si>
  <si>
    <t>16.</t>
  </si>
  <si>
    <t>Karafa a poháre zo skla</t>
  </si>
  <si>
    <t>Sklo/korok</t>
  </si>
  <si>
    <t>17.</t>
  </si>
  <si>
    <t>Poznámkový blok</t>
  </si>
  <si>
    <t>Prírodná slama</t>
  </si>
  <si>
    <t>18.</t>
  </si>
  <si>
    <t>19.</t>
  </si>
  <si>
    <t>USB kľúč</t>
  </si>
  <si>
    <t>Kov/plast</t>
  </si>
  <si>
    <t>20.</t>
  </si>
  <si>
    <t>Dáždnik</t>
  </si>
  <si>
    <t>190T hodváb</t>
  </si>
  <si>
    <t>21.</t>
  </si>
  <si>
    <t>Pončo</t>
  </si>
  <si>
    <t>Plast (LDPE) / Hliník / Recyklovaný PET polyester</t>
  </si>
  <si>
    <t>22.</t>
  </si>
  <si>
    <t>Kovový odznak</t>
  </si>
  <si>
    <t>Kovový odznak č. 2</t>
  </si>
  <si>
    <t>23.</t>
  </si>
  <si>
    <t>Kov / Syntetická živica</t>
  </si>
  <si>
    <t>24.</t>
  </si>
  <si>
    <t>Trofej</t>
  </si>
  <si>
    <t>Sklo/drevo</t>
  </si>
  <si>
    <t>25.</t>
  </si>
  <si>
    <t>Kartónový priečinok na písanie</t>
  </si>
  <si>
    <t>kartón</t>
  </si>
  <si>
    <t>26.</t>
  </si>
  <si>
    <t>kov</t>
  </si>
  <si>
    <t>Kovová kľúčenka</t>
  </si>
  <si>
    <t>Darčeková sada veľká</t>
  </si>
  <si>
    <t>Bambus/bavlna/juta/silikón/nehrdzavejúca oceľ</t>
  </si>
  <si>
    <t xml:space="preserve">Guľôčkové pero </t>
  </si>
  <si>
    <t>modrá</t>
  </si>
  <si>
    <t>oranžová</t>
  </si>
  <si>
    <t>červená</t>
  </si>
  <si>
    <t xml:space="preserve">RPET fľaša s nerezovým uzáverom a popruhom, 500 ml. Bez BPA  </t>
  </si>
  <si>
    <t>Gulôčkové pero s viacfarebným telom (pre 112)</t>
  </si>
  <si>
    <t>Logo sa bude nachádzať na striebornej vrchnej časti pera vo veľkosti 7 mm (+/-2 mm) na výšku s logom zarovnaným na stred z pohľadu praváka</t>
  </si>
  <si>
    <t>Červený štvorec so zaoblenými hranami, ktorý obsahuje veľký nápis "112". Pod 112 je nápis "SOS" s telefónom zarovnaný do prava. Pod SOS nápisom a telefónom sa nachádza 7 žltých hviezdičiek v tvare krivky zarovnaných na pravú stranu</t>
  </si>
  <si>
    <t>Červená (RAL 3020) - pozadie, biela (RAL 9016) - nápis 112, SOS, telefón, žltá (RAL 1003) - hviezdičky</t>
  </si>
  <si>
    <t>modrý</t>
  </si>
  <si>
    <t xml:space="preserve">oranžový </t>
  </si>
  <si>
    <t>červený</t>
  </si>
  <si>
    <t>Detské tričko, veľ. 14-15 rokov</t>
  </si>
  <si>
    <t>Bavlnené detské tričko</t>
  </si>
  <si>
    <t>28.</t>
  </si>
  <si>
    <t>29.</t>
  </si>
  <si>
    <t>30.</t>
  </si>
  <si>
    <t>Bavlnené unisex tričko</t>
  </si>
  <si>
    <t>Poznámkový blok so 70 čistými listami a hrebeňovou väzbou v kartónových doskách, vrátane guľôčkového pera v rovnakej farbe z recyklovaného papiera s modrou náplňou</t>
  </si>
  <si>
    <t>150×182 mm (+/-10 mm)</t>
  </si>
  <si>
    <t>Nápis</t>
  </si>
  <si>
    <t>ø65×200 mm (+/-10 mm)</t>
  </si>
  <si>
    <t>ø230×18 mm (+/-5 mm)</t>
  </si>
  <si>
    <t>320×420 mm (+/-10 mm)</t>
  </si>
  <si>
    <t>160×230×80 mm (+/-10 mm)</t>
  </si>
  <si>
    <t>240×350×100 mm (+/-10 mm)</t>
  </si>
  <si>
    <t>RPET fľaša s nerezovým uzáverom a popruhom, 500 ml. Bez BPA</t>
  </si>
  <si>
    <t>modrá (logo CO); biela (logo 112)</t>
  </si>
  <si>
    <t>Logo vo veľkosti 70 mm (s toleranciou odchýlky +/-20 mm) sa bude náchádzať na vrchnej strednej časti frisbee</t>
  </si>
  <si>
    <t>Chladiaci sťahovací vak s hliníkovou vložkou, 210D polyester</t>
  </si>
  <si>
    <t>Logo vo veľkosti 80 mm (s toleranciou odchýlky +/-10 mm) sa bude náchádzať na vrchnej prednej časti vaku s logom zarovnaným na stred</t>
  </si>
  <si>
    <t>Logo vo veľkosti 40 mm (s toleranciou odchýlky +/-5 mm) sa bude náchádzať na vrchnej časti fľaše s logom zarovnaným na stred</t>
  </si>
  <si>
    <t>Mini baterka z recyklovaného hliníka s 1 LED svetlom a karabínou. Vrátane gombíkových batérií</t>
  </si>
  <si>
    <t>Papierová nákupná taška na zákazku s polypropylenovými uškami. S plnofarebnou ofsetovou potlačou. 170 g/m² kriedový papier s lesklým laminom</t>
  </si>
  <si>
    <t>Kovový odznak s epoxy potlačou, štvorcový tvar</t>
  </si>
  <si>
    <t>Kovový odznak s epoxy potlačou, guľatý tvar</t>
  </si>
  <si>
    <t>Transparentné LDPE pončo v jednej veľkosti pre dospelých. V RPET polyesterovom puzdre s výrazným štítkom RPET a hliníkovou karabínou</t>
  </si>
  <si>
    <t>Sklenená trofej s podnožou z bukového dreva. V kraftovej darčekovej krabičke</t>
  </si>
  <si>
    <t>Kartónový spisový obal, ktorý obsahuje: poznámkový blok so 40 listami, bambusové pravítko (15 cm), kartónové pero s plastovým hrotom, klipom a gombíkom (modrý atrament), dve ceruzky, orezávátko, gumu, samolepky (25 farebných listov) a vnútorné vrecko</t>
  </si>
  <si>
    <t>Poznámkový blok vo formáte A5 s tvrdými doskami vyrobenými z prírodných slamených vlákien. Má 192 linajkových listov. Zahŕňa kovový štítok</t>
  </si>
  <si>
    <t>Súprava na nápoje z recyklovaného skla. Karafa (1 l) s korkovým viečkom a 4 poháre (420 ml)</t>
  </si>
  <si>
    <t>Darčeková sada v ekologicky nezávadnom balení, pozostávajúca z obedára (hliníkový s uzamykateľným bambusovým vekom), jutovej chladiacej tašky a fľaše na pitie (nerezová oceľ s objemom 500 ml)</t>
  </si>
  <si>
    <t>Twist 32 GB USB kľúč, kov/plast, v darčekovej krabičke. USB 2.0</t>
  </si>
  <si>
    <t>Plnoautomatický (ovtáranie/zatváranie), vetruodolný skladací dáždnik s 8 panelmi, pogumovanou rukoväťou, kovovou konštrukciou a hriadeľom, v obale</t>
  </si>
  <si>
    <t>Kovový prívesok na kľúče so žetónom do nákupného vozíka</t>
  </si>
  <si>
    <t>ø16×57 mm (+/-5 mm)</t>
  </si>
  <si>
    <t>Logo vo veľkosti 5 mm (s toleranciou odchýlky +/-1 mm) sa bude náchádzať na pravej strednej časti baterky, pričom vrchná časť loga bude otočená ku karbíne</t>
  </si>
  <si>
    <t>Lekárnička vo vodeodolnom obale so šnúrkou na krk. Obsahuje nožnice, 1 bavlnený obväz, 2 tampóny s alkoholovou dezinfekciou, 1 sterilnú podložku z netkanej textílie, 5 lepiacich obväzov a lepiacu pásku</t>
  </si>
  <si>
    <t>Lekárnička vo vodeodolnom obale. Obsahuje nožnice, plastovú pinzetu, 1 elastický obväz, 1 trojuholníkovú bandáž, 6 tampónov s alkoholovou dezinfekciou, 2 sterilné podložky z netkanej textílie, 10 lepiacich obväzov, lepiacu pásku a pár rukavíc bez latexu</t>
  </si>
  <si>
    <t>Plastový box na obed s farebným vrchom, 2 priehradkami a príborom (nôž a vidlička) uloženým pod vrchnákom, 1000 ml</t>
  </si>
  <si>
    <t>Ruksak RPET s priehradkami na zips, polstrovaná priehradka na notebook (15") a tablet (10"), popruh na kufor, ergonomické chrbtové a ramenné popruhy. So skrytým vreckom proti krádeži, 600D RPET polyester</t>
  </si>
  <si>
    <t>Dvojstenná termoska z nerezovej ocele a bambusu, so sitkom na čaj a dotykovým LED teplomerom na vrchnáku. 500 ml. S gombíkovou batériou</t>
  </si>
  <si>
    <t>Praktická súprava náradia vo vlastnom puzdre na zips. Skladá sa z: kladiva, vodováhy, noža, 3,5 m meracieho pásu (cm a palcová stupnica) s aretáciou, 1 ks dlhých klieští s bočným rezákom, 1 ks klieští na klzné spoje, 1 ks plochého skrutkovača a 1 ks skrutkovača na kľúče. Oba skrutkovače sú vyrobené z chróm-vanádiovej ocele a majú hlavu s magnetickým čiernym hrotom</t>
  </si>
  <si>
    <t>95×144×36 mm (+/-5 mm)</t>
  </si>
  <si>
    <t>228×290×110 mm (+/-10 mm)</t>
  </si>
  <si>
    <t>Logo vo veľkosti 30 mm (s toleranciou odchýlky +/-10 mm) sa bude náchádzať na prednej spodnej časti lekárničky s logom zarovnaným na stred</t>
  </si>
  <si>
    <t>Logo vo veľkosti 50 mm (s toleranciou odchýlky +/-10 mm) sa bude náchádzať na prednej vrchnej časti lekárničky s logom zarovnaným na stred</t>
  </si>
  <si>
    <t>155×60×225 mm (+/-10 mm)</t>
  </si>
  <si>
    <t>tmavá modrá (vrchná časť pera, na ktorej bude logo) a oranžová (spodná časť pera a vrchnák)</t>
  </si>
  <si>
    <t>strieborná (vrchná časť pera, na ktorej bude logo) a červená (spodná časť pera a vrchnák)</t>
  </si>
  <si>
    <t>modrá (logo CO); červená (logo 112)</t>
  </si>
  <si>
    <t>Logo vo veľkosti 40 mm (s toleranciou odchýlky +/-5 mm) sa bude náchádzať na vrchnej časti obedára s logom zarovnaným na stred</t>
  </si>
  <si>
    <t>Logo vo veľkosti 40 mm (s toleranciou odchýlky +/-5 mm) sa bude náchádzať na prednej časti termosky s logom zarovnaným na stred</t>
  </si>
  <si>
    <t>ø65×240mm (+/-10 mm)</t>
  </si>
  <si>
    <t>natural</t>
  </si>
  <si>
    <t>Logo vo veľkosti 70 mm (s toleranciou odchýlky +/-10 mm) sa bude náchádzať na vrchnej prednej časti ruksaku s logom zarovnaným na stred</t>
  </si>
  <si>
    <t>350×470×150 mm  (+/-10 mm)</t>
  </si>
  <si>
    <t>šedá</t>
  </si>
  <si>
    <t>čierna</t>
  </si>
  <si>
    <t>275x150x55 mm (+/-10 mm)</t>
  </si>
  <si>
    <t>Logo vo veľkosti 40 mm (s toleranciou odchýlky +/-5 mm) sa bude náchádzať na vrchnej prednej časti súpravy s logom zarovnaným na stred</t>
  </si>
  <si>
    <t>Logo vo veľkosti 30 mm na pohároch a 40 mm na karafe (s toleranciou odchýlky +/-5 mm) sa bude náchádzať na prednej časti s logom zarovnaným na stred</t>
  </si>
  <si>
    <t>priemer: 90 mm, šírka: 280 mm     (+/-5 mm)</t>
  </si>
  <si>
    <t>150x210 mm (+/-10 mm)</t>
  </si>
  <si>
    <t>20x58x10 mm (+/-5 mm)</t>
  </si>
  <si>
    <t>300x132x300 mm  (+/-10 mm)</t>
  </si>
  <si>
    <t>Logo vo veľkosti 80 mm (s toleranciou odchýlky +/-10 mm) sa bude náchádzať na jednom paneli dáždnika na jeho vrchnej časti s logom zarovnaným na stred</t>
  </si>
  <si>
    <t>80x80x25 mm (+/-5 mm)</t>
  </si>
  <si>
    <t>priemer: 990 mm (+/-10 mm)</t>
  </si>
  <si>
    <t>Logo vo veľkosti 50 mm (s toleranciou odchýlky +/-10 mm) sa bude náchádzať na prednej časti púzdra s logom zarovnaným na stred</t>
  </si>
  <si>
    <t>Logo vo veľkosti 10 mm (s toleranciou odchýlky +/-1 mm) sa bude náchádzať na prednej časti USB s logom zarovnaným na stred</t>
  </si>
  <si>
    <t>15×15 mm (+/-1 mm)</t>
  </si>
  <si>
    <t>ø20 mm (+/-1 mm)</t>
  </si>
  <si>
    <t>vo farbe loga</t>
  </si>
  <si>
    <t>Logo vo veľkosti 15 mm (s toleranciou odchýlky +/-1 mm) sa bude náchádzať na celom povrchu odznaku</t>
  </si>
  <si>
    <t>Logo vo veľkosti 17 mm (s toleranciou odchýlky +/-1 mm) sa bude náchádzať na celom povrchu odznaku</t>
  </si>
  <si>
    <t>100×108×40 mm (+/-5 mm)</t>
  </si>
  <si>
    <t>152x26x210 mm (+/-5 mm)</t>
  </si>
  <si>
    <t>ø 23 × 80 mm (+/-1 mm)</t>
  </si>
  <si>
    <t>Logo vo veľkosti 13 mm (s toleranciou odchýlky +/-1 mm) sa bude náchádzať na prednej časti "mince" s logom zarovnaným na stred</t>
  </si>
  <si>
    <t>biela</t>
  </si>
  <si>
    <t>priemer: 11 mm, dĺžka: 135 mm    (+/-1 mm)</t>
  </si>
  <si>
    <t>priemer: 9 mm, dĺžka: 138 mm   (+/-1 mm)</t>
  </si>
  <si>
    <t>Logo vo veľkosti 20 mm (s toleranciou odchýlky +/-5 mm) sa bude náchádzať na spodnej časti s logom zarovnaným na stred</t>
  </si>
  <si>
    <t>Logo vo veľkosti 10 mm (s toleranciou odchýlky +/-1 mm) sa bude náchádzať na prednej časti kovového štítku s logom zarovnaným na stred</t>
  </si>
  <si>
    <t>Logo vo veľkosti 25 mm (s toleranciou odchýlky +/-5 mm) sa bude náchádzať v strednej časti ploskačky s logom zarovnaným na stred</t>
  </si>
  <si>
    <t>Logo vo veľkosti minimálne 20 mm sa bude náchádzať na jednotlivých produktoch s ohľadom na jednotlivé veľkosti a možnosti sady, vždy s logom zarovnaným na stred</t>
  </si>
  <si>
    <t>bavlna minimálne (150g/m2)</t>
  </si>
  <si>
    <t>Krízové riadenie</t>
  </si>
  <si>
    <r>
      <t>Guľôčkové značkové pero</t>
    </r>
    <r>
      <rPr>
        <sz val="8"/>
        <rFont val="Calibri"/>
        <family val="2"/>
        <charset val="238"/>
        <scheme val="minor"/>
      </rPr>
      <t xml:space="preserve"> s kovovým telom v krabičke. Farba atramentu modrá</t>
    </r>
  </si>
  <si>
    <t>Guľôčkové pero značkové</t>
  </si>
  <si>
    <t xml:space="preserve">farba zápisníka a pera: modrá (logo CO); biela (logo 112) </t>
  </si>
  <si>
    <t xml:space="preserve">natural </t>
  </si>
  <si>
    <t>Logo vo veľkosti 40 mm (s toleranciou odchýlky +/-5 mm) sa bude náchádzať na prednej časti zápisníka s logom zarovnaným na stred; nápis: Krízové riadenie vo veľkosti 40x6 mm (s toleranciou odchýlky +/-1 mm) sa bude nachádzať na prednej časti pera s nápisom zarovnaným na stred</t>
  </si>
  <si>
    <t>lesklá modrá a farba nápisu biela</t>
  </si>
  <si>
    <t>Logo vo veľkosti cca 45 mm sa bude náchádzať na prednej pravej časti trička (na strane srdca) s logom zarovnaným na stred; veľkosť loga bude prispôsobená veľkosti samotného trička</t>
  </si>
  <si>
    <t>27.</t>
  </si>
  <si>
    <t>Tričko UNISEX, veľ. S</t>
  </si>
  <si>
    <t>Tričko UNISEX, veľ. M</t>
  </si>
  <si>
    <t>Tričko UNISEX, veľ. L</t>
  </si>
  <si>
    <t>Tričko UNISEX, veľ. XL</t>
  </si>
  <si>
    <t>Logá vo veľkosťi 20 mm (s toleranciou odchýlky +/-5 mm) sa budú náchádzať na celom povrchu tašky s ohľadom na veľkosť a možnosti umiestnenia lóg na taške, pričom sa zachová rozostup medzi jednotlivými logami minimálne 20 mm a maximálne 25 mm</t>
  </si>
  <si>
    <t>lesklá modrá</t>
  </si>
  <si>
    <t>Logá vo veľkosťi 30 mm (s toleranciou odchýlky +/-5 mm) sa budú náchádzať na celom povrchu tašky s ohľadom na veľkosť a možnosti umiestnenia lóg na taške, pričom sa zachová rozostup medzi jednotlivými logami minimálne 30 mm a maximálne 35 mm</t>
  </si>
  <si>
    <t>Nápis: Krízové riadenie vo veľkosti 160x30 mm (s toleranciou odchýlky +/-5 mm) sa bude nachádzať na prednej vrchnej časti tašky s nápisom zarovnaným na stred; typ písma: Calibri, tučné a veľké</t>
  </si>
  <si>
    <t>Logo vo veľkosti 40 mm (s toleranciou odchýlky +/-5 mm) sa bude náchádzať na prednej vrchnej časti zápisníka s logom zarovnaným na stred; nápis: Krízové riadenie vo veľkosti 50x5 mm (s toleranciou odchýlky +/-1 mm) sa bude nachádzať na prednej časti pera s nápisom zarovnaným na stred; typ písma: Calibri, tučné a veľké</t>
  </si>
  <si>
    <t>Tenké, jednoduché pero v modro námorníckej farbe s pogumovaným telom a chrómovými doplnkami. Modrá náplň X-20</t>
  </si>
  <si>
    <t>modrá námornícka; chrómový gravír nápisu</t>
  </si>
  <si>
    <t>modrá; chrómový gravír nápisu</t>
  </si>
  <si>
    <r>
      <t>Nápis: Krízové riadenie vo veľkosti 70x5 mm (s toleranciou odchýlky +/-1 mm) sa bude nachádzať na prednej časti pera s nápisom zarovnaným na stred; typ písma: Calibri, tučné a veľké; g</t>
    </r>
    <r>
      <rPr>
        <sz val="8"/>
        <color theme="1"/>
        <rFont val="Calibri"/>
        <family val="2"/>
        <charset val="238"/>
        <scheme val="minor"/>
      </rPr>
      <t>ravír</t>
    </r>
  </si>
  <si>
    <r>
      <t>Nápis: Krízové riadenie vo veľkosti 60x5 mm (s toleranciou odchýlky +/-1 mm) sa bude nachádzať na prednej časti pera s nápisom zarovnaným na stred; typ písma: Calibri, tučné a ve</t>
    </r>
    <r>
      <rPr>
        <sz val="8"/>
        <color theme="1"/>
        <rFont val="Calibri"/>
        <family val="2"/>
        <charset val="238"/>
        <scheme val="minor"/>
      </rPr>
      <t>ľké; g</t>
    </r>
    <r>
      <rPr>
        <sz val="8"/>
        <rFont val="Calibri"/>
        <family val="2"/>
        <charset val="238"/>
        <scheme val="minor"/>
      </rPr>
      <t>ravír</t>
    </r>
  </si>
  <si>
    <t>modrá (logo CO); biela (logo CO)</t>
  </si>
  <si>
    <t>Počet kusov</t>
  </si>
  <si>
    <t>P. č.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</si>
  <si>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</si>
  <si>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</si>
  <si>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</si>
  <si>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</si>
  <si>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</si>
  <si>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</si>
  <si>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</si>
  <si>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</si>
  <si>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</si>
  <si>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</si>
  <si>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Ilustračný obrázok</t>
  </si>
  <si>
    <t xml:space="preserve">potlač CO logom </t>
  </si>
  <si>
    <t xml:space="preserve">potlač logom 112 </t>
  </si>
  <si>
    <t xml:space="preserve">Celkom </t>
  </si>
  <si>
    <t>Príloha 2 k PHZ</t>
  </si>
  <si>
    <t>Verejný obstarávateľ:</t>
  </si>
  <si>
    <t>SKR MV SR</t>
  </si>
  <si>
    <t xml:space="preserve">Drieňová 22, 826 04 Bratislava </t>
  </si>
  <si>
    <t>Dodávateľ:</t>
  </si>
  <si>
    <t>Obchodné meno alebo názov:</t>
  </si>
  <si>
    <t>Adresa alebo sídlo:</t>
  </si>
  <si>
    <t>IČO:</t>
  </si>
  <si>
    <t>Miesto plnenia: Logistická základňa pre krízové situácie Rišňovce, objekt Vajnory – Pri starom letisku 10, 831 07 Bratislava, Vajnory</t>
  </si>
  <si>
    <t>V                              , dňa</t>
  </si>
  <si>
    <t>Meno, priezvisko, podpis oprávnejnej osoby:</t>
  </si>
  <si>
    <r>
      <t xml:space="preserve">Jednotková cena (za ks) bez DPH </t>
    </r>
    <r>
      <rPr>
        <b/>
        <sz val="10"/>
        <color rgb="FFFF0000"/>
        <rFont val="Calibri"/>
        <family val="2"/>
        <charset val="238"/>
        <scheme val="minor"/>
      </rPr>
      <t>(vyplní uchádzač)</t>
    </r>
  </si>
  <si>
    <t>Predmet zákazky: Reprezentačné predmety s potlačou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</si>
</sst>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&quot;€&quot;"/>
    <numFmt numFmtId="165" formatCode="[$-41B]General"/>
    <numFmt numFmtId="166" formatCode="[$-41B]0.00"/>
    <numFmt numFmtId="167" formatCode="[$-41B]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color rgb="FF4F4B4B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2F2F2"/>
      </patternFill>
    </fill>
    <fill>
      <patternFill patternType="solid">
        <fgColor rgb="FFFFC0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8" fillId="5" borderId="0" applyNumberFormat="0" applyBorder="0" applyAlignment="0" applyProtection="0"/>
    <xf numFmtId="0" fontId="1" fillId="4" borderId="0" applyNumberFormat="0" applyBorder="0" applyAlignment="0" applyProtection="0"/>
    <xf numFmtId="165" fontId="16" fillId="0" borderId="0" applyBorder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116">
    <xf numFmtId="0" fontId="0" fillId="0" borderId="0" xfId="0"/>
    <xf numFmtId="0" fontId="7" fillId="0" borderId="0" xfId="0" applyFont="1"/>
    <xf numFmtId="164" fontId="5" fillId="7" borderId="14" xfId="1" applyNumberFormat="1" applyFont="1" applyFill="1" applyBorder="1" applyAlignment="1">
      <alignment horizontal="center" vertical="center" wrapText="1"/>
    </xf>
    <xf numFmtId="164" fontId="5" fillId="7" borderId="15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0" xfId="0" applyFont="1"/>
    <xf numFmtId="0" fontId="0" fillId="8" borderId="0" xfId="0" applyFill="1"/>
    <xf numFmtId="0" fontId="11" fillId="8" borderId="0" xfId="0" applyFont="1" applyFill="1"/>
    <xf numFmtId="164" fontId="6" fillId="0" borderId="3" xfId="0" applyNumberFormat="1" applyFont="1" applyBorder="1" applyAlignment="1">
      <alignment horizontal="center" vertical="center"/>
    </xf>
    <xf numFmtId="0" fontId="5" fillId="6" borderId="16" xfId="1" applyFont="1" applyFill="1" applyBorder="1" applyAlignment="1">
      <alignment horizontal="center" vertical="center"/>
    </xf>
    <xf numFmtId="0" fontId="5" fillId="6" borderId="14" xfId="1" applyFont="1" applyFill="1" applyBorder="1" applyAlignment="1">
      <alignment horizontal="center" vertical="center"/>
    </xf>
    <xf numFmtId="0" fontId="5" fillId="7" borderId="14" xfId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4" fillId="0" borderId="0" xfId="3" applyFont="1" applyFill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/>
    </xf>
    <xf numFmtId="0" fontId="5" fillId="0" borderId="30" xfId="1" applyFont="1" applyFill="1" applyBorder="1" applyAlignment="1">
      <alignment vertical="center" wrapText="1"/>
    </xf>
    <xf numFmtId="0" fontId="5" fillId="0" borderId="32" xfId="1" applyFont="1" applyFill="1" applyBorder="1" applyAlignment="1">
      <alignment vertical="center" wrapText="1"/>
    </xf>
    <xf numFmtId="164" fontId="6" fillId="0" borderId="2" xfId="0" applyNumberFormat="1" applyFont="1" applyFill="1" applyBorder="1" applyAlignment="1">
      <alignment horizontal="center" vertical="center"/>
    </xf>
    <xf numFmtId="164" fontId="14" fillId="0" borderId="2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14" fillId="0" borderId="18" xfId="0" applyNumberFormat="1" applyFont="1" applyBorder="1" applyAlignment="1">
      <alignment horizontal="center" vertical="center"/>
    </xf>
    <xf numFmtId="164" fontId="6" fillId="0" borderId="29" xfId="0" applyNumberFormat="1" applyFont="1" applyBorder="1" applyAlignment="1">
      <alignment horizontal="center" vertical="center"/>
    </xf>
    <xf numFmtId="0" fontId="6" fillId="0" borderId="4" xfId="3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 wrapText="1"/>
    </xf>
    <xf numFmtId="0" fontId="12" fillId="0" borderId="13" xfId="1" applyFont="1" applyFill="1" applyBorder="1" applyAlignment="1">
      <alignment horizontal="center" vertical="center" wrapText="1"/>
    </xf>
    <xf numFmtId="0" fontId="12" fillId="0" borderId="15" xfId="1" applyFont="1" applyFill="1" applyBorder="1" applyAlignment="1">
      <alignment horizontal="center" vertical="center" wrapText="1"/>
    </xf>
    <xf numFmtId="0" fontId="12" fillId="0" borderId="20" xfId="1" applyFont="1" applyFill="1" applyBorder="1" applyAlignment="1">
      <alignment horizontal="center" vertical="center" wrapText="1"/>
    </xf>
    <xf numFmtId="0" fontId="5" fillId="0" borderId="26" xfId="3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left" vertical="center" wrapText="1"/>
    </xf>
    <xf numFmtId="0" fontId="5" fillId="0" borderId="9" xfId="2" applyFont="1" applyFill="1" applyBorder="1" applyAlignment="1">
      <alignment horizontal="left" vertical="center" wrapText="1"/>
    </xf>
    <xf numFmtId="0" fontId="6" fillId="0" borderId="2" xfId="3" applyFont="1" applyFill="1" applyBorder="1" applyAlignment="1">
      <alignment horizontal="center" vertical="center" wrapText="1"/>
    </xf>
    <xf numFmtId="0" fontId="15" fillId="0" borderId="2" xfId="3" applyFont="1" applyFill="1" applyBorder="1" applyAlignment="1">
      <alignment horizontal="center" vertical="center" wrapText="1"/>
    </xf>
    <xf numFmtId="0" fontId="15" fillId="0" borderId="3" xfId="3" applyFont="1" applyFill="1" applyBorder="1" applyAlignment="1">
      <alignment horizontal="center" vertical="center" wrapText="1"/>
    </xf>
    <xf numFmtId="0" fontId="6" fillId="0" borderId="12" xfId="3" applyFont="1" applyFill="1" applyBorder="1" applyAlignment="1">
      <alignment horizontal="center" vertical="center" wrapText="1"/>
    </xf>
    <xf numFmtId="0" fontId="6" fillId="0" borderId="10" xfId="3" applyFont="1" applyFill="1" applyBorder="1" applyAlignment="1">
      <alignment horizontal="center" vertical="center" wrapText="1"/>
    </xf>
    <xf numFmtId="0" fontId="6" fillId="0" borderId="27" xfId="3" applyFont="1" applyFill="1" applyBorder="1" applyAlignment="1">
      <alignment horizontal="center" vertical="center" wrapText="1"/>
    </xf>
    <xf numFmtId="0" fontId="6" fillId="0" borderId="9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5" fillId="0" borderId="27" xfId="2" applyFont="1" applyFill="1" applyBorder="1" applyAlignment="1">
      <alignment horizontal="left" vertical="center" wrapText="1"/>
    </xf>
    <xf numFmtId="0" fontId="5" fillId="0" borderId="10" xfId="2" applyFont="1" applyFill="1" applyBorder="1" applyAlignment="1">
      <alignment horizontal="left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center" vertical="center" wrapText="1"/>
    </xf>
    <xf numFmtId="0" fontId="15" fillId="0" borderId="4" xfId="3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5" fillId="0" borderId="27" xfId="3" applyFont="1" applyFill="1" applyBorder="1" applyAlignment="1">
      <alignment horizontal="center" vertical="center"/>
    </xf>
    <xf numFmtId="0" fontId="6" fillId="0" borderId="25" xfId="3" applyFont="1" applyFill="1" applyBorder="1" applyAlignment="1">
      <alignment horizontal="center" vertical="center" wrapText="1"/>
    </xf>
    <xf numFmtId="0" fontId="6" fillId="0" borderId="31" xfId="3" applyFont="1" applyFill="1" applyBorder="1" applyAlignment="1">
      <alignment horizontal="center" vertical="center" wrapText="1"/>
    </xf>
    <xf numFmtId="0" fontId="5" fillId="0" borderId="28" xfId="3" applyFont="1" applyFill="1" applyBorder="1" applyAlignment="1">
      <alignment horizontal="center" vertical="center"/>
    </xf>
    <xf numFmtId="0" fontId="6" fillId="0" borderId="22" xfId="3" applyFont="1" applyFill="1" applyBorder="1" applyAlignment="1">
      <alignment horizontal="center" vertical="center" wrapText="1"/>
    </xf>
    <xf numFmtId="0" fontId="6" fillId="0" borderId="24" xfId="3" applyFont="1" applyFill="1" applyBorder="1" applyAlignment="1">
      <alignment horizontal="center" vertical="center" wrapText="1"/>
    </xf>
    <xf numFmtId="0" fontId="6" fillId="0" borderId="23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5" fillId="0" borderId="21" xfId="3" applyFont="1" applyFill="1" applyBorder="1" applyAlignment="1">
      <alignment horizontal="center" vertical="center"/>
    </xf>
    <xf numFmtId="0" fontId="5" fillId="0" borderId="21" xfId="2" applyFont="1" applyFill="1" applyBorder="1" applyAlignment="1">
      <alignment horizontal="left" vertical="center" wrapText="1"/>
    </xf>
    <xf numFmtId="0" fontId="5" fillId="0" borderId="17" xfId="2" applyFont="1" applyFill="1" applyBorder="1" applyAlignment="1">
      <alignment horizontal="left" vertical="center" wrapText="1"/>
    </xf>
    <xf numFmtId="0" fontId="6" fillId="0" borderId="18" xfId="3" applyFont="1" applyFill="1" applyBorder="1" applyAlignment="1">
      <alignment horizontal="center" vertical="center" wrapText="1"/>
    </xf>
    <xf numFmtId="0" fontId="6" fillId="0" borderId="29" xfId="3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center" vertical="center" wrapText="1"/>
    </xf>
    <xf numFmtId="0" fontId="6" fillId="0" borderId="18" xfId="2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165" fontId="18" fillId="0" borderId="0" xfId="6" applyFont="1" applyFill="1" applyAlignment="1"/>
    <xf numFmtId="165" fontId="0" fillId="0" borderId="0" xfId="6" applyFont="1" applyFill="1" applyAlignment="1">
      <alignment wrapText="1"/>
    </xf>
    <xf numFmtId="165" fontId="19" fillId="0" borderId="0" xfId="6" applyFont="1" applyFill="1" applyAlignment="1">
      <alignment horizontal="center"/>
    </xf>
    <xf numFmtId="165" fontId="19" fillId="0" borderId="0" xfId="6" applyFont="1" applyFill="1" applyAlignment="1"/>
    <xf numFmtId="165" fontId="20" fillId="0" borderId="0" xfId="6" applyFont="1" applyFill="1" applyAlignment="1">
      <alignment horizontal="left"/>
    </xf>
    <xf numFmtId="165" fontId="19" fillId="0" borderId="0" xfId="6" applyFont="1" applyFill="1" applyAlignment="1">
      <alignment wrapText="1"/>
    </xf>
    <xf numFmtId="165" fontId="20" fillId="0" borderId="0" xfId="6" applyFont="1" applyFill="1" applyAlignment="1"/>
    <xf numFmtId="165" fontId="17" fillId="0" borderId="0" xfId="6" applyFont="1" applyFill="1" applyAlignment="1">
      <alignment horizontal="left"/>
    </xf>
    <xf numFmtId="165" fontId="21" fillId="0" borderId="0" xfId="6" applyFont="1" applyFill="1" applyAlignment="1">
      <alignment horizontal="left" vertical="center"/>
    </xf>
    <xf numFmtId="167" fontId="17" fillId="0" borderId="0" xfId="6" applyNumberFormat="1" applyFont="1" applyFill="1" applyAlignment="1">
      <alignment wrapText="1"/>
    </xf>
    <xf numFmtId="165" fontId="17" fillId="0" borderId="0" xfId="6" applyFont="1" applyFill="1" applyAlignment="1">
      <alignment vertical="top" wrapText="1"/>
    </xf>
    <xf numFmtId="165" fontId="20" fillId="0" borderId="0" xfId="6" applyFont="1" applyFill="1" applyAlignment="1">
      <alignment horizontal="center" vertical="center" wrapText="1"/>
    </xf>
    <xf numFmtId="165" fontId="20" fillId="0" borderId="0" xfId="6" applyFont="1" applyFill="1" applyAlignment="1">
      <alignment wrapText="1"/>
    </xf>
    <xf numFmtId="165" fontId="20" fillId="0" borderId="0" xfId="6" applyFont="1" applyFill="1" applyBorder="1" applyAlignment="1"/>
    <xf numFmtId="165" fontId="19" fillId="0" borderId="0" xfId="6" applyFont="1" applyFill="1" applyBorder="1" applyAlignment="1">
      <alignment horizontal="center"/>
    </xf>
    <xf numFmtId="166" fontId="20" fillId="0" borderId="0" xfId="6" applyNumberFormat="1" applyFont="1" applyFill="1" applyBorder="1" applyAlignment="1"/>
    <xf numFmtId="165" fontId="20" fillId="10" borderId="0" xfId="6" applyFont="1" applyFill="1" applyBorder="1" applyAlignment="1"/>
    <xf numFmtId="165" fontId="20" fillId="10" borderId="33" xfId="6" applyFont="1" applyFill="1" applyBorder="1" applyAlignment="1"/>
    <xf numFmtId="165" fontId="20" fillId="10" borderId="34" xfId="6" applyFont="1" applyFill="1" applyBorder="1" applyAlignment="1"/>
    <xf numFmtId="165" fontId="20" fillId="10" borderId="22" xfId="6" applyFont="1" applyFill="1" applyBorder="1" applyAlignment="1"/>
    <xf numFmtId="165" fontId="20" fillId="10" borderId="35" xfId="6" applyFont="1" applyFill="1" applyBorder="1" applyAlignment="1"/>
    <xf numFmtId="165" fontId="20" fillId="10" borderId="36" xfId="6" applyFont="1" applyFill="1" applyBorder="1" applyAlignment="1"/>
    <xf numFmtId="166" fontId="17" fillId="9" borderId="33" xfId="6" applyNumberFormat="1" applyFont="1" applyFill="1" applyBorder="1" applyAlignment="1">
      <alignment vertical="center"/>
    </xf>
    <xf numFmtId="166" fontId="17" fillId="9" borderId="37" xfId="6" applyNumberFormat="1" applyFont="1" applyFill="1" applyBorder="1" applyAlignment="1">
      <alignment vertical="center"/>
    </xf>
    <xf numFmtId="166" fontId="17" fillId="9" borderId="34" xfId="6" applyNumberFormat="1" applyFont="1" applyFill="1" applyBorder="1" applyAlignment="1">
      <alignment vertical="center"/>
    </xf>
    <xf numFmtId="0" fontId="0" fillId="9" borderId="22" xfId="0" applyFill="1" applyBorder="1"/>
    <xf numFmtId="166" fontId="17" fillId="9" borderId="38" xfId="6" applyNumberFormat="1" applyFont="1" applyFill="1" applyBorder="1" applyAlignment="1">
      <alignment vertical="center"/>
    </xf>
    <xf numFmtId="0" fontId="0" fillId="9" borderId="39" xfId="0" applyFill="1" applyBorder="1"/>
    <xf numFmtId="0" fontId="12" fillId="9" borderId="20" xfId="1" applyFont="1" applyFill="1" applyBorder="1" applyAlignment="1">
      <alignment horizontal="center" vertical="center" wrapText="1"/>
    </xf>
    <xf numFmtId="164" fontId="6" fillId="9" borderId="2" xfId="0" applyNumberFormat="1" applyFont="1" applyFill="1" applyBorder="1" applyAlignment="1">
      <alignment horizontal="center" vertical="center"/>
    </xf>
    <xf numFmtId="164" fontId="6" fillId="9" borderId="1" xfId="0" applyNumberFormat="1" applyFont="1" applyFill="1" applyBorder="1" applyAlignment="1">
      <alignment horizontal="center" vertical="center"/>
    </xf>
    <xf numFmtId="164" fontId="6" fillId="9" borderId="1" xfId="0" applyNumberFormat="1" applyFont="1" applyFill="1" applyBorder="1" applyAlignment="1">
      <alignment horizontal="center" vertical="center" wrapText="1"/>
    </xf>
    <xf numFmtId="164" fontId="6" fillId="9" borderId="18" xfId="0" applyNumberFormat="1" applyFont="1" applyFill="1" applyBorder="1" applyAlignment="1">
      <alignment horizontal="center" vertical="center"/>
    </xf>
    <xf numFmtId="165" fontId="22" fillId="11" borderId="31" xfId="6" applyFont="1" applyFill="1" applyBorder="1" applyAlignment="1">
      <alignment horizontal="left" vertical="center" wrapText="1"/>
    </xf>
    <xf numFmtId="165" fontId="22" fillId="11" borderId="25" xfId="6" applyFont="1" applyFill="1" applyBorder="1" applyAlignment="1">
      <alignment horizontal="left" vertical="center" wrapText="1"/>
    </xf>
    <xf numFmtId="165" fontId="22" fillId="11" borderId="12" xfId="6" applyFont="1" applyFill="1" applyBorder="1" applyAlignment="1">
      <alignment horizontal="left" vertical="center" wrapText="1"/>
    </xf>
    <xf numFmtId="165" fontId="20" fillId="10" borderId="37" xfId="6" applyFont="1" applyFill="1" applyBorder="1" applyAlignment="1">
      <alignment horizontal="center"/>
    </xf>
    <xf numFmtId="165" fontId="20" fillId="10" borderId="38" xfId="6" applyFont="1" applyFill="1" applyBorder="1" applyAlignment="1">
      <alignment horizontal="center"/>
    </xf>
    <xf numFmtId="165" fontId="20" fillId="10" borderId="39" xfId="6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2" fillId="0" borderId="8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2" fillId="0" borderId="8" xfId="1" applyFont="1" applyFill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center" vertical="center" wrapText="1"/>
    </xf>
    <xf numFmtId="0" fontId="12" fillId="0" borderId="7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 wrapText="1"/>
    </xf>
    <xf numFmtId="0" fontId="12" fillId="0" borderId="14" xfId="1" applyFont="1" applyFill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 wrapText="1"/>
    </xf>
    <xf numFmtId="0" fontId="12" fillId="0" borderId="21" xfId="1" applyFont="1" applyFill="1" applyBorder="1" applyAlignment="1">
      <alignment horizontal="center" vertical="center" wrapText="1"/>
    </xf>
    <xf numFmtId="0" fontId="13" fillId="6" borderId="16" xfId="4" applyFont="1" applyFill="1" applyBorder="1" applyAlignment="1">
      <alignment horizontal="center"/>
    </xf>
    <xf numFmtId="0" fontId="13" fillId="6" borderId="19" xfId="4" applyFont="1" applyFill="1" applyBorder="1" applyAlignment="1">
      <alignment horizontal="center"/>
    </xf>
    <xf numFmtId="0" fontId="13" fillId="6" borderId="15" xfId="4" applyFont="1" applyFill="1" applyBorder="1" applyAlignment="1">
      <alignment horizontal="center"/>
    </xf>
  </cellXfs>
  <cellStyles count="9">
    <cellStyle name="20 % - zvýraznenie3" xfId="2" builtinId="38"/>
    <cellStyle name="20 % - zvýraznenie3 2" xfId="7"/>
    <cellStyle name="40 % - zvýraznenie3" xfId="3" builtinId="39"/>
    <cellStyle name="40 % - zvýraznenie3 2" xfId="8"/>
    <cellStyle name="40 % - zvýraznenie3 3" xfId="5"/>
    <cellStyle name="Dobrá" xfId="4" builtinId="26"/>
    <cellStyle name="Excel Built-in Normal" xfId="6"/>
    <cellStyle name="Normálna" xfId="0" builtinId="0"/>
    <cellStyle name="Zvýraznenie3" xfId="1" builtinId="37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322791</xdr:colOff>
      <xdr:row>13</xdr:row>
      <xdr:rowOff>74022</xdr:rowOff>
    </xdr:from>
    <xdr:to>
      <xdr:col>2</xdr:col>
      <xdr:colOff>849363</xdr:colOff>
      <xdr:row>13</xdr:row>
      <xdr:rowOff>859156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5291" y="772522"/>
          <a:ext cx="526572" cy="785134"/>
        </a:xfrm>
        <a:prstGeom prst="rect">
          <a:avLst/>
        </a:prstGeom>
      </xdr:spPr>
    </xdr:pic>
    <xdr:clientData/>
  </xdr:twoCellAnchor>
  <xdr:twoCellAnchor editAs="oneCell">
    <xdr:from>
      <xdr:col>2</xdr:col>
      <xdr:colOff>315911</xdr:colOff>
      <xdr:row>14</xdr:row>
      <xdr:rowOff>42333</xdr:rowOff>
    </xdr:from>
    <xdr:to>
      <xdr:col>2</xdr:col>
      <xdr:colOff>842962</xdr:colOff>
      <xdr:row>14</xdr:row>
      <xdr:rowOff>647450</xdr:rowOff>
    </xdr:to>
    <xdr:pic>
      <xdr:nvPicPr>
        <xdr:cNvPr id="4" name="Obrázok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68411" y="1604433"/>
          <a:ext cx="527051" cy="780377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15</xdr:row>
      <xdr:rowOff>31620</xdr:rowOff>
    </xdr:from>
    <xdr:to>
      <xdr:col>2</xdr:col>
      <xdr:colOff>775910</xdr:colOff>
      <xdr:row>15</xdr:row>
      <xdr:rowOff>695326</xdr:rowOff>
    </xdr:to>
    <xdr:pic>
      <xdr:nvPicPr>
        <xdr:cNvPr id="6" name="Obrázok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4925" y="2450970"/>
          <a:ext cx="423485" cy="663706"/>
        </a:xfrm>
        <a:prstGeom prst="rect">
          <a:avLst/>
        </a:prstGeom>
      </xdr:spPr>
    </xdr:pic>
    <xdr:clientData/>
  </xdr:twoCellAnchor>
  <xdr:twoCellAnchor editAs="oneCell">
    <xdr:from>
      <xdr:col>2</xdr:col>
      <xdr:colOff>267607</xdr:colOff>
      <xdr:row>16</xdr:row>
      <xdr:rowOff>156482</xdr:rowOff>
    </xdr:from>
    <xdr:to>
      <xdr:col>2</xdr:col>
      <xdr:colOff>900176</xdr:colOff>
      <xdr:row>16</xdr:row>
      <xdr:rowOff>1020082</xdr:rowOff>
    </xdr:to>
    <xdr:pic>
      <xdr:nvPicPr>
        <xdr:cNvPr id="7" name="Obrázok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0107" y="3871232"/>
          <a:ext cx="632569" cy="90487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381001</xdr:colOff>
      <xdr:row>17</xdr:row>
      <xdr:rowOff>95251</xdr:rowOff>
    </xdr:from>
    <xdr:to>
      <xdr:col>2</xdr:col>
      <xdr:colOff>722961</xdr:colOff>
      <xdr:row>17</xdr:row>
      <xdr:rowOff>859791</xdr:rowOff>
    </xdr:to>
    <xdr:pic>
      <xdr:nvPicPr>
        <xdr:cNvPr id="9" name="Obrázok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33501" y="4857751"/>
          <a:ext cx="341960" cy="7302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381000</xdr:colOff>
      <xdr:row>18</xdr:row>
      <xdr:rowOff>95250</xdr:rowOff>
    </xdr:from>
    <xdr:to>
      <xdr:col>2</xdr:col>
      <xdr:colOff>698500</xdr:colOff>
      <xdr:row>18</xdr:row>
      <xdr:rowOff>645315</xdr:rowOff>
    </xdr:to>
    <xdr:pic>
      <xdr:nvPicPr>
        <xdr:cNvPr id="10" name="Obrázok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33500" y="5730875"/>
          <a:ext cx="317500" cy="710085"/>
        </a:xfrm>
        <a:prstGeom prst="rect">
          <a:avLst/>
        </a:prstGeom>
      </xdr:spPr>
    </xdr:pic>
    <xdr:clientData/>
  </xdr:twoCellAnchor>
  <xdr:twoCellAnchor editAs="oneCell">
    <xdr:from>
      <xdr:col>2</xdr:col>
      <xdr:colOff>412752</xdr:colOff>
      <xdr:row>19</xdr:row>
      <xdr:rowOff>31751</xdr:rowOff>
    </xdr:from>
    <xdr:to>
      <xdr:col>2</xdr:col>
      <xdr:colOff>699832</xdr:colOff>
      <xdr:row>19</xdr:row>
      <xdr:rowOff>643890</xdr:rowOff>
    </xdr:to>
    <xdr:pic>
      <xdr:nvPicPr>
        <xdr:cNvPr id="11" name="Obrázok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65252" y="6540501"/>
          <a:ext cx="287080" cy="634999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142876</xdr:colOff>
      <xdr:row>20</xdr:row>
      <xdr:rowOff>111125</xdr:rowOff>
    </xdr:from>
    <xdr:to>
      <xdr:col>2</xdr:col>
      <xdr:colOff>1031876</xdr:colOff>
      <xdr:row>20</xdr:row>
      <xdr:rowOff>861035</xdr:rowOff>
    </xdr:to>
    <xdr:pic>
      <xdr:nvPicPr>
        <xdr:cNvPr id="12" name="Obrázok 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5376" y="7350125"/>
          <a:ext cx="889000" cy="647040"/>
        </a:xfrm>
        <a:prstGeom prst="rect">
          <a:avLst/>
        </a:prstGeom>
      </xdr:spPr>
    </xdr:pic>
    <xdr:clientData/>
  </xdr:twoCellAnchor>
  <xdr:twoCellAnchor editAs="oneCell">
    <xdr:from>
      <xdr:col>2</xdr:col>
      <xdr:colOff>185965</xdr:colOff>
      <xdr:row>21</xdr:row>
      <xdr:rowOff>38237</xdr:rowOff>
    </xdr:from>
    <xdr:to>
      <xdr:col>2</xdr:col>
      <xdr:colOff>994237</xdr:colOff>
      <xdr:row>21</xdr:row>
      <xdr:rowOff>857250</xdr:rowOff>
    </xdr:to>
    <xdr:pic>
      <xdr:nvPicPr>
        <xdr:cNvPr id="13" name="Obrázok 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38465" y="8216130"/>
          <a:ext cx="808272" cy="819013"/>
        </a:xfrm>
        <a:prstGeom prst="rect">
          <a:avLst/>
        </a:prstGeom>
      </xdr:spPr>
    </xdr:pic>
    <xdr:clientData/>
  </xdr:twoCellAnchor>
  <xdr:twoCellAnchor editAs="oneCell">
    <xdr:from>
      <xdr:col>2</xdr:col>
      <xdr:colOff>188646</xdr:colOff>
      <xdr:row>22</xdr:row>
      <xdr:rowOff>47625</xdr:rowOff>
    </xdr:from>
    <xdr:to>
      <xdr:col>2</xdr:col>
      <xdr:colOff>942095</xdr:colOff>
      <xdr:row>22</xdr:row>
      <xdr:rowOff>860788</xdr:rowOff>
    </xdr:to>
    <xdr:pic>
      <xdr:nvPicPr>
        <xdr:cNvPr id="14" name="Obrázok 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41146" y="9089571"/>
          <a:ext cx="753449" cy="748393"/>
        </a:xfrm>
        <a:prstGeom prst="rect">
          <a:avLst/>
        </a:prstGeom>
      </xdr:spPr>
    </xdr:pic>
    <xdr:clientData/>
  </xdr:twoCellAnchor>
  <xdr:twoCellAnchor editAs="oneCell">
    <xdr:from>
      <xdr:col>2</xdr:col>
      <xdr:colOff>263072</xdr:colOff>
      <xdr:row>23</xdr:row>
      <xdr:rowOff>58965</xdr:rowOff>
    </xdr:from>
    <xdr:to>
      <xdr:col>2</xdr:col>
      <xdr:colOff>882196</xdr:colOff>
      <xdr:row>23</xdr:row>
      <xdr:rowOff>644130</xdr:rowOff>
    </xdr:to>
    <xdr:pic>
      <xdr:nvPicPr>
        <xdr:cNvPr id="15" name="Obrázok 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15572" y="9964965"/>
          <a:ext cx="619124" cy="623265"/>
        </a:xfrm>
        <a:prstGeom prst="rect">
          <a:avLst/>
        </a:prstGeom>
      </xdr:spPr>
    </xdr:pic>
    <xdr:clientData/>
  </xdr:twoCellAnchor>
  <xdr:twoCellAnchor editAs="oneCell">
    <xdr:from>
      <xdr:col>2</xdr:col>
      <xdr:colOff>79828</xdr:colOff>
      <xdr:row>25</xdr:row>
      <xdr:rowOff>344897</xdr:rowOff>
    </xdr:from>
    <xdr:to>
      <xdr:col>2</xdr:col>
      <xdr:colOff>1074614</xdr:colOff>
      <xdr:row>25</xdr:row>
      <xdr:rowOff>449035</xdr:rowOff>
    </xdr:to>
    <xdr:pic>
      <xdr:nvPicPr>
        <xdr:cNvPr id="17" name="Obrázok 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32328" y="11836129"/>
          <a:ext cx="994786" cy="104138"/>
        </a:xfrm>
        <a:prstGeom prst="rect">
          <a:avLst/>
        </a:prstGeom>
      </xdr:spPr>
    </xdr:pic>
    <xdr:clientData/>
  </xdr:twoCellAnchor>
  <xdr:twoCellAnchor editAs="oneCell">
    <xdr:from>
      <xdr:col>2</xdr:col>
      <xdr:colOff>449037</xdr:colOff>
      <xdr:row>26</xdr:row>
      <xdr:rowOff>25438</xdr:rowOff>
    </xdr:from>
    <xdr:to>
      <xdr:col>2</xdr:col>
      <xdr:colOff>721179</xdr:colOff>
      <xdr:row>26</xdr:row>
      <xdr:rowOff>858340</xdr:rowOff>
    </xdr:to>
    <xdr:pic>
      <xdr:nvPicPr>
        <xdr:cNvPr id="18" name="Obrázok 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01537" y="12380724"/>
          <a:ext cx="272142" cy="790992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476251</xdr:colOff>
      <xdr:row>27</xdr:row>
      <xdr:rowOff>47624</xdr:rowOff>
    </xdr:from>
    <xdr:to>
      <xdr:col>2</xdr:col>
      <xdr:colOff>687161</xdr:colOff>
      <xdr:row>27</xdr:row>
      <xdr:rowOff>645779</xdr:rowOff>
    </xdr:to>
    <xdr:pic>
      <xdr:nvPicPr>
        <xdr:cNvPr id="19" name="Obrázok 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428751" y="13266963"/>
          <a:ext cx="210910" cy="628635"/>
        </a:xfrm>
        <a:prstGeom prst="rect">
          <a:avLst/>
        </a:prstGeom>
      </xdr:spPr>
    </xdr:pic>
    <xdr:clientData/>
  </xdr:twoCellAnchor>
  <xdr:twoCellAnchor editAs="oneCell">
    <xdr:from>
      <xdr:col>2</xdr:col>
      <xdr:colOff>231322</xdr:colOff>
      <xdr:row>28</xdr:row>
      <xdr:rowOff>40821</xdr:rowOff>
    </xdr:from>
    <xdr:to>
      <xdr:col>2</xdr:col>
      <xdr:colOff>911679</xdr:colOff>
      <xdr:row>28</xdr:row>
      <xdr:rowOff>860072</xdr:rowOff>
    </xdr:to>
    <xdr:pic>
      <xdr:nvPicPr>
        <xdr:cNvPr id="20" name="Obrázok 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83822" y="14056178"/>
          <a:ext cx="680357" cy="792581"/>
        </a:xfrm>
        <a:prstGeom prst="rect">
          <a:avLst/>
        </a:prstGeom>
      </xdr:spPr>
    </xdr:pic>
    <xdr:clientData/>
  </xdr:twoCellAnchor>
  <xdr:twoCellAnchor editAs="oneCell">
    <xdr:from>
      <xdr:col>2</xdr:col>
      <xdr:colOff>353787</xdr:colOff>
      <xdr:row>29</xdr:row>
      <xdr:rowOff>95249</xdr:rowOff>
    </xdr:from>
    <xdr:to>
      <xdr:col>2</xdr:col>
      <xdr:colOff>841903</xdr:colOff>
      <xdr:row>29</xdr:row>
      <xdr:rowOff>858339</xdr:rowOff>
    </xdr:to>
    <xdr:pic>
      <xdr:nvPicPr>
        <xdr:cNvPr id="21" name="Obrázok 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306287" y="14981463"/>
          <a:ext cx="488116" cy="721180"/>
        </a:xfrm>
        <a:prstGeom prst="rect">
          <a:avLst/>
        </a:prstGeom>
      </xdr:spPr>
    </xdr:pic>
    <xdr:clientData/>
  </xdr:twoCellAnchor>
  <xdr:twoCellAnchor editAs="oneCell">
    <xdr:from>
      <xdr:col>2</xdr:col>
      <xdr:colOff>81644</xdr:colOff>
      <xdr:row>30</xdr:row>
      <xdr:rowOff>149680</xdr:rowOff>
    </xdr:from>
    <xdr:to>
      <xdr:col>2</xdr:col>
      <xdr:colOff>1079167</xdr:colOff>
      <xdr:row>30</xdr:row>
      <xdr:rowOff>598716</xdr:rowOff>
    </xdr:to>
    <xdr:pic>
      <xdr:nvPicPr>
        <xdr:cNvPr id="22" name="Obrázok 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34144" y="15906751"/>
          <a:ext cx="997523" cy="449036"/>
        </a:xfrm>
        <a:prstGeom prst="rect">
          <a:avLst/>
        </a:prstGeom>
      </xdr:spPr>
    </xdr:pic>
    <xdr:clientData/>
  </xdr:twoCellAnchor>
  <xdr:twoCellAnchor editAs="oneCell">
    <xdr:from>
      <xdr:col>2</xdr:col>
      <xdr:colOff>367395</xdr:colOff>
      <xdr:row>31</xdr:row>
      <xdr:rowOff>54428</xdr:rowOff>
    </xdr:from>
    <xdr:to>
      <xdr:col>2</xdr:col>
      <xdr:colOff>842551</xdr:colOff>
      <xdr:row>31</xdr:row>
      <xdr:rowOff>858338</xdr:rowOff>
    </xdr:to>
    <xdr:pic>
      <xdr:nvPicPr>
        <xdr:cNvPr id="23" name="Obrázok 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319895" y="16682357"/>
          <a:ext cx="475156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258537</xdr:colOff>
      <xdr:row>32</xdr:row>
      <xdr:rowOff>27214</xdr:rowOff>
    </xdr:from>
    <xdr:to>
      <xdr:col>2</xdr:col>
      <xdr:colOff>884464</xdr:colOff>
      <xdr:row>32</xdr:row>
      <xdr:rowOff>644199</xdr:rowOff>
    </xdr:to>
    <xdr:pic>
      <xdr:nvPicPr>
        <xdr:cNvPr id="24" name="Obrázok 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211037" y="17526000"/>
          <a:ext cx="625927" cy="822725"/>
        </a:xfrm>
        <a:prstGeom prst="rect">
          <a:avLst/>
        </a:prstGeom>
      </xdr:spPr>
    </xdr:pic>
    <xdr:clientData/>
  </xdr:twoCellAnchor>
  <xdr:twoCellAnchor editAs="oneCell">
    <xdr:from>
      <xdr:col>2</xdr:col>
      <xdr:colOff>74841</xdr:colOff>
      <xdr:row>33</xdr:row>
      <xdr:rowOff>204107</xdr:rowOff>
    </xdr:from>
    <xdr:to>
      <xdr:col>2</xdr:col>
      <xdr:colOff>1095375</xdr:colOff>
      <xdr:row>34</xdr:row>
      <xdr:rowOff>8140</xdr:rowOff>
    </xdr:to>
    <xdr:pic>
      <xdr:nvPicPr>
        <xdr:cNvPr id="25" name="Obrázok 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27341" y="18464893"/>
          <a:ext cx="1020534" cy="902583"/>
        </a:xfrm>
        <a:prstGeom prst="rect">
          <a:avLst/>
        </a:prstGeom>
      </xdr:spPr>
    </xdr:pic>
    <xdr:clientData/>
  </xdr:twoCellAnchor>
  <xdr:twoCellAnchor editAs="oneCell">
    <xdr:from>
      <xdr:col>2</xdr:col>
      <xdr:colOff>326573</xdr:colOff>
      <xdr:row>34</xdr:row>
      <xdr:rowOff>54429</xdr:rowOff>
    </xdr:from>
    <xdr:to>
      <xdr:col>2</xdr:col>
      <xdr:colOff>840740</xdr:colOff>
      <xdr:row>34</xdr:row>
      <xdr:rowOff>647157</xdr:rowOff>
    </xdr:to>
    <xdr:pic>
      <xdr:nvPicPr>
        <xdr:cNvPr id="26" name="Obrázok 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279073" y="19607893"/>
          <a:ext cx="514167" cy="775608"/>
        </a:xfrm>
        <a:prstGeom prst="rect">
          <a:avLst/>
        </a:prstGeom>
      </xdr:spPr>
    </xdr:pic>
    <xdr:clientData/>
  </xdr:twoCellAnchor>
  <xdr:twoCellAnchor editAs="oneCell">
    <xdr:from>
      <xdr:col>2</xdr:col>
      <xdr:colOff>183697</xdr:colOff>
      <xdr:row>35</xdr:row>
      <xdr:rowOff>64520</xdr:rowOff>
    </xdr:from>
    <xdr:to>
      <xdr:col>2</xdr:col>
      <xdr:colOff>1020536</xdr:colOff>
      <xdr:row>35</xdr:row>
      <xdr:rowOff>645236</xdr:rowOff>
    </xdr:to>
    <xdr:pic>
      <xdr:nvPicPr>
        <xdr:cNvPr id="27" name="Obrázok 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136197" y="20482038"/>
          <a:ext cx="836839" cy="755976"/>
        </a:xfrm>
        <a:prstGeom prst="rect">
          <a:avLst/>
        </a:prstGeom>
      </xdr:spPr>
    </xdr:pic>
    <xdr:clientData/>
  </xdr:twoCellAnchor>
  <xdr:twoCellAnchor editAs="oneCell">
    <xdr:from>
      <xdr:col>2</xdr:col>
      <xdr:colOff>204108</xdr:colOff>
      <xdr:row>36</xdr:row>
      <xdr:rowOff>54429</xdr:rowOff>
    </xdr:from>
    <xdr:to>
      <xdr:col>2</xdr:col>
      <xdr:colOff>884025</xdr:colOff>
      <xdr:row>36</xdr:row>
      <xdr:rowOff>858338</xdr:rowOff>
    </xdr:to>
    <xdr:pic>
      <xdr:nvPicPr>
        <xdr:cNvPr id="28" name="Obrázok 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156608" y="21458465"/>
          <a:ext cx="679917" cy="761999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190501</xdr:colOff>
      <xdr:row>37</xdr:row>
      <xdr:rowOff>40612</xdr:rowOff>
    </xdr:from>
    <xdr:to>
      <xdr:col>2</xdr:col>
      <xdr:colOff>966106</xdr:colOff>
      <xdr:row>37</xdr:row>
      <xdr:rowOff>647156</xdr:rowOff>
    </xdr:to>
    <xdr:pic>
      <xdr:nvPicPr>
        <xdr:cNvPr id="29" name="Obrázok 28"/>
        <xdr:cNvPicPr>
          <a:picLocks noChangeAspect="1"/>
        </xdr:cNvPicPr>
      </xdr:nvPicPr>
      <xdr:blipFill rotWithShape="1">
        <a:blip xmlns:r="http://schemas.openxmlformats.org/officeDocument/2006/relationships" r:embed="rId23"/>
        <a:srcRect t="3508"/>
        <a:stretch/>
      </xdr:blipFill>
      <xdr:spPr>
        <a:xfrm>
          <a:off x="1143001" y="22186237"/>
          <a:ext cx="775605" cy="789424"/>
        </a:xfrm>
        <a:prstGeom prst="rect">
          <a:avLst/>
        </a:prstGeom>
      </xdr:spPr>
    </xdr:pic>
    <xdr:clientData/>
  </xdr:twoCellAnchor>
  <xdr:twoCellAnchor editAs="oneCell">
    <xdr:from>
      <xdr:col>2</xdr:col>
      <xdr:colOff>244928</xdr:colOff>
      <xdr:row>38</xdr:row>
      <xdr:rowOff>68037</xdr:rowOff>
    </xdr:from>
    <xdr:to>
      <xdr:col>2</xdr:col>
      <xdr:colOff>865327</xdr:colOff>
      <xdr:row>38</xdr:row>
      <xdr:rowOff>859972</xdr:rowOff>
    </xdr:to>
    <xdr:pic>
      <xdr:nvPicPr>
        <xdr:cNvPr id="30" name="Obrázok 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97428" y="23213787"/>
          <a:ext cx="620399" cy="734785"/>
        </a:xfrm>
        <a:prstGeom prst="rect">
          <a:avLst/>
        </a:prstGeom>
      </xdr:spPr>
    </xdr:pic>
    <xdr:clientData/>
  </xdr:twoCellAnchor>
  <xdr:twoCellAnchor editAs="oneCell">
    <xdr:from>
      <xdr:col>2</xdr:col>
      <xdr:colOff>122464</xdr:colOff>
      <xdr:row>39</xdr:row>
      <xdr:rowOff>54428</xdr:rowOff>
    </xdr:from>
    <xdr:to>
      <xdr:col>2</xdr:col>
      <xdr:colOff>1074964</xdr:colOff>
      <xdr:row>39</xdr:row>
      <xdr:rowOff>859130</xdr:rowOff>
    </xdr:to>
    <xdr:pic>
      <xdr:nvPicPr>
        <xdr:cNvPr id="31" name="Obrázok 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74964" y="23928160"/>
          <a:ext cx="952500" cy="778032"/>
        </a:xfrm>
        <a:prstGeom prst="rect">
          <a:avLst/>
        </a:prstGeom>
      </xdr:spPr>
    </xdr:pic>
    <xdr:clientData/>
  </xdr:twoCellAnchor>
  <xdr:twoCellAnchor editAs="oneCell">
    <xdr:from>
      <xdr:col>2</xdr:col>
      <xdr:colOff>231322</xdr:colOff>
      <xdr:row>40</xdr:row>
      <xdr:rowOff>54428</xdr:rowOff>
    </xdr:from>
    <xdr:to>
      <xdr:col>2</xdr:col>
      <xdr:colOff>1006929</xdr:colOff>
      <xdr:row>40</xdr:row>
      <xdr:rowOff>644219</xdr:rowOff>
    </xdr:to>
    <xdr:pic>
      <xdr:nvPicPr>
        <xdr:cNvPr id="32" name="Obrázok 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83822" y="24792214"/>
          <a:ext cx="775607" cy="742191"/>
        </a:xfrm>
        <a:prstGeom prst="rect">
          <a:avLst/>
        </a:prstGeom>
      </xdr:spPr>
    </xdr:pic>
    <xdr:clientData/>
  </xdr:twoCellAnchor>
  <xdr:twoCellAnchor editAs="oneCell">
    <xdr:from>
      <xdr:col>2</xdr:col>
      <xdr:colOff>408215</xdr:colOff>
      <xdr:row>41</xdr:row>
      <xdr:rowOff>31221</xdr:rowOff>
    </xdr:from>
    <xdr:to>
      <xdr:col>2</xdr:col>
      <xdr:colOff>830036</xdr:colOff>
      <xdr:row>42</xdr:row>
      <xdr:rowOff>8527</xdr:rowOff>
    </xdr:to>
    <xdr:pic>
      <xdr:nvPicPr>
        <xdr:cNvPr id="33" name="Obrázok 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360715" y="25633060"/>
          <a:ext cx="421821" cy="649136"/>
        </a:xfrm>
        <a:prstGeom prst="rect">
          <a:avLst/>
        </a:prstGeom>
      </xdr:spPr>
    </xdr:pic>
    <xdr:clientData/>
  </xdr:twoCellAnchor>
  <xdr:twoCellAnchor editAs="oneCell">
    <xdr:from>
      <xdr:col>2</xdr:col>
      <xdr:colOff>217715</xdr:colOff>
      <xdr:row>42</xdr:row>
      <xdr:rowOff>74839</xdr:rowOff>
    </xdr:from>
    <xdr:to>
      <xdr:col>2</xdr:col>
      <xdr:colOff>1020537</xdr:colOff>
      <xdr:row>42</xdr:row>
      <xdr:rowOff>644317</xdr:rowOff>
    </xdr:to>
    <xdr:pic>
      <xdr:nvPicPr>
        <xdr:cNvPr id="34" name="Obrázok 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170215" y="26397857"/>
          <a:ext cx="802822" cy="691398"/>
        </a:xfrm>
        <a:prstGeom prst="rect">
          <a:avLst/>
        </a:prstGeom>
      </xdr:spPr>
    </xdr:pic>
    <xdr:clientData/>
  </xdr:twoCellAnchor>
  <xdr:twoCellAnchor editAs="oneCell">
    <xdr:from>
      <xdr:col>2</xdr:col>
      <xdr:colOff>244928</xdr:colOff>
      <xdr:row>43</xdr:row>
      <xdr:rowOff>40822</xdr:rowOff>
    </xdr:from>
    <xdr:to>
      <xdr:col>2</xdr:col>
      <xdr:colOff>857249</xdr:colOff>
      <xdr:row>43</xdr:row>
      <xdr:rowOff>647421</xdr:rowOff>
    </xdr:to>
    <xdr:pic>
      <xdr:nvPicPr>
        <xdr:cNvPr id="36" name="Obrázok 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197428" y="27391179"/>
          <a:ext cx="612321" cy="758999"/>
        </a:xfrm>
        <a:prstGeom prst="rect">
          <a:avLst/>
        </a:prstGeom>
      </xdr:spPr>
    </xdr:pic>
    <xdr:clientData/>
  </xdr:twoCellAnchor>
  <xdr:twoCellAnchor editAs="oneCell">
    <xdr:from>
      <xdr:col>2</xdr:col>
      <xdr:colOff>54429</xdr:colOff>
      <xdr:row>44</xdr:row>
      <xdr:rowOff>326573</xdr:rowOff>
    </xdr:from>
    <xdr:to>
      <xdr:col>2</xdr:col>
      <xdr:colOff>1129393</xdr:colOff>
      <xdr:row>45</xdr:row>
      <xdr:rowOff>26652</xdr:rowOff>
    </xdr:to>
    <xdr:pic>
      <xdr:nvPicPr>
        <xdr:cNvPr id="37" name="Obrázok 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006929" y="28377698"/>
          <a:ext cx="1074964" cy="470969"/>
        </a:xfrm>
        <a:prstGeom prst="rect">
          <a:avLst/>
        </a:prstGeom>
      </xdr:spPr>
    </xdr:pic>
    <xdr:clientData/>
  </xdr:twoCellAnchor>
  <xdr:twoCellAnchor editAs="oneCell">
    <xdr:from>
      <xdr:col>2</xdr:col>
      <xdr:colOff>510270</xdr:colOff>
      <xdr:row>45</xdr:row>
      <xdr:rowOff>52116</xdr:rowOff>
    </xdr:from>
    <xdr:to>
      <xdr:col>2</xdr:col>
      <xdr:colOff>721179</xdr:colOff>
      <xdr:row>45</xdr:row>
      <xdr:rowOff>860789</xdr:rowOff>
    </xdr:to>
    <xdr:pic>
      <xdr:nvPicPr>
        <xdr:cNvPr id="38" name="Obrázok 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462770" y="29253045"/>
          <a:ext cx="210909" cy="743903"/>
        </a:xfrm>
        <a:prstGeom prst="rect">
          <a:avLst/>
        </a:prstGeom>
      </xdr:spPr>
    </xdr:pic>
    <xdr:clientData/>
  </xdr:twoCellAnchor>
  <xdr:twoCellAnchor editAs="oneCell">
    <xdr:from>
      <xdr:col>2</xdr:col>
      <xdr:colOff>83345</xdr:colOff>
      <xdr:row>51</xdr:row>
      <xdr:rowOff>279798</xdr:rowOff>
    </xdr:from>
    <xdr:to>
      <xdr:col>2</xdr:col>
      <xdr:colOff>1119189</xdr:colOff>
      <xdr:row>51</xdr:row>
      <xdr:rowOff>462668</xdr:rowOff>
    </xdr:to>
    <xdr:pic>
      <xdr:nvPicPr>
        <xdr:cNvPr id="48" name="Obrázok 4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35845" y="38600064"/>
          <a:ext cx="1035844" cy="182870"/>
        </a:xfrm>
        <a:prstGeom prst="rect">
          <a:avLst/>
        </a:prstGeom>
      </xdr:spPr>
    </xdr:pic>
    <xdr:clientData/>
  </xdr:twoCellAnchor>
  <xdr:twoCellAnchor editAs="oneCell">
    <xdr:from>
      <xdr:col>2</xdr:col>
      <xdr:colOff>87781</xdr:colOff>
      <xdr:row>52</xdr:row>
      <xdr:rowOff>42956</xdr:rowOff>
    </xdr:from>
    <xdr:to>
      <xdr:col>2</xdr:col>
      <xdr:colOff>1111251</xdr:colOff>
      <xdr:row>52</xdr:row>
      <xdr:rowOff>507517</xdr:rowOff>
    </xdr:to>
    <xdr:pic>
      <xdr:nvPicPr>
        <xdr:cNvPr id="49" name="Obrázok 4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40281" y="38031831"/>
          <a:ext cx="1023470" cy="464561"/>
        </a:xfrm>
        <a:prstGeom prst="rect">
          <a:avLst/>
        </a:prstGeom>
      </xdr:spPr>
    </xdr:pic>
    <xdr:clientData/>
  </xdr:twoCellAnchor>
  <xdr:twoCellAnchor editAs="oneCell">
    <xdr:from>
      <xdr:col>2</xdr:col>
      <xdr:colOff>257596</xdr:colOff>
      <xdr:row>46</xdr:row>
      <xdr:rowOff>54953</xdr:rowOff>
    </xdr:from>
    <xdr:to>
      <xdr:col>2</xdr:col>
      <xdr:colOff>929788</xdr:colOff>
      <xdr:row>46</xdr:row>
      <xdr:rowOff>807391</xdr:rowOff>
    </xdr:to>
    <xdr:pic>
      <xdr:nvPicPr>
        <xdr:cNvPr id="50" name="Obrázok 4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210096" y="30644857"/>
          <a:ext cx="672192" cy="752438"/>
        </a:xfrm>
        <a:prstGeom prst="rect">
          <a:avLst/>
        </a:prstGeom>
      </xdr:spPr>
    </xdr:pic>
    <xdr:clientData/>
  </xdr:twoCellAnchor>
  <xdr:twoCellAnchor editAs="oneCell">
    <xdr:from>
      <xdr:col>2</xdr:col>
      <xdr:colOff>82549</xdr:colOff>
      <xdr:row>24</xdr:row>
      <xdr:rowOff>340814</xdr:rowOff>
    </xdr:from>
    <xdr:to>
      <xdr:col>2</xdr:col>
      <xdr:colOff>1077335</xdr:colOff>
      <xdr:row>24</xdr:row>
      <xdr:rowOff>444952</xdr:rowOff>
    </xdr:to>
    <xdr:pic>
      <xdr:nvPicPr>
        <xdr:cNvPr id="52" name="Obrázok 5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35049" y="10967993"/>
          <a:ext cx="994786" cy="104138"/>
        </a:xfrm>
        <a:prstGeom prst="rect">
          <a:avLst/>
        </a:prstGeom>
      </xdr:spPr>
    </xdr:pic>
    <xdr:clientData/>
  </xdr:twoCellAnchor>
  <xdr:twoCellAnchor editAs="oneCell">
    <xdr:from>
      <xdr:col>2</xdr:col>
      <xdr:colOff>252778</xdr:colOff>
      <xdr:row>47</xdr:row>
      <xdr:rowOff>55685</xdr:rowOff>
    </xdr:from>
    <xdr:to>
      <xdr:col>2</xdr:col>
      <xdr:colOff>924970</xdr:colOff>
      <xdr:row>47</xdr:row>
      <xdr:rowOff>808123</xdr:rowOff>
    </xdr:to>
    <xdr:pic>
      <xdr:nvPicPr>
        <xdr:cNvPr id="53" name="Obrázok 52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205278" y="31502839"/>
          <a:ext cx="672192" cy="752438"/>
        </a:xfrm>
        <a:prstGeom prst="rect">
          <a:avLst/>
        </a:prstGeom>
      </xdr:spPr>
    </xdr:pic>
    <xdr:clientData/>
  </xdr:twoCellAnchor>
  <xdr:twoCellAnchor editAs="oneCell">
    <xdr:from>
      <xdr:col>2</xdr:col>
      <xdr:colOff>235927</xdr:colOff>
      <xdr:row>48</xdr:row>
      <xdr:rowOff>60814</xdr:rowOff>
    </xdr:from>
    <xdr:to>
      <xdr:col>2</xdr:col>
      <xdr:colOff>908119</xdr:colOff>
      <xdr:row>48</xdr:row>
      <xdr:rowOff>813252</xdr:rowOff>
    </xdr:to>
    <xdr:pic>
      <xdr:nvPicPr>
        <xdr:cNvPr id="54" name="Obrázok 53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188427" y="32365218"/>
          <a:ext cx="672192" cy="752438"/>
        </a:xfrm>
        <a:prstGeom prst="rect">
          <a:avLst/>
        </a:prstGeom>
      </xdr:spPr>
    </xdr:pic>
    <xdr:clientData/>
  </xdr:twoCellAnchor>
  <xdr:twoCellAnchor editAs="oneCell">
    <xdr:from>
      <xdr:col>2</xdr:col>
      <xdr:colOff>235194</xdr:colOff>
      <xdr:row>49</xdr:row>
      <xdr:rowOff>60814</xdr:rowOff>
    </xdr:from>
    <xdr:to>
      <xdr:col>2</xdr:col>
      <xdr:colOff>907386</xdr:colOff>
      <xdr:row>49</xdr:row>
      <xdr:rowOff>813252</xdr:rowOff>
    </xdr:to>
    <xdr:pic>
      <xdr:nvPicPr>
        <xdr:cNvPr id="55" name="Obrázok 5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187694" y="33222468"/>
          <a:ext cx="672192" cy="752438"/>
        </a:xfrm>
        <a:prstGeom prst="rect">
          <a:avLst/>
        </a:prstGeom>
      </xdr:spPr>
    </xdr:pic>
    <xdr:clientData/>
  </xdr:twoCellAnchor>
  <xdr:twoCellAnchor editAs="oneCell">
    <xdr:from>
      <xdr:col>2</xdr:col>
      <xdr:colOff>229332</xdr:colOff>
      <xdr:row>50</xdr:row>
      <xdr:rowOff>35901</xdr:rowOff>
    </xdr:from>
    <xdr:to>
      <xdr:col>2</xdr:col>
      <xdr:colOff>901524</xdr:colOff>
      <xdr:row>50</xdr:row>
      <xdr:rowOff>788339</xdr:rowOff>
    </xdr:to>
    <xdr:pic>
      <xdr:nvPicPr>
        <xdr:cNvPr id="56" name="Obrázok 55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181832" y="34054805"/>
          <a:ext cx="672192" cy="752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tabSelected="1" zoomScaleNormal="100" workbookViewId="0">
      <pane xSplit="2" ySplit="13" topLeftCell="C14" activePane="bottomRight" state="frozen"/>
      <selection pane="topRight" activeCell="C1" sqref="C1"/>
      <selection pane="bottomLeft" activeCell="A3" sqref="A3"/>
      <selection pane="bottomRight" activeCell="E7" sqref="E7"/>
    </sheetView>
  </sheetViews>
  <sheetFormatPr defaultRowHeight="15" x14ac:dyDescent="0.25"/>
  <cols>
    <col min="1" max="1" width="3.140625" bestFit="1" customWidth="1"/>
    <col min="2" max="2" width="11.140625" customWidth="1"/>
    <col min="3" max="3" width="17.5703125" customWidth="1"/>
    <col min="4" max="4" width="33" customWidth="1"/>
    <col min="5" max="5" width="21.85546875" customWidth="1"/>
    <col min="6" max="6" width="12" customWidth="1"/>
    <col min="7" max="7" width="14.5703125" customWidth="1"/>
    <col min="8" max="8" width="33.42578125" customWidth="1"/>
    <col min="9" max="9" width="38" hidden="1" customWidth="1"/>
    <col min="10" max="10" width="27.140625" hidden="1" customWidth="1"/>
    <col min="11" max="11" width="38" hidden="1" customWidth="1"/>
    <col min="12" max="13" width="24.7109375" hidden="1" customWidth="1"/>
    <col min="14" max="14" width="8.42578125" bestFit="1" customWidth="1"/>
    <col min="15" max="15" width="9.140625" bestFit="1" customWidth="1"/>
    <col min="16" max="16" width="9.42578125" customWidth="1"/>
    <col min="17" max="17" width="10" customWidth="1"/>
    <col min="18" max="18" width="10.140625" customWidth="1"/>
    <col min="19" max="19" width="10.7109375" customWidth="1"/>
    <col min="20" max="20" width="10.85546875" customWidth="1"/>
  </cols>
  <sheetData>
    <row r="1" spans="1:21" s="60" customFormat="1" x14ac:dyDescent="0.25">
      <c r="A1" s="63" t="s">
        <v>235</v>
      </c>
      <c r="B1" s="63"/>
      <c r="C1" s="64"/>
      <c r="D1" s="65"/>
      <c r="E1" s="66"/>
      <c r="F1" s="66"/>
      <c r="G1" s="62"/>
    </row>
    <row r="2" spans="1:21" s="60" customFormat="1" ht="15.75" x14ac:dyDescent="0.25">
      <c r="A2" s="67" t="s">
        <v>236</v>
      </c>
      <c r="B2" s="67"/>
      <c r="C2" s="68"/>
      <c r="D2" s="65"/>
      <c r="E2" s="69"/>
      <c r="F2" s="66"/>
      <c r="G2" s="62"/>
    </row>
    <row r="3" spans="1:21" s="60" customFormat="1" ht="15.75" x14ac:dyDescent="0.25">
      <c r="A3" s="70" t="s">
        <v>237</v>
      </c>
      <c r="B3" s="68"/>
      <c r="C3" s="65"/>
      <c r="D3" s="69"/>
      <c r="E3" s="65"/>
      <c r="F3" s="66"/>
      <c r="G3" s="62"/>
    </row>
    <row r="4" spans="1:21" s="60" customFormat="1" ht="15.75" x14ac:dyDescent="0.25">
      <c r="A4" s="70" t="s">
        <v>238</v>
      </c>
      <c r="B4" s="68"/>
      <c r="C4" s="65"/>
      <c r="D4" s="76"/>
      <c r="E4" s="77"/>
      <c r="F4" s="80" t="s">
        <v>239</v>
      </c>
      <c r="G4" s="81"/>
      <c r="H4" s="82"/>
    </row>
    <row r="5" spans="1:21" s="60" customFormat="1" ht="15.75" x14ac:dyDescent="0.25">
      <c r="A5" s="66"/>
      <c r="B5" s="68"/>
      <c r="C5" s="65"/>
      <c r="D5" s="76"/>
      <c r="E5" s="77"/>
      <c r="F5" s="83" t="s">
        <v>240</v>
      </c>
      <c r="G5" s="79"/>
      <c r="H5" s="84"/>
    </row>
    <row r="6" spans="1:21" s="60" customFormat="1" ht="18" x14ac:dyDescent="0.25">
      <c r="A6" s="71" t="s">
        <v>247</v>
      </c>
      <c r="B6" s="72"/>
      <c r="C6" s="73"/>
      <c r="D6" s="76"/>
      <c r="E6" s="77"/>
      <c r="F6" s="83" t="s">
        <v>241</v>
      </c>
      <c r="G6" s="79"/>
      <c r="H6" s="84"/>
    </row>
    <row r="7" spans="1:21" s="60" customFormat="1" ht="15.75" x14ac:dyDescent="0.25">
      <c r="A7" s="67"/>
      <c r="B7" s="72"/>
      <c r="C7" s="73"/>
      <c r="D7" s="76"/>
      <c r="E7" s="78"/>
      <c r="F7" s="83" t="s">
        <v>242</v>
      </c>
      <c r="G7" s="79"/>
      <c r="H7" s="84"/>
    </row>
    <row r="8" spans="1:21" s="60" customFormat="1" ht="15.75" x14ac:dyDescent="0.25">
      <c r="A8" s="74"/>
      <c r="B8" s="75"/>
      <c r="C8" s="75"/>
      <c r="D8" s="76"/>
      <c r="E8" s="78"/>
      <c r="F8" s="99"/>
      <c r="G8" s="100"/>
      <c r="H8" s="101"/>
    </row>
    <row r="9" spans="1:21" s="60" customFormat="1" x14ac:dyDescent="0.25">
      <c r="A9" s="61"/>
      <c r="B9" s="61"/>
      <c r="C9" s="61"/>
      <c r="D9" s="61"/>
      <c r="E9" s="61"/>
      <c r="F9" s="61"/>
      <c r="G9" s="61"/>
    </row>
    <row r="10" spans="1:21" s="60" customFormat="1" ht="26.25" customHeight="1" x14ac:dyDescent="0.25">
      <c r="A10" s="96" t="s">
        <v>243</v>
      </c>
      <c r="B10" s="97"/>
      <c r="C10" s="97"/>
      <c r="D10" s="97"/>
      <c r="E10" s="97"/>
      <c r="F10" s="98"/>
      <c r="G10" s="62"/>
    </row>
    <row r="11" spans="1:21" s="60" customFormat="1" ht="15.75" thickBot="1" x14ac:dyDescent="0.3"/>
    <row r="12" spans="1:21" ht="15.75" thickBot="1" x14ac:dyDescent="0.3">
      <c r="A12" s="109" t="s">
        <v>220</v>
      </c>
      <c r="B12" s="111" t="s">
        <v>34</v>
      </c>
      <c r="C12" s="109" t="s">
        <v>231</v>
      </c>
      <c r="D12" s="106" t="s">
        <v>0</v>
      </c>
      <c r="E12" s="107"/>
      <c r="F12" s="107"/>
      <c r="G12" s="107"/>
      <c r="H12" s="106" t="s">
        <v>4</v>
      </c>
      <c r="I12" s="107"/>
      <c r="J12" s="107"/>
      <c r="K12" s="107"/>
      <c r="L12" s="107"/>
      <c r="M12" s="108"/>
      <c r="N12" s="106" t="s">
        <v>219</v>
      </c>
      <c r="O12" s="107"/>
      <c r="P12" s="108"/>
      <c r="Q12" s="103" t="s">
        <v>33</v>
      </c>
      <c r="R12" s="104"/>
      <c r="S12" s="104"/>
      <c r="T12" s="105"/>
      <c r="U12" s="1"/>
    </row>
    <row r="13" spans="1:21" ht="64.5" thickBot="1" x14ac:dyDescent="0.3">
      <c r="A13" s="110"/>
      <c r="B13" s="112"/>
      <c r="C13" s="110"/>
      <c r="D13" s="23" t="s">
        <v>1</v>
      </c>
      <c r="E13" s="23" t="s">
        <v>3</v>
      </c>
      <c r="F13" s="23" t="s">
        <v>16</v>
      </c>
      <c r="G13" s="23" t="s">
        <v>2</v>
      </c>
      <c r="H13" s="24" t="s">
        <v>22</v>
      </c>
      <c r="I13" s="25" t="s">
        <v>18</v>
      </c>
      <c r="J13" s="25" t="s">
        <v>19</v>
      </c>
      <c r="K13" s="25" t="s">
        <v>20</v>
      </c>
      <c r="L13" s="25" t="s">
        <v>21</v>
      </c>
      <c r="M13" s="25" t="s">
        <v>117</v>
      </c>
      <c r="N13" s="26" t="s">
        <v>232</v>
      </c>
      <c r="O13" s="26" t="s">
        <v>233</v>
      </c>
      <c r="P13" s="26" t="s">
        <v>234</v>
      </c>
      <c r="Q13" s="91" t="s">
        <v>246</v>
      </c>
      <c r="R13" s="26" t="s">
        <v>30</v>
      </c>
      <c r="S13" s="26" t="s">
        <v>31</v>
      </c>
      <c r="T13" s="26" t="s">
        <v>32</v>
      </c>
      <c r="U13" s="1"/>
    </row>
    <row r="14" spans="1:21" s="5" customFormat="1" ht="68.25" thickBot="1" x14ac:dyDescent="0.3">
      <c r="A14" s="27" t="s">
        <v>5</v>
      </c>
      <c r="B14" s="28" t="s">
        <v>40</v>
      </c>
      <c r="C14" s="29"/>
      <c r="D14" s="30" t="s">
        <v>130</v>
      </c>
      <c r="E14" s="30" t="s">
        <v>39</v>
      </c>
      <c r="F14" s="30" t="s">
        <v>121</v>
      </c>
      <c r="G14" s="31" t="s">
        <v>209</v>
      </c>
      <c r="H14" s="32" t="s">
        <v>208</v>
      </c>
      <c r="I14" s="33" t="s">
        <v>27</v>
      </c>
      <c r="J14" s="22" t="s">
        <v>26</v>
      </c>
      <c r="K14" s="34" t="s">
        <v>23</v>
      </c>
      <c r="L14" s="22" t="s">
        <v>23</v>
      </c>
      <c r="M14" s="35" t="s">
        <v>23</v>
      </c>
      <c r="N14" s="36">
        <v>3000</v>
      </c>
      <c r="O14" s="37">
        <v>0</v>
      </c>
      <c r="P14" s="30">
        <f>SUM(N14:O14)</f>
        <v>3000</v>
      </c>
      <c r="Q14" s="92"/>
      <c r="R14" s="17">
        <f>Q14*1.2</f>
        <v>0</v>
      </c>
      <c r="S14" s="18">
        <f>P14*Q14</f>
        <v>0</v>
      </c>
      <c r="T14" s="8">
        <f>P14*R14</f>
        <v>0</v>
      </c>
      <c r="U14" s="1"/>
    </row>
    <row r="15" spans="1:21" s="5" customFormat="1" ht="68.25" thickBot="1" x14ac:dyDescent="0.3">
      <c r="A15" s="27" t="s">
        <v>6</v>
      </c>
      <c r="B15" s="38" t="s">
        <v>28</v>
      </c>
      <c r="C15" s="39"/>
      <c r="D15" s="40" t="s">
        <v>130</v>
      </c>
      <c r="E15" s="40" t="s">
        <v>39</v>
      </c>
      <c r="F15" s="40" t="s">
        <v>122</v>
      </c>
      <c r="G15" s="41" t="s">
        <v>209</v>
      </c>
      <c r="H15" s="42" t="s">
        <v>210</v>
      </c>
      <c r="I15" s="33" t="s">
        <v>27</v>
      </c>
      <c r="J15" s="22" t="s">
        <v>26</v>
      </c>
      <c r="K15" s="34" t="s">
        <v>23</v>
      </c>
      <c r="L15" s="22" t="s">
        <v>23</v>
      </c>
      <c r="M15" s="35" t="s">
        <v>23</v>
      </c>
      <c r="N15" s="43">
        <v>500</v>
      </c>
      <c r="O15" s="44">
        <v>0</v>
      </c>
      <c r="P15" s="40">
        <f t="shared" ref="P15:P46" si="0">SUM(N15:O15)</f>
        <v>500</v>
      </c>
      <c r="Q15" s="93"/>
      <c r="R15" s="17">
        <f t="shared" ref="R15:R53" si="1">Q15*1.2</f>
        <v>0</v>
      </c>
      <c r="S15" s="14">
        <f t="shared" ref="S15:S53" si="2">P15*Q15</f>
        <v>0</v>
      </c>
      <c r="T15" s="19">
        <f t="shared" ref="T15:T53" si="3">P15*R15</f>
        <v>0</v>
      </c>
      <c r="U15" s="1"/>
    </row>
    <row r="16" spans="1:21" s="5" customFormat="1" ht="57" thickBot="1" x14ac:dyDescent="0.3">
      <c r="A16" s="45" t="s">
        <v>7</v>
      </c>
      <c r="B16" s="38" t="s">
        <v>28</v>
      </c>
      <c r="C16" s="39"/>
      <c r="D16" s="40" t="s">
        <v>130</v>
      </c>
      <c r="E16" s="40" t="s">
        <v>39</v>
      </c>
      <c r="F16" s="40" t="s">
        <v>122</v>
      </c>
      <c r="G16" s="41" t="s">
        <v>201</v>
      </c>
      <c r="H16" s="22" t="s">
        <v>211</v>
      </c>
      <c r="I16" s="33" t="s">
        <v>23</v>
      </c>
      <c r="J16" s="22" t="s">
        <v>23</v>
      </c>
      <c r="K16" s="34" t="s">
        <v>23</v>
      </c>
      <c r="L16" s="22" t="s">
        <v>23</v>
      </c>
      <c r="M16" s="46" t="s">
        <v>195</v>
      </c>
      <c r="N16" s="43">
        <v>0</v>
      </c>
      <c r="O16" s="44">
        <v>0</v>
      </c>
      <c r="P16" s="40">
        <v>200</v>
      </c>
      <c r="Q16" s="93"/>
      <c r="R16" s="17">
        <f t="shared" si="1"/>
        <v>0</v>
      </c>
      <c r="S16" s="14">
        <f t="shared" ref="S16" si="4">P16*Q16</f>
        <v>0</v>
      </c>
      <c r="T16" s="19">
        <f t="shared" ref="T16" si="5">P16*R16</f>
        <v>0</v>
      </c>
      <c r="U16" s="1"/>
    </row>
    <row r="17" spans="1:21" s="5" customFormat="1" ht="90.75" thickBot="1" x14ac:dyDescent="0.3">
      <c r="A17" s="45" t="s">
        <v>8</v>
      </c>
      <c r="B17" s="38" t="s">
        <v>41</v>
      </c>
      <c r="C17" s="39"/>
      <c r="D17" s="40" t="s">
        <v>115</v>
      </c>
      <c r="E17" s="40" t="s">
        <v>42</v>
      </c>
      <c r="F17" s="40" t="s">
        <v>116</v>
      </c>
      <c r="G17" s="40" t="s">
        <v>198</v>
      </c>
      <c r="H17" s="22" t="s">
        <v>212</v>
      </c>
      <c r="I17" s="33" t="s">
        <v>27</v>
      </c>
      <c r="J17" s="22" t="s">
        <v>26</v>
      </c>
      <c r="K17" s="34" t="s">
        <v>104</v>
      </c>
      <c r="L17" s="22" t="s">
        <v>105</v>
      </c>
      <c r="M17" s="46" t="s">
        <v>195</v>
      </c>
      <c r="N17" s="43">
        <v>3000</v>
      </c>
      <c r="O17" s="44">
        <v>1000</v>
      </c>
      <c r="P17" s="40">
        <f t="shared" si="0"/>
        <v>4000</v>
      </c>
      <c r="Q17" s="93"/>
      <c r="R17" s="17">
        <f t="shared" si="1"/>
        <v>0</v>
      </c>
      <c r="S17" s="14">
        <f t="shared" si="2"/>
        <v>0</v>
      </c>
      <c r="T17" s="19">
        <f t="shared" si="3"/>
        <v>0</v>
      </c>
      <c r="U17" s="1"/>
    </row>
    <row r="18" spans="1:21" s="5" customFormat="1" ht="68.25" thickBot="1" x14ac:dyDescent="0.3">
      <c r="A18" s="45" t="s">
        <v>9</v>
      </c>
      <c r="B18" s="38" t="s">
        <v>43</v>
      </c>
      <c r="C18" s="39"/>
      <c r="D18" s="40" t="s">
        <v>123</v>
      </c>
      <c r="E18" s="40" t="s">
        <v>44</v>
      </c>
      <c r="F18" s="40" t="s">
        <v>118</v>
      </c>
      <c r="G18" s="40" t="s">
        <v>98</v>
      </c>
      <c r="H18" s="22" t="s">
        <v>128</v>
      </c>
      <c r="I18" s="33" t="s">
        <v>27</v>
      </c>
      <c r="J18" s="22" t="s">
        <v>26</v>
      </c>
      <c r="K18" s="34" t="s">
        <v>23</v>
      </c>
      <c r="L18" s="22" t="s">
        <v>23</v>
      </c>
      <c r="M18" s="47" t="s">
        <v>23</v>
      </c>
      <c r="N18" s="43">
        <v>1500</v>
      </c>
      <c r="O18" s="44">
        <v>0</v>
      </c>
      <c r="P18" s="40">
        <f t="shared" si="0"/>
        <v>1500</v>
      </c>
      <c r="Q18" s="93"/>
      <c r="R18" s="17">
        <f t="shared" si="1"/>
        <v>0</v>
      </c>
      <c r="S18" s="14">
        <f t="shared" si="2"/>
        <v>0</v>
      </c>
      <c r="T18" s="19">
        <f t="shared" si="3"/>
        <v>0</v>
      </c>
      <c r="U18" s="1"/>
    </row>
    <row r="19" spans="1:21" s="5" customFormat="1" ht="68.25" thickBot="1" x14ac:dyDescent="0.3">
      <c r="A19" s="45" t="s">
        <v>36</v>
      </c>
      <c r="B19" s="38" t="s">
        <v>43</v>
      </c>
      <c r="C19" s="39"/>
      <c r="D19" s="40" t="s">
        <v>101</v>
      </c>
      <c r="E19" s="40" t="s">
        <v>44</v>
      </c>
      <c r="F19" s="40" t="s">
        <v>118</v>
      </c>
      <c r="G19" s="40" t="s">
        <v>99</v>
      </c>
      <c r="H19" s="22" t="s">
        <v>128</v>
      </c>
      <c r="I19" s="33" t="s">
        <v>27</v>
      </c>
      <c r="J19" s="22" t="s">
        <v>26</v>
      </c>
      <c r="K19" s="34" t="s">
        <v>23</v>
      </c>
      <c r="L19" s="22" t="s">
        <v>23</v>
      </c>
      <c r="M19" s="47" t="s">
        <v>23</v>
      </c>
      <c r="N19" s="43">
        <v>1500</v>
      </c>
      <c r="O19" s="44">
        <v>0</v>
      </c>
      <c r="P19" s="40">
        <f t="shared" si="0"/>
        <v>1500</v>
      </c>
      <c r="Q19" s="93"/>
      <c r="R19" s="17">
        <f t="shared" si="1"/>
        <v>0</v>
      </c>
      <c r="S19" s="14">
        <f t="shared" si="2"/>
        <v>0</v>
      </c>
      <c r="T19" s="19">
        <f t="shared" si="3"/>
        <v>0</v>
      </c>
      <c r="U19" s="1"/>
    </row>
    <row r="20" spans="1:21" s="5" customFormat="1" ht="57" thickBot="1" x14ac:dyDescent="0.3">
      <c r="A20" s="45" t="s">
        <v>10</v>
      </c>
      <c r="B20" s="38" t="s">
        <v>43</v>
      </c>
      <c r="C20" s="39"/>
      <c r="D20" s="40" t="s">
        <v>123</v>
      </c>
      <c r="E20" s="40" t="s">
        <v>44</v>
      </c>
      <c r="F20" s="40" t="s">
        <v>118</v>
      </c>
      <c r="G20" s="40" t="s">
        <v>100</v>
      </c>
      <c r="H20" s="22" t="s">
        <v>128</v>
      </c>
      <c r="I20" s="33" t="s">
        <v>23</v>
      </c>
      <c r="J20" s="22" t="s">
        <v>23</v>
      </c>
      <c r="K20" s="34" t="s">
        <v>104</v>
      </c>
      <c r="L20" s="22" t="s">
        <v>105</v>
      </c>
      <c r="M20" s="47" t="s">
        <v>23</v>
      </c>
      <c r="N20" s="43">
        <v>0</v>
      </c>
      <c r="O20" s="44">
        <v>1000</v>
      </c>
      <c r="P20" s="40">
        <f t="shared" si="0"/>
        <v>1000</v>
      </c>
      <c r="Q20" s="93"/>
      <c r="R20" s="17">
        <f t="shared" si="1"/>
        <v>0</v>
      </c>
      <c r="S20" s="14">
        <f t="shared" si="2"/>
        <v>0</v>
      </c>
      <c r="T20" s="19">
        <f t="shared" si="3"/>
        <v>0</v>
      </c>
      <c r="U20" s="1"/>
    </row>
    <row r="21" spans="1:21" s="5" customFormat="1" ht="68.25" thickBot="1" x14ac:dyDescent="0.3">
      <c r="A21" s="45" t="s">
        <v>11</v>
      </c>
      <c r="B21" s="38" t="s">
        <v>45</v>
      </c>
      <c r="C21" s="39"/>
      <c r="D21" s="40" t="s">
        <v>46</v>
      </c>
      <c r="E21" s="40" t="s">
        <v>47</v>
      </c>
      <c r="F21" s="40" t="s">
        <v>119</v>
      </c>
      <c r="G21" s="40" t="s">
        <v>124</v>
      </c>
      <c r="H21" s="22" t="s">
        <v>125</v>
      </c>
      <c r="I21" s="33" t="s">
        <v>27</v>
      </c>
      <c r="J21" s="22" t="s">
        <v>26</v>
      </c>
      <c r="K21" s="34" t="s">
        <v>104</v>
      </c>
      <c r="L21" s="22" t="s">
        <v>105</v>
      </c>
      <c r="M21" s="47" t="s">
        <v>23</v>
      </c>
      <c r="N21" s="43">
        <v>3000</v>
      </c>
      <c r="O21" s="44">
        <v>1000</v>
      </c>
      <c r="P21" s="40">
        <f t="shared" si="0"/>
        <v>4000</v>
      </c>
      <c r="Q21" s="93"/>
      <c r="R21" s="17">
        <f t="shared" si="1"/>
        <v>0</v>
      </c>
      <c r="S21" s="14">
        <f t="shared" si="2"/>
        <v>0</v>
      </c>
      <c r="T21" s="19">
        <f t="shared" si="3"/>
        <v>0</v>
      </c>
      <c r="U21" s="1"/>
    </row>
    <row r="22" spans="1:21" s="5" customFormat="1" ht="68.25" thickBot="1" x14ac:dyDescent="0.3">
      <c r="A22" s="45" t="s">
        <v>12</v>
      </c>
      <c r="B22" s="38" t="s">
        <v>48</v>
      </c>
      <c r="C22" s="39"/>
      <c r="D22" s="40" t="s">
        <v>126</v>
      </c>
      <c r="E22" s="40" t="s">
        <v>49</v>
      </c>
      <c r="F22" s="40" t="s">
        <v>120</v>
      </c>
      <c r="G22" s="40" t="s">
        <v>106</v>
      </c>
      <c r="H22" s="22" t="s">
        <v>127</v>
      </c>
      <c r="I22" s="33" t="s">
        <v>27</v>
      </c>
      <c r="J22" s="22" t="s">
        <v>26</v>
      </c>
      <c r="K22" s="34" t="s">
        <v>23</v>
      </c>
      <c r="L22" s="22" t="s">
        <v>23</v>
      </c>
      <c r="M22" s="47" t="s">
        <v>23</v>
      </c>
      <c r="N22" s="43">
        <v>250</v>
      </c>
      <c r="O22" s="44">
        <v>0</v>
      </c>
      <c r="P22" s="40">
        <f t="shared" si="0"/>
        <v>250</v>
      </c>
      <c r="Q22" s="93"/>
      <c r="R22" s="17">
        <f t="shared" si="1"/>
        <v>0</v>
      </c>
      <c r="S22" s="14">
        <f t="shared" si="2"/>
        <v>0</v>
      </c>
      <c r="T22" s="19">
        <f t="shared" si="3"/>
        <v>0</v>
      </c>
      <c r="U22" s="1"/>
    </row>
    <row r="23" spans="1:21" s="5" customFormat="1" ht="68.25" thickBot="1" x14ac:dyDescent="0.3">
      <c r="A23" s="45" t="s">
        <v>35</v>
      </c>
      <c r="B23" s="38" t="s">
        <v>48</v>
      </c>
      <c r="C23" s="39"/>
      <c r="D23" s="40" t="s">
        <v>126</v>
      </c>
      <c r="E23" s="40" t="s">
        <v>49</v>
      </c>
      <c r="F23" s="40" t="s">
        <v>120</v>
      </c>
      <c r="G23" s="40" t="s">
        <v>107</v>
      </c>
      <c r="H23" s="22" t="s">
        <v>127</v>
      </c>
      <c r="I23" s="33" t="s">
        <v>27</v>
      </c>
      <c r="J23" s="22" t="s">
        <v>26</v>
      </c>
      <c r="K23" s="34" t="s">
        <v>23</v>
      </c>
      <c r="L23" s="22" t="s">
        <v>23</v>
      </c>
      <c r="M23" s="47" t="s">
        <v>23</v>
      </c>
      <c r="N23" s="43">
        <v>250</v>
      </c>
      <c r="O23" s="44">
        <v>0</v>
      </c>
      <c r="P23" s="40">
        <f t="shared" si="0"/>
        <v>250</v>
      </c>
      <c r="Q23" s="93"/>
      <c r="R23" s="17">
        <f t="shared" si="1"/>
        <v>0</v>
      </c>
      <c r="S23" s="14">
        <f t="shared" si="2"/>
        <v>0</v>
      </c>
      <c r="T23" s="19">
        <f t="shared" si="3"/>
        <v>0</v>
      </c>
      <c r="U23" s="1"/>
    </row>
    <row r="24" spans="1:21" ht="57" thickBot="1" x14ac:dyDescent="0.3">
      <c r="A24" s="45" t="s">
        <v>13</v>
      </c>
      <c r="B24" s="38" t="s">
        <v>48</v>
      </c>
      <c r="C24" s="39"/>
      <c r="D24" s="40" t="s">
        <v>126</v>
      </c>
      <c r="E24" s="40" t="s">
        <v>49</v>
      </c>
      <c r="F24" s="40" t="s">
        <v>120</v>
      </c>
      <c r="G24" s="40" t="s">
        <v>108</v>
      </c>
      <c r="H24" s="22" t="s">
        <v>127</v>
      </c>
      <c r="I24" s="33" t="s">
        <v>23</v>
      </c>
      <c r="J24" s="22" t="s">
        <v>23</v>
      </c>
      <c r="K24" s="34" t="s">
        <v>104</v>
      </c>
      <c r="L24" s="22" t="s">
        <v>105</v>
      </c>
      <c r="M24" s="47" t="s">
        <v>23</v>
      </c>
      <c r="N24" s="43">
        <v>0</v>
      </c>
      <c r="O24" s="44">
        <v>250</v>
      </c>
      <c r="P24" s="40">
        <f t="shared" si="0"/>
        <v>250</v>
      </c>
      <c r="Q24" s="93"/>
      <c r="R24" s="17">
        <f t="shared" si="1"/>
        <v>0</v>
      </c>
      <c r="S24" s="14">
        <f t="shared" si="2"/>
        <v>0</v>
      </c>
      <c r="T24" s="19">
        <f t="shared" si="3"/>
        <v>0</v>
      </c>
      <c r="U24" s="5"/>
    </row>
    <row r="25" spans="1:21" s="5" customFormat="1" ht="68.25" thickBot="1" x14ac:dyDescent="0.3">
      <c r="A25" s="45" t="s">
        <v>14</v>
      </c>
      <c r="B25" s="38" t="s">
        <v>38</v>
      </c>
      <c r="C25" s="39"/>
      <c r="D25" s="40" t="s">
        <v>25</v>
      </c>
      <c r="E25" s="40" t="s">
        <v>17</v>
      </c>
      <c r="F25" s="40" t="s">
        <v>24</v>
      </c>
      <c r="G25" s="40" t="s">
        <v>155</v>
      </c>
      <c r="H25" s="22" t="s">
        <v>37</v>
      </c>
      <c r="I25" s="33" t="s">
        <v>27</v>
      </c>
      <c r="J25" s="22" t="s">
        <v>26</v>
      </c>
      <c r="K25" s="34" t="s">
        <v>23</v>
      </c>
      <c r="L25" s="22" t="s">
        <v>23</v>
      </c>
      <c r="M25" s="46" t="s">
        <v>23</v>
      </c>
      <c r="N25" s="43">
        <v>10000</v>
      </c>
      <c r="O25" s="44">
        <v>0</v>
      </c>
      <c r="P25" s="40">
        <f t="shared" si="0"/>
        <v>10000</v>
      </c>
      <c r="Q25" s="93"/>
      <c r="R25" s="17">
        <f t="shared" si="1"/>
        <v>0</v>
      </c>
      <c r="S25" s="14">
        <f t="shared" si="2"/>
        <v>0</v>
      </c>
      <c r="T25" s="19">
        <f t="shared" si="3"/>
        <v>0</v>
      </c>
      <c r="U25" s="1"/>
    </row>
    <row r="26" spans="1:21" s="5" customFormat="1" ht="57" thickBot="1" x14ac:dyDescent="0.3">
      <c r="A26" s="45" t="s">
        <v>15</v>
      </c>
      <c r="B26" s="38" t="s">
        <v>102</v>
      </c>
      <c r="C26" s="39"/>
      <c r="D26" s="40" t="s">
        <v>25</v>
      </c>
      <c r="E26" s="40" t="s">
        <v>17</v>
      </c>
      <c r="F26" s="40" t="s">
        <v>24</v>
      </c>
      <c r="G26" s="40" t="s">
        <v>156</v>
      </c>
      <c r="H26" s="22" t="s">
        <v>103</v>
      </c>
      <c r="I26" s="33" t="s">
        <v>23</v>
      </c>
      <c r="J26" s="22" t="s">
        <v>23</v>
      </c>
      <c r="K26" s="34" t="s">
        <v>104</v>
      </c>
      <c r="L26" s="22" t="s">
        <v>105</v>
      </c>
      <c r="M26" s="46" t="s">
        <v>23</v>
      </c>
      <c r="N26" s="43">
        <v>0</v>
      </c>
      <c r="O26" s="44">
        <v>10000</v>
      </c>
      <c r="P26" s="40">
        <f t="shared" si="0"/>
        <v>10000</v>
      </c>
      <c r="Q26" s="93"/>
      <c r="R26" s="17">
        <f t="shared" si="1"/>
        <v>0</v>
      </c>
      <c r="S26" s="14">
        <f t="shared" ref="S26" si="6">P26*Q26</f>
        <v>0</v>
      </c>
      <c r="T26" s="19">
        <f t="shared" ref="T26" si="7">P26*R26</f>
        <v>0</v>
      </c>
      <c r="U26" s="1"/>
    </row>
    <row r="27" spans="1:21" ht="68.25" thickBot="1" x14ac:dyDescent="0.3">
      <c r="A27" s="45" t="s">
        <v>59</v>
      </c>
      <c r="B27" s="38" t="s">
        <v>50</v>
      </c>
      <c r="C27" s="39"/>
      <c r="D27" s="40" t="s">
        <v>129</v>
      </c>
      <c r="E27" s="40" t="s">
        <v>51</v>
      </c>
      <c r="F27" s="40" t="s">
        <v>142</v>
      </c>
      <c r="G27" s="40" t="s">
        <v>98</v>
      </c>
      <c r="H27" s="22" t="s">
        <v>143</v>
      </c>
      <c r="I27" s="33" t="s">
        <v>27</v>
      </c>
      <c r="J27" s="22" t="s">
        <v>26</v>
      </c>
      <c r="K27" s="34" t="s">
        <v>23</v>
      </c>
      <c r="L27" s="22" t="s">
        <v>23</v>
      </c>
      <c r="M27" s="46" t="s">
        <v>23</v>
      </c>
      <c r="N27" s="43">
        <v>500</v>
      </c>
      <c r="O27" s="44">
        <v>0</v>
      </c>
      <c r="P27" s="40">
        <f t="shared" si="0"/>
        <v>500</v>
      </c>
      <c r="Q27" s="94"/>
      <c r="R27" s="17">
        <f t="shared" si="1"/>
        <v>0</v>
      </c>
      <c r="S27" s="14">
        <f t="shared" si="2"/>
        <v>0</v>
      </c>
      <c r="T27" s="19">
        <f t="shared" si="3"/>
        <v>0</v>
      </c>
      <c r="U27" s="1"/>
    </row>
    <row r="28" spans="1:21" ht="57" thickBot="1" x14ac:dyDescent="0.3">
      <c r="A28" s="45" t="s">
        <v>61</v>
      </c>
      <c r="B28" s="38" t="s">
        <v>50</v>
      </c>
      <c r="C28" s="39"/>
      <c r="D28" s="40" t="s">
        <v>129</v>
      </c>
      <c r="E28" s="40" t="s">
        <v>51</v>
      </c>
      <c r="F28" s="40" t="s">
        <v>142</v>
      </c>
      <c r="G28" s="40" t="s">
        <v>100</v>
      </c>
      <c r="H28" s="22" t="s">
        <v>143</v>
      </c>
      <c r="I28" s="33" t="s">
        <v>23</v>
      </c>
      <c r="J28" s="22" t="s">
        <v>23</v>
      </c>
      <c r="K28" s="34" t="s">
        <v>104</v>
      </c>
      <c r="L28" s="22" t="s">
        <v>105</v>
      </c>
      <c r="M28" s="46" t="s">
        <v>23</v>
      </c>
      <c r="N28" s="43">
        <v>0</v>
      </c>
      <c r="O28" s="44">
        <v>250</v>
      </c>
      <c r="P28" s="40">
        <f t="shared" si="0"/>
        <v>250</v>
      </c>
      <c r="Q28" s="94"/>
      <c r="R28" s="17">
        <f t="shared" si="1"/>
        <v>0</v>
      </c>
      <c r="S28" s="14">
        <f t="shared" si="2"/>
        <v>0</v>
      </c>
      <c r="T28" s="19">
        <f t="shared" si="3"/>
        <v>0</v>
      </c>
      <c r="U28" s="1"/>
    </row>
    <row r="29" spans="1:21" ht="68.25" thickBot="1" x14ac:dyDescent="0.3">
      <c r="A29" s="45" t="s">
        <v>65</v>
      </c>
      <c r="B29" s="38" t="s">
        <v>52</v>
      </c>
      <c r="C29" s="39"/>
      <c r="D29" s="40" t="s">
        <v>144</v>
      </c>
      <c r="E29" s="40" t="s">
        <v>17</v>
      </c>
      <c r="F29" s="40" t="s">
        <v>150</v>
      </c>
      <c r="G29" s="40" t="s">
        <v>100</v>
      </c>
      <c r="H29" s="22" t="s">
        <v>152</v>
      </c>
      <c r="I29" s="33" t="s">
        <v>27</v>
      </c>
      <c r="J29" s="22" t="s">
        <v>26</v>
      </c>
      <c r="K29" s="34" t="s">
        <v>104</v>
      </c>
      <c r="L29" s="22" t="s">
        <v>105</v>
      </c>
      <c r="M29" s="46" t="s">
        <v>23</v>
      </c>
      <c r="N29" s="43">
        <v>500</v>
      </c>
      <c r="O29" s="44">
        <v>250</v>
      </c>
      <c r="P29" s="40">
        <f t="shared" si="0"/>
        <v>750</v>
      </c>
      <c r="Q29" s="93"/>
      <c r="R29" s="17">
        <f t="shared" si="1"/>
        <v>0</v>
      </c>
      <c r="S29" s="14">
        <f t="shared" si="2"/>
        <v>0</v>
      </c>
      <c r="T29" s="19">
        <f t="shared" si="3"/>
        <v>0</v>
      </c>
      <c r="U29" s="1"/>
    </row>
    <row r="30" spans="1:21" ht="68.25" thickBot="1" x14ac:dyDescent="0.3">
      <c r="A30" s="45" t="s">
        <v>68</v>
      </c>
      <c r="B30" s="38" t="s">
        <v>57</v>
      </c>
      <c r="C30" s="39"/>
      <c r="D30" s="40" t="s">
        <v>145</v>
      </c>
      <c r="E30" s="40" t="s">
        <v>58</v>
      </c>
      <c r="F30" s="40" t="s">
        <v>151</v>
      </c>
      <c r="G30" s="40" t="s">
        <v>100</v>
      </c>
      <c r="H30" s="22" t="s">
        <v>153</v>
      </c>
      <c r="I30" s="33" t="s">
        <v>27</v>
      </c>
      <c r="J30" s="22" t="s">
        <v>26</v>
      </c>
      <c r="K30" s="34" t="s">
        <v>104</v>
      </c>
      <c r="L30" s="22" t="s">
        <v>105</v>
      </c>
      <c r="M30" s="46" t="s">
        <v>23</v>
      </c>
      <c r="N30" s="43">
        <v>100</v>
      </c>
      <c r="O30" s="44">
        <v>20</v>
      </c>
      <c r="P30" s="40">
        <f t="shared" si="0"/>
        <v>120</v>
      </c>
      <c r="Q30" s="93"/>
      <c r="R30" s="17">
        <f t="shared" si="1"/>
        <v>0</v>
      </c>
      <c r="S30" s="14">
        <f t="shared" si="2"/>
        <v>0</v>
      </c>
      <c r="T30" s="19">
        <f t="shared" si="3"/>
        <v>0</v>
      </c>
      <c r="U30" s="1"/>
    </row>
    <row r="31" spans="1:21" ht="68.25" thickBot="1" x14ac:dyDescent="0.3">
      <c r="A31" s="45" t="s">
        <v>71</v>
      </c>
      <c r="B31" s="38" t="s">
        <v>53</v>
      </c>
      <c r="C31" s="39"/>
      <c r="D31" s="40" t="s">
        <v>146</v>
      </c>
      <c r="E31" s="40" t="s">
        <v>17</v>
      </c>
      <c r="F31" s="40" t="s">
        <v>154</v>
      </c>
      <c r="G31" s="40" t="s">
        <v>157</v>
      </c>
      <c r="H31" s="22" t="s">
        <v>158</v>
      </c>
      <c r="I31" s="33" t="s">
        <v>27</v>
      </c>
      <c r="J31" s="22" t="s">
        <v>26</v>
      </c>
      <c r="K31" s="34" t="s">
        <v>104</v>
      </c>
      <c r="L31" s="22" t="s">
        <v>105</v>
      </c>
      <c r="M31" s="46" t="s">
        <v>23</v>
      </c>
      <c r="N31" s="43">
        <v>500</v>
      </c>
      <c r="O31" s="44">
        <v>100</v>
      </c>
      <c r="P31" s="40">
        <f t="shared" si="0"/>
        <v>600</v>
      </c>
      <c r="Q31" s="93"/>
      <c r="R31" s="17">
        <f t="shared" si="1"/>
        <v>0</v>
      </c>
      <c r="S31" s="14">
        <f t="shared" si="2"/>
        <v>0</v>
      </c>
      <c r="T31" s="19">
        <f t="shared" si="3"/>
        <v>0</v>
      </c>
      <c r="U31" s="5"/>
    </row>
    <row r="32" spans="1:21" ht="68.25" thickBot="1" x14ac:dyDescent="0.3">
      <c r="A32" s="45" t="s">
        <v>72</v>
      </c>
      <c r="B32" s="38" t="s">
        <v>54</v>
      </c>
      <c r="C32" s="39"/>
      <c r="D32" s="40" t="s">
        <v>148</v>
      </c>
      <c r="E32" s="40" t="s">
        <v>55</v>
      </c>
      <c r="F32" s="40" t="s">
        <v>160</v>
      </c>
      <c r="G32" s="40" t="s">
        <v>161</v>
      </c>
      <c r="H32" s="22" t="s">
        <v>159</v>
      </c>
      <c r="I32" s="33" t="s">
        <v>27</v>
      </c>
      <c r="J32" s="22" t="s">
        <v>26</v>
      </c>
      <c r="K32" s="34" t="s">
        <v>104</v>
      </c>
      <c r="L32" s="22" t="s">
        <v>105</v>
      </c>
      <c r="M32" s="46" t="s">
        <v>23</v>
      </c>
      <c r="N32" s="43">
        <v>100</v>
      </c>
      <c r="O32" s="44">
        <v>20</v>
      </c>
      <c r="P32" s="40">
        <f t="shared" si="0"/>
        <v>120</v>
      </c>
      <c r="Q32" s="93"/>
      <c r="R32" s="17">
        <f t="shared" si="1"/>
        <v>0</v>
      </c>
      <c r="S32" s="14">
        <f t="shared" si="2"/>
        <v>0</v>
      </c>
      <c r="T32" s="19">
        <f t="shared" si="3"/>
        <v>0</v>
      </c>
      <c r="U32" s="5"/>
    </row>
    <row r="33" spans="1:21" ht="68.25" thickBot="1" x14ac:dyDescent="0.3">
      <c r="A33" s="45" t="s">
        <v>75</v>
      </c>
      <c r="B33" s="38" t="s">
        <v>56</v>
      </c>
      <c r="C33" s="39"/>
      <c r="D33" s="40" t="s">
        <v>147</v>
      </c>
      <c r="E33" s="40" t="s">
        <v>44</v>
      </c>
      <c r="F33" s="40" t="s">
        <v>163</v>
      </c>
      <c r="G33" s="40" t="s">
        <v>164</v>
      </c>
      <c r="H33" s="22" t="s">
        <v>162</v>
      </c>
      <c r="I33" s="33" t="s">
        <v>27</v>
      </c>
      <c r="J33" s="22" t="s">
        <v>26</v>
      </c>
      <c r="K33" s="34" t="s">
        <v>104</v>
      </c>
      <c r="L33" s="22" t="s">
        <v>105</v>
      </c>
      <c r="M33" s="46" t="s">
        <v>23</v>
      </c>
      <c r="N33" s="43">
        <v>100</v>
      </c>
      <c r="O33" s="44">
        <v>20</v>
      </c>
      <c r="P33" s="40">
        <f t="shared" si="0"/>
        <v>120</v>
      </c>
      <c r="Q33" s="93"/>
      <c r="R33" s="17">
        <f t="shared" si="1"/>
        <v>0</v>
      </c>
      <c r="S33" s="14">
        <f t="shared" si="2"/>
        <v>0</v>
      </c>
      <c r="T33" s="19">
        <f t="shared" si="3"/>
        <v>0</v>
      </c>
      <c r="U33" s="1"/>
    </row>
    <row r="34" spans="1:21" ht="102" thickBot="1" x14ac:dyDescent="0.3">
      <c r="A34" s="48" t="s">
        <v>78</v>
      </c>
      <c r="B34" s="38" t="s">
        <v>60</v>
      </c>
      <c r="C34" s="39"/>
      <c r="D34" s="40" t="s">
        <v>149</v>
      </c>
      <c r="E34" s="40"/>
      <c r="F34" s="40" t="s">
        <v>166</v>
      </c>
      <c r="G34" s="40" t="s">
        <v>165</v>
      </c>
      <c r="H34" s="22" t="s">
        <v>167</v>
      </c>
      <c r="I34" s="33" t="s">
        <v>27</v>
      </c>
      <c r="J34" s="22" t="s">
        <v>26</v>
      </c>
      <c r="K34" s="34" t="s">
        <v>104</v>
      </c>
      <c r="L34" s="22" t="s">
        <v>105</v>
      </c>
      <c r="M34" s="46" t="s">
        <v>23</v>
      </c>
      <c r="N34" s="43">
        <v>50</v>
      </c>
      <c r="O34" s="44">
        <v>50</v>
      </c>
      <c r="P34" s="40">
        <f t="shared" si="0"/>
        <v>100</v>
      </c>
      <c r="Q34" s="93"/>
      <c r="R34" s="17">
        <f t="shared" si="1"/>
        <v>0</v>
      </c>
      <c r="S34" s="14">
        <f t="shared" si="2"/>
        <v>0</v>
      </c>
      <c r="T34" s="19">
        <f t="shared" si="3"/>
        <v>0</v>
      </c>
      <c r="U34" s="1"/>
    </row>
    <row r="35" spans="1:21" ht="68.25" thickBot="1" x14ac:dyDescent="0.3">
      <c r="A35" s="48" t="s">
        <v>81</v>
      </c>
      <c r="B35" s="38" t="s">
        <v>62</v>
      </c>
      <c r="C35" s="39"/>
      <c r="D35" s="40" t="s">
        <v>63</v>
      </c>
      <c r="E35" s="40" t="s">
        <v>64</v>
      </c>
      <c r="F35" s="40"/>
      <c r="G35" s="40" t="s">
        <v>165</v>
      </c>
      <c r="H35" s="22" t="s">
        <v>192</v>
      </c>
      <c r="I35" s="33" t="s">
        <v>27</v>
      </c>
      <c r="J35" s="22" t="s">
        <v>26</v>
      </c>
      <c r="K35" s="34" t="s">
        <v>104</v>
      </c>
      <c r="L35" s="22" t="s">
        <v>105</v>
      </c>
      <c r="M35" s="46" t="s">
        <v>23</v>
      </c>
      <c r="N35" s="43">
        <v>50</v>
      </c>
      <c r="O35" s="44">
        <v>50</v>
      </c>
      <c r="P35" s="40">
        <f t="shared" si="0"/>
        <v>100</v>
      </c>
      <c r="Q35" s="93"/>
      <c r="R35" s="17">
        <f t="shared" si="1"/>
        <v>0</v>
      </c>
      <c r="S35" s="14">
        <f t="shared" si="2"/>
        <v>0</v>
      </c>
      <c r="T35" s="19">
        <f t="shared" si="3"/>
        <v>0</v>
      </c>
      <c r="U35" s="1"/>
    </row>
    <row r="36" spans="1:21" ht="68.25" thickBot="1" x14ac:dyDescent="0.3">
      <c r="A36" s="48" t="s">
        <v>84</v>
      </c>
      <c r="B36" s="38" t="s">
        <v>66</v>
      </c>
      <c r="C36" s="39"/>
      <c r="D36" s="40" t="s">
        <v>137</v>
      </c>
      <c r="E36" s="40" t="s">
        <v>67</v>
      </c>
      <c r="F36" s="40" t="s">
        <v>169</v>
      </c>
      <c r="G36" s="40" t="s">
        <v>161</v>
      </c>
      <c r="H36" s="22" t="s">
        <v>168</v>
      </c>
      <c r="I36" s="33" t="s">
        <v>27</v>
      </c>
      <c r="J36" s="22" t="s">
        <v>26</v>
      </c>
      <c r="K36" s="34" t="s">
        <v>104</v>
      </c>
      <c r="L36" s="22" t="s">
        <v>105</v>
      </c>
      <c r="M36" s="46" t="s">
        <v>23</v>
      </c>
      <c r="N36" s="43">
        <v>50</v>
      </c>
      <c r="O36" s="44">
        <v>50</v>
      </c>
      <c r="P36" s="40">
        <f t="shared" si="0"/>
        <v>100</v>
      </c>
      <c r="Q36" s="93"/>
      <c r="R36" s="17">
        <f t="shared" si="1"/>
        <v>0</v>
      </c>
      <c r="S36" s="14">
        <f t="shared" si="2"/>
        <v>0</v>
      </c>
      <c r="T36" s="19">
        <f t="shared" si="3"/>
        <v>0</v>
      </c>
      <c r="U36" s="1"/>
    </row>
    <row r="37" spans="1:21" ht="68.25" thickBot="1" x14ac:dyDescent="0.3">
      <c r="A37" s="48" t="s">
        <v>86</v>
      </c>
      <c r="B37" s="38" t="s">
        <v>69</v>
      </c>
      <c r="C37" s="39"/>
      <c r="D37" s="40" t="s">
        <v>136</v>
      </c>
      <c r="E37" s="40" t="s">
        <v>70</v>
      </c>
      <c r="F37" s="40" t="s">
        <v>170</v>
      </c>
      <c r="G37" s="40" t="s">
        <v>161</v>
      </c>
      <c r="H37" s="22" t="s">
        <v>191</v>
      </c>
      <c r="I37" s="33" t="s">
        <v>27</v>
      </c>
      <c r="J37" s="22" t="s">
        <v>26</v>
      </c>
      <c r="K37" s="34" t="s">
        <v>104</v>
      </c>
      <c r="L37" s="22" t="s">
        <v>105</v>
      </c>
      <c r="M37" s="46" t="s">
        <v>23</v>
      </c>
      <c r="N37" s="43">
        <v>75</v>
      </c>
      <c r="O37" s="44">
        <v>75</v>
      </c>
      <c r="P37" s="40">
        <f t="shared" si="0"/>
        <v>150</v>
      </c>
      <c r="Q37" s="93"/>
      <c r="R37" s="17">
        <f t="shared" si="1"/>
        <v>0</v>
      </c>
      <c r="S37" s="14">
        <f t="shared" si="2"/>
        <v>0</v>
      </c>
      <c r="T37" s="19">
        <f t="shared" si="3"/>
        <v>0</v>
      </c>
      <c r="U37" s="1"/>
    </row>
    <row r="38" spans="1:21" ht="68.25" thickBot="1" x14ac:dyDescent="0.3">
      <c r="A38" s="48" t="s">
        <v>89</v>
      </c>
      <c r="B38" s="38" t="s">
        <v>95</v>
      </c>
      <c r="C38" s="39"/>
      <c r="D38" s="40" t="s">
        <v>138</v>
      </c>
      <c r="E38" s="40" t="s">
        <v>96</v>
      </c>
      <c r="F38" s="40" t="s">
        <v>172</v>
      </c>
      <c r="G38" s="40" t="s">
        <v>161</v>
      </c>
      <c r="H38" s="22" t="s">
        <v>193</v>
      </c>
      <c r="I38" s="33" t="s">
        <v>27</v>
      </c>
      <c r="J38" s="22" t="s">
        <v>26</v>
      </c>
      <c r="K38" s="34" t="s">
        <v>104</v>
      </c>
      <c r="L38" s="22" t="s">
        <v>105</v>
      </c>
      <c r="M38" s="46" t="s">
        <v>23</v>
      </c>
      <c r="N38" s="43">
        <v>75</v>
      </c>
      <c r="O38" s="44">
        <v>75</v>
      </c>
      <c r="P38" s="40">
        <f t="shared" si="0"/>
        <v>150</v>
      </c>
      <c r="Q38" s="93"/>
      <c r="R38" s="17">
        <f t="shared" si="1"/>
        <v>0</v>
      </c>
      <c r="S38" s="14">
        <f t="shared" si="2"/>
        <v>0</v>
      </c>
      <c r="T38" s="19">
        <f t="shared" si="3"/>
        <v>0</v>
      </c>
      <c r="U38" s="1"/>
    </row>
    <row r="39" spans="1:21" ht="68.25" thickBot="1" x14ac:dyDescent="0.3">
      <c r="A39" s="48" t="s">
        <v>92</v>
      </c>
      <c r="B39" s="38" t="s">
        <v>73</v>
      </c>
      <c r="C39" s="39"/>
      <c r="D39" s="40" t="s">
        <v>139</v>
      </c>
      <c r="E39" s="40" t="s">
        <v>74</v>
      </c>
      <c r="F39" s="40" t="s">
        <v>171</v>
      </c>
      <c r="G39" s="40" t="s">
        <v>124</v>
      </c>
      <c r="H39" s="22" t="s">
        <v>177</v>
      </c>
      <c r="I39" s="33" t="s">
        <v>27</v>
      </c>
      <c r="J39" s="22" t="s">
        <v>26</v>
      </c>
      <c r="K39" s="34" t="s">
        <v>104</v>
      </c>
      <c r="L39" s="22" t="s">
        <v>105</v>
      </c>
      <c r="M39" s="46" t="s">
        <v>23</v>
      </c>
      <c r="N39" s="43">
        <v>100</v>
      </c>
      <c r="O39" s="44">
        <v>100</v>
      </c>
      <c r="P39" s="40">
        <f t="shared" si="0"/>
        <v>200</v>
      </c>
      <c r="Q39" s="93"/>
      <c r="R39" s="17">
        <f t="shared" si="1"/>
        <v>0</v>
      </c>
      <c r="S39" s="14">
        <f t="shared" si="2"/>
        <v>0</v>
      </c>
      <c r="T39" s="19">
        <f t="shared" si="3"/>
        <v>0</v>
      </c>
      <c r="U39" s="1"/>
    </row>
    <row r="40" spans="1:21" ht="68.25" thickBot="1" x14ac:dyDescent="0.3">
      <c r="A40" s="48" t="s">
        <v>203</v>
      </c>
      <c r="B40" s="38" t="s">
        <v>76</v>
      </c>
      <c r="C40" s="39"/>
      <c r="D40" s="40" t="s">
        <v>140</v>
      </c>
      <c r="E40" s="40" t="s">
        <v>77</v>
      </c>
      <c r="F40" s="40" t="s">
        <v>175</v>
      </c>
      <c r="G40" s="40" t="s">
        <v>165</v>
      </c>
      <c r="H40" s="22" t="s">
        <v>173</v>
      </c>
      <c r="I40" s="33" t="s">
        <v>27</v>
      </c>
      <c r="J40" s="22" t="s">
        <v>26</v>
      </c>
      <c r="K40" s="34" t="s">
        <v>104</v>
      </c>
      <c r="L40" s="22" t="s">
        <v>105</v>
      </c>
      <c r="M40" s="46" t="s">
        <v>23</v>
      </c>
      <c r="N40" s="43">
        <v>100</v>
      </c>
      <c r="O40" s="44">
        <v>100</v>
      </c>
      <c r="P40" s="40">
        <f t="shared" si="0"/>
        <v>200</v>
      </c>
      <c r="Q40" s="93"/>
      <c r="R40" s="17">
        <f t="shared" si="1"/>
        <v>0</v>
      </c>
      <c r="S40" s="14">
        <f t="shared" si="2"/>
        <v>0</v>
      </c>
      <c r="T40" s="19">
        <f t="shared" si="3"/>
        <v>0</v>
      </c>
      <c r="U40" s="1"/>
    </row>
    <row r="41" spans="1:21" ht="68.25" thickBot="1" x14ac:dyDescent="0.3">
      <c r="A41" s="48" t="s">
        <v>111</v>
      </c>
      <c r="B41" s="38" t="s">
        <v>79</v>
      </c>
      <c r="C41" s="39"/>
      <c r="D41" s="40" t="s">
        <v>133</v>
      </c>
      <c r="E41" s="40" t="s">
        <v>80</v>
      </c>
      <c r="F41" s="40" t="s">
        <v>174</v>
      </c>
      <c r="G41" s="40" t="s">
        <v>157</v>
      </c>
      <c r="H41" s="22" t="s">
        <v>176</v>
      </c>
      <c r="I41" s="33" t="s">
        <v>27</v>
      </c>
      <c r="J41" s="22" t="s">
        <v>26</v>
      </c>
      <c r="K41" s="34" t="s">
        <v>104</v>
      </c>
      <c r="L41" s="22" t="s">
        <v>105</v>
      </c>
      <c r="M41" s="46" t="s">
        <v>23</v>
      </c>
      <c r="N41" s="43">
        <v>500</v>
      </c>
      <c r="O41" s="44">
        <v>500</v>
      </c>
      <c r="P41" s="40">
        <f t="shared" si="0"/>
        <v>1000</v>
      </c>
      <c r="Q41" s="93"/>
      <c r="R41" s="17">
        <f t="shared" si="1"/>
        <v>0</v>
      </c>
      <c r="S41" s="14">
        <f t="shared" si="2"/>
        <v>0</v>
      </c>
      <c r="T41" s="19">
        <f t="shared" si="3"/>
        <v>0</v>
      </c>
      <c r="U41" s="1"/>
    </row>
    <row r="42" spans="1:21" ht="57" thickBot="1" x14ac:dyDescent="0.3">
      <c r="A42" s="48" t="s">
        <v>112</v>
      </c>
      <c r="B42" s="38" t="s">
        <v>82</v>
      </c>
      <c r="C42" s="39"/>
      <c r="D42" s="40" t="s">
        <v>131</v>
      </c>
      <c r="E42" s="40" t="s">
        <v>85</v>
      </c>
      <c r="F42" s="40" t="s">
        <v>178</v>
      </c>
      <c r="G42" s="40" t="s">
        <v>180</v>
      </c>
      <c r="H42" s="22" t="s">
        <v>181</v>
      </c>
      <c r="I42" s="49" t="s">
        <v>23</v>
      </c>
      <c r="J42" s="50" t="s">
        <v>23</v>
      </c>
      <c r="K42" s="34" t="s">
        <v>104</v>
      </c>
      <c r="L42" s="22" t="s">
        <v>105</v>
      </c>
      <c r="M42" s="46" t="s">
        <v>23</v>
      </c>
      <c r="N42" s="43">
        <v>0</v>
      </c>
      <c r="O42" s="44">
        <v>4000</v>
      </c>
      <c r="P42" s="40">
        <f t="shared" si="0"/>
        <v>4000</v>
      </c>
      <c r="Q42" s="93"/>
      <c r="R42" s="17">
        <f t="shared" si="1"/>
        <v>0</v>
      </c>
      <c r="S42" s="14">
        <f t="shared" si="2"/>
        <v>0</v>
      </c>
      <c r="T42" s="19">
        <f t="shared" si="3"/>
        <v>0</v>
      </c>
      <c r="U42" s="1"/>
    </row>
    <row r="43" spans="1:21" ht="68.25" thickBot="1" x14ac:dyDescent="0.3">
      <c r="A43" s="48" t="s">
        <v>113</v>
      </c>
      <c r="B43" s="38" t="s">
        <v>83</v>
      </c>
      <c r="C43" s="39"/>
      <c r="D43" s="40" t="s">
        <v>132</v>
      </c>
      <c r="E43" s="40" t="s">
        <v>85</v>
      </c>
      <c r="F43" s="40" t="s">
        <v>179</v>
      </c>
      <c r="G43" s="40" t="s">
        <v>180</v>
      </c>
      <c r="H43" s="22" t="s">
        <v>182</v>
      </c>
      <c r="I43" s="33" t="s">
        <v>27</v>
      </c>
      <c r="J43" s="22" t="s">
        <v>26</v>
      </c>
      <c r="K43" s="51" t="s">
        <v>23</v>
      </c>
      <c r="L43" s="50" t="s">
        <v>23</v>
      </c>
      <c r="M43" s="46" t="s">
        <v>23</v>
      </c>
      <c r="N43" s="43">
        <v>4000</v>
      </c>
      <c r="O43" s="44">
        <v>0</v>
      </c>
      <c r="P43" s="40">
        <f t="shared" si="0"/>
        <v>4000</v>
      </c>
      <c r="Q43" s="93"/>
      <c r="R43" s="17">
        <f t="shared" si="1"/>
        <v>0</v>
      </c>
      <c r="S43" s="14">
        <f t="shared" si="2"/>
        <v>0</v>
      </c>
      <c r="T43" s="19">
        <f t="shared" si="3"/>
        <v>0</v>
      </c>
      <c r="U43" s="1"/>
    </row>
    <row r="44" spans="1:21" ht="68.25" thickBot="1" x14ac:dyDescent="0.3">
      <c r="A44" s="48" t="s">
        <v>221</v>
      </c>
      <c r="B44" s="38" t="s">
        <v>87</v>
      </c>
      <c r="C44" s="39"/>
      <c r="D44" s="40" t="s">
        <v>134</v>
      </c>
      <c r="E44" s="40" t="s">
        <v>88</v>
      </c>
      <c r="F44" s="40" t="s">
        <v>183</v>
      </c>
      <c r="G44" s="40" t="s">
        <v>161</v>
      </c>
      <c r="H44" s="22" t="s">
        <v>190</v>
      </c>
      <c r="I44" s="33" t="s">
        <v>27</v>
      </c>
      <c r="J44" s="22" t="s">
        <v>26</v>
      </c>
      <c r="K44" s="34" t="s">
        <v>104</v>
      </c>
      <c r="L44" s="22" t="s">
        <v>105</v>
      </c>
      <c r="M44" s="46" t="s">
        <v>23</v>
      </c>
      <c r="N44" s="43">
        <v>100</v>
      </c>
      <c r="O44" s="44">
        <v>50</v>
      </c>
      <c r="P44" s="40">
        <f t="shared" si="0"/>
        <v>150</v>
      </c>
      <c r="Q44" s="93"/>
      <c r="R44" s="17">
        <f t="shared" si="1"/>
        <v>0</v>
      </c>
      <c r="S44" s="14">
        <f t="shared" si="2"/>
        <v>0</v>
      </c>
      <c r="T44" s="19">
        <f t="shared" si="3"/>
        <v>0</v>
      </c>
      <c r="U44" s="1"/>
    </row>
    <row r="45" spans="1:21" ht="79.5" thickBot="1" x14ac:dyDescent="0.3">
      <c r="A45" s="48" t="s">
        <v>222</v>
      </c>
      <c r="B45" s="38" t="s">
        <v>90</v>
      </c>
      <c r="C45" s="39"/>
      <c r="D45" s="40" t="s">
        <v>135</v>
      </c>
      <c r="E45" s="40" t="s">
        <v>91</v>
      </c>
      <c r="F45" s="40" t="s">
        <v>184</v>
      </c>
      <c r="G45" s="40" t="s">
        <v>199</v>
      </c>
      <c r="H45" s="22" t="s">
        <v>200</v>
      </c>
      <c r="I45" s="33" t="s">
        <v>27</v>
      </c>
      <c r="J45" s="22" t="s">
        <v>26</v>
      </c>
      <c r="K45" s="34" t="s">
        <v>104</v>
      </c>
      <c r="L45" s="22" t="s">
        <v>105</v>
      </c>
      <c r="M45" s="46" t="s">
        <v>23</v>
      </c>
      <c r="N45" s="43">
        <v>250</v>
      </c>
      <c r="O45" s="44">
        <v>100</v>
      </c>
      <c r="P45" s="40">
        <f t="shared" si="0"/>
        <v>350</v>
      </c>
      <c r="Q45" s="93"/>
      <c r="R45" s="17">
        <f t="shared" si="1"/>
        <v>0</v>
      </c>
      <c r="S45" s="14">
        <f t="shared" si="2"/>
        <v>0</v>
      </c>
      <c r="T45" s="19">
        <f t="shared" si="3"/>
        <v>0</v>
      </c>
      <c r="U45" s="1"/>
    </row>
    <row r="46" spans="1:21" ht="68.25" thickBot="1" x14ac:dyDescent="0.3">
      <c r="A46" s="48" t="s">
        <v>223</v>
      </c>
      <c r="B46" s="38" t="s">
        <v>94</v>
      </c>
      <c r="C46" s="39"/>
      <c r="D46" s="40" t="s">
        <v>141</v>
      </c>
      <c r="E46" s="40" t="s">
        <v>93</v>
      </c>
      <c r="F46" s="40" t="s">
        <v>185</v>
      </c>
      <c r="G46" s="40" t="s">
        <v>187</v>
      </c>
      <c r="H46" s="22" t="s">
        <v>186</v>
      </c>
      <c r="I46" s="33" t="s">
        <v>27</v>
      </c>
      <c r="J46" s="22" t="s">
        <v>26</v>
      </c>
      <c r="K46" s="34" t="s">
        <v>104</v>
      </c>
      <c r="L46" s="22" t="s">
        <v>105</v>
      </c>
      <c r="M46" s="46" t="s">
        <v>23</v>
      </c>
      <c r="N46" s="43">
        <v>5000</v>
      </c>
      <c r="O46" s="44">
        <v>2500</v>
      </c>
      <c r="P46" s="40">
        <f t="shared" si="0"/>
        <v>7500</v>
      </c>
      <c r="Q46" s="93"/>
      <c r="R46" s="17">
        <f t="shared" si="1"/>
        <v>0</v>
      </c>
      <c r="S46" s="14">
        <f t="shared" si="2"/>
        <v>0</v>
      </c>
      <c r="T46" s="19">
        <f t="shared" si="3"/>
        <v>0</v>
      </c>
      <c r="U46" s="1"/>
    </row>
    <row r="47" spans="1:21" ht="68.25" thickBot="1" x14ac:dyDescent="0.3">
      <c r="A47" s="48" t="s">
        <v>224</v>
      </c>
      <c r="B47" s="38" t="s">
        <v>109</v>
      </c>
      <c r="C47" s="39"/>
      <c r="D47" s="40" t="s">
        <v>110</v>
      </c>
      <c r="E47" s="40" t="s">
        <v>194</v>
      </c>
      <c r="F47" s="52"/>
      <c r="G47" s="40" t="s">
        <v>218</v>
      </c>
      <c r="H47" s="22" t="s">
        <v>202</v>
      </c>
      <c r="I47" s="33" t="s">
        <v>27</v>
      </c>
      <c r="J47" s="22" t="s">
        <v>26</v>
      </c>
      <c r="K47" s="34" t="s">
        <v>23</v>
      </c>
      <c r="L47" s="22" t="s">
        <v>23</v>
      </c>
      <c r="M47" s="46" t="s">
        <v>23</v>
      </c>
      <c r="N47" s="43">
        <v>64</v>
      </c>
      <c r="O47" s="44">
        <v>0</v>
      </c>
      <c r="P47" s="40">
        <v>64</v>
      </c>
      <c r="Q47" s="93"/>
      <c r="R47" s="17">
        <f t="shared" si="1"/>
        <v>0</v>
      </c>
      <c r="S47" s="14">
        <f t="shared" ref="S47:S51" si="8">P47*Q47</f>
        <v>0</v>
      </c>
      <c r="T47" s="19">
        <f t="shared" ref="T47:T51" si="9">P47*R47</f>
        <v>0</v>
      </c>
      <c r="U47" s="1"/>
    </row>
    <row r="48" spans="1:21" ht="68.25" thickBot="1" x14ac:dyDescent="0.3">
      <c r="A48" s="48" t="s">
        <v>225</v>
      </c>
      <c r="B48" s="38" t="s">
        <v>204</v>
      </c>
      <c r="C48" s="39"/>
      <c r="D48" s="40" t="s">
        <v>114</v>
      </c>
      <c r="E48" s="40" t="s">
        <v>194</v>
      </c>
      <c r="F48" s="52"/>
      <c r="G48" s="40" t="s">
        <v>98</v>
      </c>
      <c r="H48" s="22" t="s">
        <v>202</v>
      </c>
      <c r="I48" s="33" t="s">
        <v>27</v>
      </c>
      <c r="J48" s="22" t="s">
        <v>26</v>
      </c>
      <c r="K48" s="34" t="s">
        <v>23</v>
      </c>
      <c r="L48" s="22" t="s">
        <v>23</v>
      </c>
      <c r="M48" s="46" t="s">
        <v>23</v>
      </c>
      <c r="N48" s="43">
        <v>100</v>
      </c>
      <c r="O48" s="44">
        <v>0</v>
      </c>
      <c r="P48" s="40">
        <v>100</v>
      </c>
      <c r="Q48" s="93"/>
      <c r="R48" s="17">
        <f t="shared" si="1"/>
        <v>0</v>
      </c>
      <c r="S48" s="14">
        <f t="shared" si="8"/>
        <v>0</v>
      </c>
      <c r="T48" s="19">
        <f t="shared" si="9"/>
        <v>0</v>
      </c>
      <c r="U48" s="1"/>
    </row>
    <row r="49" spans="1:21" ht="68.25" thickBot="1" x14ac:dyDescent="0.3">
      <c r="A49" s="48" t="s">
        <v>226</v>
      </c>
      <c r="B49" s="38" t="s">
        <v>205</v>
      </c>
      <c r="C49" s="39"/>
      <c r="D49" s="40" t="s">
        <v>114</v>
      </c>
      <c r="E49" s="40" t="s">
        <v>194</v>
      </c>
      <c r="F49" s="52"/>
      <c r="G49" s="40" t="s">
        <v>98</v>
      </c>
      <c r="H49" s="22" t="s">
        <v>202</v>
      </c>
      <c r="I49" s="33" t="s">
        <v>27</v>
      </c>
      <c r="J49" s="22" t="s">
        <v>26</v>
      </c>
      <c r="K49" s="34" t="s">
        <v>23</v>
      </c>
      <c r="L49" s="22" t="s">
        <v>23</v>
      </c>
      <c r="M49" s="46" t="s">
        <v>23</v>
      </c>
      <c r="N49" s="43">
        <v>100</v>
      </c>
      <c r="O49" s="44">
        <v>0</v>
      </c>
      <c r="P49" s="40">
        <v>100</v>
      </c>
      <c r="Q49" s="93"/>
      <c r="R49" s="17">
        <f t="shared" si="1"/>
        <v>0</v>
      </c>
      <c r="S49" s="14">
        <f t="shared" si="8"/>
        <v>0</v>
      </c>
      <c r="T49" s="19">
        <f t="shared" si="9"/>
        <v>0</v>
      </c>
      <c r="U49" s="1"/>
    </row>
    <row r="50" spans="1:21" ht="68.25" thickBot="1" x14ac:dyDescent="0.3">
      <c r="A50" s="48" t="s">
        <v>227</v>
      </c>
      <c r="B50" s="38" t="s">
        <v>206</v>
      </c>
      <c r="C50" s="39"/>
      <c r="D50" s="40" t="s">
        <v>114</v>
      </c>
      <c r="E50" s="40" t="s">
        <v>194</v>
      </c>
      <c r="F50" s="52"/>
      <c r="G50" s="40" t="s">
        <v>98</v>
      </c>
      <c r="H50" s="22" t="s">
        <v>202</v>
      </c>
      <c r="I50" s="33" t="s">
        <v>27</v>
      </c>
      <c r="J50" s="22" t="s">
        <v>26</v>
      </c>
      <c r="K50" s="34" t="s">
        <v>23</v>
      </c>
      <c r="L50" s="22" t="s">
        <v>23</v>
      </c>
      <c r="M50" s="46" t="s">
        <v>23</v>
      </c>
      <c r="N50" s="43">
        <v>100</v>
      </c>
      <c r="O50" s="44">
        <v>0</v>
      </c>
      <c r="P50" s="40">
        <v>100</v>
      </c>
      <c r="Q50" s="93"/>
      <c r="R50" s="17">
        <f t="shared" si="1"/>
        <v>0</v>
      </c>
      <c r="S50" s="14">
        <f t="shared" si="8"/>
        <v>0</v>
      </c>
      <c r="T50" s="19">
        <f t="shared" si="9"/>
        <v>0</v>
      </c>
      <c r="U50" s="1"/>
    </row>
    <row r="51" spans="1:21" ht="68.25" thickBot="1" x14ac:dyDescent="0.3">
      <c r="A51" s="48" t="s">
        <v>228</v>
      </c>
      <c r="B51" s="38" t="s">
        <v>207</v>
      </c>
      <c r="C51" s="39"/>
      <c r="D51" s="40" t="s">
        <v>114</v>
      </c>
      <c r="E51" s="40" t="s">
        <v>194</v>
      </c>
      <c r="F51" s="52"/>
      <c r="G51" s="40" t="s">
        <v>98</v>
      </c>
      <c r="H51" s="22" t="s">
        <v>202</v>
      </c>
      <c r="I51" s="33" t="s">
        <v>27</v>
      </c>
      <c r="J51" s="22" t="s">
        <v>26</v>
      </c>
      <c r="K51" s="34" t="s">
        <v>23</v>
      </c>
      <c r="L51" s="22" t="s">
        <v>23</v>
      </c>
      <c r="M51" s="46" t="s">
        <v>23</v>
      </c>
      <c r="N51" s="43">
        <v>100</v>
      </c>
      <c r="O51" s="44">
        <v>0</v>
      </c>
      <c r="P51" s="40">
        <v>100</v>
      </c>
      <c r="Q51" s="93"/>
      <c r="R51" s="17">
        <f t="shared" si="1"/>
        <v>0</v>
      </c>
      <c r="S51" s="14">
        <f t="shared" si="8"/>
        <v>0</v>
      </c>
      <c r="T51" s="19">
        <f t="shared" si="9"/>
        <v>0</v>
      </c>
      <c r="U51" s="1"/>
    </row>
    <row r="52" spans="1:21" ht="57" thickBot="1" x14ac:dyDescent="0.3">
      <c r="A52" s="48" t="s">
        <v>229</v>
      </c>
      <c r="B52" s="38" t="s">
        <v>97</v>
      </c>
      <c r="C52" s="39"/>
      <c r="D52" s="40" t="s">
        <v>213</v>
      </c>
      <c r="E52" s="40"/>
      <c r="F52" s="40" t="s">
        <v>189</v>
      </c>
      <c r="G52" s="41" t="s">
        <v>214</v>
      </c>
      <c r="H52" s="22" t="s">
        <v>217</v>
      </c>
      <c r="I52" s="49" t="s">
        <v>23</v>
      </c>
      <c r="J52" s="50" t="s">
        <v>23</v>
      </c>
      <c r="K52" s="51" t="s">
        <v>23</v>
      </c>
      <c r="L52" s="50" t="s">
        <v>23</v>
      </c>
      <c r="M52" s="46" t="s">
        <v>195</v>
      </c>
      <c r="N52" s="43">
        <v>0</v>
      </c>
      <c r="O52" s="44">
        <v>0</v>
      </c>
      <c r="P52" s="40">
        <v>10000</v>
      </c>
      <c r="Q52" s="93"/>
      <c r="R52" s="17">
        <f t="shared" si="1"/>
        <v>0</v>
      </c>
      <c r="S52" s="14">
        <f t="shared" si="2"/>
        <v>0</v>
      </c>
      <c r="T52" s="19">
        <f t="shared" si="3"/>
        <v>0</v>
      </c>
      <c r="U52" s="1"/>
    </row>
    <row r="53" spans="1:21" s="6" customFormat="1" ht="57" thickBot="1" x14ac:dyDescent="0.3">
      <c r="A53" s="53" t="s">
        <v>230</v>
      </c>
      <c r="B53" s="54" t="s">
        <v>197</v>
      </c>
      <c r="C53" s="55"/>
      <c r="D53" s="56" t="s">
        <v>196</v>
      </c>
      <c r="E53" s="56"/>
      <c r="F53" s="56" t="s">
        <v>188</v>
      </c>
      <c r="G53" s="56" t="s">
        <v>215</v>
      </c>
      <c r="H53" s="57" t="s">
        <v>216</v>
      </c>
      <c r="I53" s="33" t="s">
        <v>23</v>
      </c>
      <c r="J53" s="22" t="s">
        <v>23</v>
      </c>
      <c r="K53" s="34" t="s">
        <v>23</v>
      </c>
      <c r="L53" s="22" t="s">
        <v>23</v>
      </c>
      <c r="M53" s="46" t="s">
        <v>195</v>
      </c>
      <c r="N53" s="58">
        <v>0</v>
      </c>
      <c r="O53" s="59">
        <v>0</v>
      </c>
      <c r="P53" s="56">
        <v>150</v>
      </c>
      <c r="Q53" s="95"/>
      <c r="R53" s="17">
        <f t="shared" si="1"/>
        <v>0</v>
      </c>
      <c r="S53" s="20">
        <f t="shared" si="2"/>
        <v>0</v>
      </c>
      <c r="T53" s="21">
        <f t="shared" si="3"/>
        <v>0</v>
      </c>
      <c r="U53" s="7"/>
    </row>
    <row r="54" spans="1:21" ht="15.75" thickBot="1" x14ac:dyDescent="0.3">
      <c r="A54" s="113" t="s">
        <v>29</v>
      </c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5"/>
      <c r="N54" s="9">
        <f>SUM(N14:N53)</f>
        <v>35614</v>
      </c>
      <c r="O54" s="10">
        <f>SUM(O14:O53)</f>
        <v>21560</v>
      </c>
      <c r="P54" s="11">
        <f>SUM(P14:P53)</f>
        <v>67524</v>
      </c>
      <c r="Q54" s="15"/>
      <c r="R54" s="16"/>
      <c r="S54" s="2">
        <f>SUM(S14:S53)</f>
        <v>0</v>
      </c>
      <c r="T54" s="3">
        <f>SUM(T14:T53)</f>
        <v>0</v>
      </c>
      <c r="U54" s="1"/>
    </row>
    <row r="55" spans="1:21" x14ac:dyDescent="0.25">
      <c r="D55" s="13"/>
      <c r="P55" s="4"/>
      <c r="S55" s="102"/>
      <c r="T55" s="102"/>
    </row>
    <row r="56" spans="1:21" ht="15" customHeight="1" x14ac:dyDescent="0.25">
      <c r="C56" s="85" t="s">
        <v>244</v>
      </c>
      <c r="D56" s="87"/>
      <c r="E56" s="88"/>
      <c r="S56" s="12"/>
      <c r="T56" s="12"/>
    </row>
    <row r="57" spans="1:21" x14ac:dyDescent="0.25">
      <c r="C57" s="86" t="s">
        <v>245</v>
      </c>
      <c r="D57" s="89"/>
      <c r="E57" s="90"/>
    </row>
  </sheetData>
  <mergeCells count="11">
    <mergeCell ref="A10:F10"/>
    <mergeCell ref="F8:H8"/>
    <mergeCell ref="S55:T55"/>
    <mergeCell ref="Q12:T12"/>
    <mergeCell ref="N12:P12"/>
    <mergeCell ref="A12:A13"/>
    <mergeCell ref="B12:B13"/>
    <mergeCell ref="D12:G12"/>
    <mergeCell ref="A54:M54"/>
    <mergeCell ref="C12:C13"/>
    <mergeCell ref="H12:M12"/>
  </mergeCells>
  <pageMargins left="0.7" right="0.7" top="0.75" bottom="0.75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2024-09-12T08:35:18Z</dcterms:modified>
</cp:coreProperties>
</file>