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lcanova\Downloads\"/>
    </mc:Choice>
  </mc:AlternateContent>
  <bookViews>
    <workbookView xWindow="0" yWindow="0" windowWidth="23040" windowHeight="10632"/>
  </bookViews>
  <sheets>
    <sheet name="Rozpis cen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D36" i="1" l="1"/>
  <c r="F14" i="1"/>
  <c r="G14" i="1" s="1"/>
  <c r="F13" i="1"/>
  <c r="G13" i="1" s="1"/>
  <c r="D17" i="1" l="1"/>
  <c r="F8" i="1" l="1"/>
  <c r="G8" i="1"/>
  <c r="E17" i="1" l="1"/>
  <c r="F17" i="1" s="1"/>
  <c r="G17" i="1" s="1"/>
  <c r="F16" i="1" l="1"/>
  <c r="G16" i="1"/>
  <c r="F12" i="1"/>
  <c r="F19" i="1" l="1"/>
  <c r="G12" i="1"/>
  <c r="G19" i="1" l="1"/>
</calcChain>
</file>

<file path=xl/sharedStrings.xml><?xml version="1.0" encoding="utf-8"?>
<sst xmlns="http://schemas.openxmlformats.org/spreadsheetml/2006/main" count="112" uniqueCount="65">
  <si>
    <t>P.č.</t>
  </si>
  <si>
    <t>Názov výdavku</t>
  </si>
  <si>
    <t xml:space="preserve">(v EUR) </t>
  </si>
  <si>
    <t>(v EUR)</t>
  </si>
  <si>
    <t>SW licencie</t>
  </si>
  <si>
    <t>1.1</t>
  </si>
  <si>
    <t>1.2</t>
  </si>
  <si>
    <t>SPOLU</t>
  </si>
  <si>
    <t>Vývoj</t>
  </si>
  <si>
    <t>komplet</t>
  </si>
  <si>
    <t>SLUŽBY NA POŽIADAVKU</t>
  </si>
  <si>
    <t xml:space="preserve">DIELO </t>
  </si>
  <si>
    <t>x</t>
  </si>
  <si>
    <t>2.1</t>
  </si>
  <si>
    <t xml:space="preserve"> PAUŠÁLNE SLUŽBY </t>
  </si>
  <si>
    <t>mesiac</t>
  </si>
  <si>
    <t>IT architekt</t>
  </si>
  <si>
    <t>IT tester</t>
  </si>
  <si>
    <t>IT programátor/vývojár</t>
  </si>
  <si>
    <t>Projektový manažér IT projektu</t>
  </si>
  <si>
    <t>IT analytik</t>
  </si>
  <si>
    <t>Odborník pre IT dohľad/Quality Assurance</t>
  </si>
  <si>
    <t>Špecialista pre bezpečnosť IT</t>
  </si>
  <si>
    <t>Špecialista pre infraštruktúru/HW špecialista</t>
  </si>
  <si>
    <t>Špecialista pre databázy</t>
  </si>
  <si>
    <t>Školiteľ pre IT systémy</t>
  </si>
  <si>
    <t>Jednotková cena bez DPH za 1 MJ</t>
  </si>
  <si>
    <t>človekohodina</t>
  </si>
  <si>
    <t>Služby na požiadavku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</si>
  <si>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</si>
  <si>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</si>
  <si>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</si>
  <si>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</si>
  <si>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</si>
  <si>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</si>
  <si>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</si>
  <si>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</si>
  <si>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</si>
  <si>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</si>
  <si>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2.2</t>
  </si>
  <si>
    <t>Paušálne služby (SLA) - SW</t>
  </si>
  <si>
    <t>Paušálne služby (SLA) - aplikácie</t>
  </si>
  <si>
    <t>Spolu bez DPH/ 48 mesiacov</t>
  </si>
  <si>
    <t xml:space="preserve">Spolu s DPH/ 48 mesiacov </t>
  </si>
  <si>
    <t>MJ</t>
  </si>
  <si>
    <t>Príloha č. 1 k Návrhu na plnenie kritérií - Rozpis ceny</t>
  </si>
  <si>
    <t>Maximálna jednotková cena bez DPH za 1 MJ 
(v EUR)</t>
  </si>
  <si>
    <t>Tab. č. 1</t>
  </si>
  <si>
    <t>Pozn.:</t>
  </si>
  <si>
    <t>*</t>
  </si>
  <si>
    <t>predpokladané plnenie X merných jednotiek (MJ)/ mesiac resp. trvanie zmluvy na základe potrieb Objednávateľa. Uvedené množstvá vychádzajú z predpokladaných potrieb Objednávateľa na obdobie trvania Zmluvy.</t>
  </si>
  <si>
    <t>**</t>
  </si>
  <si>
    <t>Pre potreby uplatnenia kritérií na vyhodnotenie ponúk uchádzač do tabuľky č. 1 v položke č. 3.1 - Služby na požiadavku uvedie z tabuľky č. 2 priemer ponúkaných jednotkových cien za pozície bez DPH za 1 MJ (v EUR)</t>
  </si>
  <si>
    <t>Tab. č. 3: Maximálne jednotkové ceny v eur bez DPH za služby expertov, ktoré uchádzač nesmie presiahnuť</t>
  </si>
  <si>
    <t>Názov</t>
  </si>
  <si>
    <t>MJ*</t>
  </si>
  <si>
    <t>Maximálna jednotková cena bez DPH za 1 MJ (v EUR)</t>
  </si>
  <si>
    <t>Tab. č. 2: Katalóg pozícii - Služby na požiadavku</t>
  </si>
  <si>
    <t>Zdroj:</t>
  </si>
  <si>
    <t>CBA analýza</t>
  </si>
  <si>
    <t>Uchádzač vyplní iba žltou farbou vyznačené políčka v tabuľke č. 1 a 2.</t>
  </si>
  <si>
    <t>V prípade, ak uchádzač v tabuľke č. 2 uvedie jednotkové ceny za služby expertov, ktoré prevyšujú maximálne jednotkové ceny stanovené v tabuľke č. 3, verejný obstarávateľ bude pri vyhodnotení ponúk brať do úvahy príslušnú maximálnu jednotkovú cenu stanovenú v tabuľke č. 3. Zároveň platí, že aj do zmluvy, ktorá bude uzatvorená s úspešným uchádzačom, budú premietnuté príslušné maximálne jednotkové ceny stanovené v tabuľke č. 3.</t>
  </si>
  <si>
    <t>Počet jednotiek *</t>
  </si>
  <si>
    <t>3.1**</t>
  </si>
  <si>
    <t>**Priemer maximalných jednotkových cien bez DPH za 1 MJ 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</si>
</sst>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 * #,##0.00_)_ ;_ * \(#,##0.00\)_ ;_ * &quot;-&quot;??_)_ ;_ @_ 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91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Border="1" applyAlignment="1">
      <alignment horizontal="left" vertical="center" indent="3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49" fontId="3" fillId="5" borderId="19" xfId="0" applyNumberFormat="1" applyFont="1" applyFill="1" applyBorder="1" applyAlignment="1">
      <alignment horizontal="left" vertical="center" indent="1"/>
    </xf>
    <xf numFmtId="49" fontId="2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indent="1"/>
    </xf>
    <xf numFmtId="0" fontId="3" fillId="5" borderId="19" xfId="0" applyFont="1" applyFill="1" applyBorder="1" applyAlignment="1">
      <alignment horizontal="left" vertical="center" indent="1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3" fillId="5" borderId="19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3" fillId="5" borderId="19" xfId="2" applyNumberFormat="1" applyFont="1" applyFill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7" borderId="10" xfId="2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3" fillId="5" borderId="18" xfId="0" applyFont="1" applyFill="1" applyBorder="1" applyAlignment="1">
      <alignment horizontal="left" vertical="center" indent="1"/>
    </xf>
    <xf numFmtId="4" fontId="3" fillId="5" borderId="18" xfId="0" applyNumberFormat="1" applyFont="1" applyFill="1" applyBorder="1" applyAlignment="1">
      <alignment horizontal="right" vertical="center"/>
    </xf>
    <xf numFmtId="4" fontId="2" fillId="8" borderId="13" xfId="0" applyNumberFormat="1" applyFont="1" applyFill="1" applyBorder="1" applyAlignment="1">
      <alignment horizontal="right" vertical="center"/>
    </xf>
    <xf numFmtId="4" fontId="3" fillId="5" borderId="18" xfId="2" applyNumberFormat="1" applyFont="1" applyFill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2" fillId="7" borderId="12" xfId="1" applyNumberFormat="1" applyFont="1" applyFill="1" applyBorder="1" applyAlignment="1">
      <alignment horizontal="right" vertical="center"/>
    </xf>
    <xf numFmtId="4" fontId="2" fillId="7" borderId="13" xfId="0" applyNumberFormat="1" applyFont="1" applyFill="1" applyBorder="1" applyAlignment="1">
      <alignment horizontal="right" vertical="center"/>
    </xf>
    <xf numFmtId="0" fontId="3" fillId="5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" fontId="5" fillId="4" borderId="14" xfId="0" applyNumberFormat="1" applyFont="1" applyFill="1" applyBorder="1" applyAlignment="1">
      <alignment horizontal="right" vertical="center"/>
    </xf>
    <xf numFmtId="4" fontId="2" fillId="6" borderId="10" xfId="0" applyNumberFormat="1" applyFont="1" applyFill="1" applyBorder="1" applyAlignment="1">
      <alignment horizontal="right" vertical="center"/>
    </xf>
    <xf numFmtId="4" fontId="2" fillId="6" borderId="11" xfId="0" applyNumberFormat="1" applyFon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center" vertical="center"/>
    </xf>
    <xf numFmtId="4" fontId="2" fillId="7" borderId="5" xfId="0" applyNumberFormat="1" applyFont="1" applyFill="1" applyBorder="1" applyAlignment="1">
      <alignment horizontal="right" vertical="center" indent="4"/>
    </xf>
    <xf numFmtId="2" fontId="4" fillId="0" borderId="5" xfId="0" applyNumberFormat="1" applyFont="1" applyFill="1" applyBorder="1" applyAlignment="1">
      <alignment horizontal="right" vertical="center" indent="4"/>
    </xf>
    <xf numFmtId="2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wrapText="1"/>
    </xf>
    <xf numFmtId="4" fontId="2" fillId="9" borderId="5" xfId="0" applyNumberFormat="1" applyFont="1" applyFill="1" applyBorder="1" applyAlignment="1">
      <alignment horizontal="center" vertical="center"/>
    </xf>
    <xf numFmtId="0" fontId="9" fillId="0" borderId="0" xfId="0" applyFont="1"/>
    <xf numFmtId="2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7" borderId="0" xfId="0" applyFill="1"/>
    <xf numFmtId="0" fontId="11" fillId="0" borderId="0" xfId="0" applyFont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1" fillId="4" borderId="15" xfId="0" applyFont="1" applyFill="1" applyBorder="1" applyAlignment="1">
      <alignment horizontal="left" vertical="center" indent="8"/>
    </xf>
    <xf numFmtId="0" fontId="1" fillId="4" borderId="9" xfId="0" applyFont="1" applyFill="1" applyBorder="1" applyAlignment="1">
      <alignment horizontal="left" vertical="center" indent="8"/>
    </xf>
    <xf numFmtId="0" fontId="1" fillId="4" borderId="22" xfId="0" applyFont="1" applyFill="1" applyBorder="1" applyAlignment="1">
      <alignment horizontal="left" vertical="center" indent="8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4">
    <cellStyle name="Čiarka" xfId="1" builtinId="3"/>
    <cellStyle name="Mena" xfId="2" builtinId="4"/>
    <cellStyle name="Normálna" xfId="0" builtinId="0"/>
    <cellStyle name="Normáln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Normal="100" workbookViewId="0">
      <selection activeCell="G17" sqref="G17"/>
    </sheetView>
  </sheetViews>
  <sheetFormatPr defaultColWidth="8.77734375" defaultRowHeight="14.4" x14ac:dyDescent="0.3"/>
  <cols>
    <col min="1" max="1" width="6.21875" bestFit="1" customWidth="1"/>
    <col min="2" max="2" width="37" customWidth="1"/>
    <col min="3" max="3" width="13" customWidth="1"/>
    <col min="4" max="4" width="19" customWidth="1"/>
    <col min="5" max="5" width="11.77734375" style="2" customWidth="1"/>
    <col min="6" max="7" width="17.77734375" customWidth="1"/>
  </cols>
  <sheetData>
    <row r="1" spans="1:7" x14ac:dyDescent="0.3">
      <c r="A1" s="4" t="s">
        <v>45</v>
      </c>
    </row>
    <row r="2" spans="1:7" x14ac:dyDescent="0.3">
      <c r="A2" s="63" t="s">
        <v>60</v>
      </c>
      <c r="B2" s="63"/>
      <c r="C2" s="63"/>
      <c r="D2" s="63"/>
    </row>
    <row r="4" spans="1:7" ht="15" thickBot="1" x14ac:dyDescent="0.35">
      <c r="A4" s="4" t="s">
        <v>47</v>
      </c>
    </row>
    <row r="5" spans="1:7" ht="27.6" x14ac:dyDescent="0.3">
      <c r="A5" s="75" t="s">
        <v>0</v>
      </c>
      <c r="B5" s="77" t="s">
        <v>1</v>
      </c>
      <c r="C5" s="79" t="s">
        <v>44</v>
      </c>
      <c r="D5" s="11" t="s">
        <v>26</v>
      </c>
      <c r="E5" s="81" t="s">
        <v>62</v>
      </c>
      <c r="F5" s="12" t="s">
        <v>42</v>
      </c>
      <c r="G5" s="12" t="s">
        <v>43</v>
      </c>
    </row>
    <row r="6" spans="1:7" ht="15" thickBot="1" x14ac:dyDescent="0.35">
      <c r="A6" s="76"/>
      <c r="B6" s="78"/>
      <c r="C6" s="80"/>
      <c r="D6" s="1" t="s">
        <v>2</v>
      </c>
      <c r="E6" s="82"/>
      <c r="F6" s="10" t="s">
        <v>3</v>
      </c>
      <c r="G6" s="10" t="s">
        <v>3</v>
      </c>
    </row>
    <row r="7" spans="1:7" ht="15" thickBot="1" x14ac:dyDescent="0.35">
      <c r="A7" s="72"/>
      <c r="B7" s="73"/>
      <c r="C7" s="73"/>
      <c r="D7" s="73"/>
      <c r="E7" s="73"/>
      <c r="F7" s="73"/>
      <c r="G7" s="83"/>
    </row>
    <row r="8" spans="1:7" s="4" customFormat="1" x14ac:dyDescent="0.3">
      <c r="A8" s="15">
        <v>1</v>
      </c>
      <c r="B8" s="33" t="s">
        <v>11</v>
      </c>
      <c r="C8" s="20" t="s">
        <v>12</v>
      </c>
      <c r="D8" s="19" t="s">
        <v>12</v>
      </c>
      <c r="E8" s="19" t="s">
        <v>12</v>
      </c>
      <c r="F8" s="37">
        <f>SUM(F9:F10)</f>
        <v>0</v>
      </c>
      <c r="G8" s="26">
        <f>SUM(G9:G10)</f>
        <v>0</v>
      </c>
    </row>
    <row r="9" spans="1:7" x14ac:dyDescent="0.3">
      <c r="A9" s="16" t="s">
        <v>5</v>
      </c>
      <c r="B9" s="34" t="s">
        <v>4</v>
      </c>
      <c r="C9" s="21" t="s">
        <v>9</v>
      </c>
      <c r="D9" s="24" t="s">
        <v>12</v>
      </c>
      <c r="E9" s="24">
        <v>1</v>
      </c>
      <c r="F9" s="42"/>
      <c r="G9" s="47">
        <f>F9*1.23</f>
        <v>0</v>
      </c>
    </row>
    <row r="10" spans="1:7" ht="15" thickBot="1" x14ac:dyDescent="0.35">
      <c r="A10" s="17" t="s">
        <v>6</v>
      </c>
      <c r="B10" s="35" t="s">
        <v>8</v>
      </c>
      <c r="C10" s="22" t="s">
        <v>9</v>
      </c>
      <c r="D10" s="25" t="s">
        <v>12</v>
      </c>
      <c r="E10" s="25">
        <v>1</v>
      </c>
      <c r="F10" s="43"/>
      <c r="G10" s="48">
        <f>F10*1.23</f>
        <v>0</v>
      </c>
    </row>
    <row r="11" spans="1:7" ht="15" thickBot="1" x14ac:dyDescent="0.35">
      <c r="A11" s="72"/>
      <c r="B11" s="73"/>
      <c r="C11" s="73"/>
      <c r="D11" s="73"/>
      <c r="E11" s="73"/>
      <c r="F11" s="73"/>
      <c r="G11" s="74"/>
    </row>
    <row r="12" spans="1:7" s="4" customFormat="1" x14ac:dyDescent="0.3">
      <c r="A12" s="18">
        <v>2</v>
      </c>
      <c r="B12" s="33" t="s">
        <v>14</v>
      </c>
      <c r="C12" s="20" t="s">
        <v>12</v>
      </c>
      <c r="D12" s="19" t="s">
        <v>12</v>
      </c>
      <c r="E12" s="19" t="s">
        <v>12</v>
      </c>
      <c r="F12" s="39">
        <f>SUM(F13:F14)</f>
        <v>0</v>
      </c>
      <c r="G12" s="28">
        <f>SUM(G13:G14)</f>
        <v>0</v>
      </c>
    </row>
    <row r="13" spans="1:7" s="4" customFormat="1" x14ac:dyDescent="0.3">
      <c r="A13" s="16" t="s">
        <v>13</v>
      </c>
      <c r="B13" s="34" t="s">
        <v>40</v>
      </c>
      <c r="C13" s="23" t="s">
        <v>15</v>
      </c>
      <c r="D13" s="31"/>
      <c r="E13" s="8">
        <v>48</v>
      </c>
      <c r="F13" s="40">
        <f>D13*E13</f>
        <v>0</v>
      </c>
      <c r="G13" s="29">
        <f>F13*1.23</f>
        <v>0</v>
      </c>
    </row>
    <row r="14" spans="1:7" s="4" customFormat="1" ht="15" thickBot="1" x14ac:dyDescent="0.35">
      <c r="A14" s="17" t="s">
        <v>39</v>
      </c>
      <c r="B14" s="35" t="s">
        <v>41</v>
      </c>
      <c r="C14" s="22" t="s">
        <v>15</v>
      </c>
      <c r="D14" s="27"/>
      <c r="E14" s="9">
        <v>48</v>
      </c>
      <c r="F14" s="41">
        <f>D14*E14</f>
        <v>0</v>
      </c>
      <c r="G14" s="30">
        <f>F14*1.23</f>
        <v>0</v>
      </c>
    </row>
    <row r="15" spans="1:7" ht="15" thickBot="1" x14ac:dyDescent="0.35">
      <c r="A15" s="69"/>
      <c r="B15" s="70"/>
      <c r="C15" s="70"/>
      <c r="D15" s="70"/>
      <c r="E15" s="70"/>
      <c r="F15" s="70"/>
      <c r="G15" s="71"/>
    </row>
    <row r="16" spans="1:7" s="4" customFormat="1" x14ac:dyDescent="0.3">
      <c r="A16" s="36">
        <v>3</v>
      </c>
      <c r="B16" s="33" t="s">
        <v>10</v>
      </c>
      <c r="C16" s="44" t="s">
        <v>12</v>
      </c>
      <c r="D16" s="19" t="s">
        <v>12</v>
      </c>
      <c r="E16" s="19" t="s">
        <v>12</v>
      </c>
      <c r="F16" s="37" t="e">
        <f>SUM(F17)</f>
        <v>#DIV/0!</v>
      </c>
      <c r="G16" s="26" t="e">
        <f>SUM(G17)</f>
        <v>#DIV/0!</v>
      </c>
    </row>
    <row r="17" spans="1:8" s="4" customFormat="1" ht="15" thickBot="1" x14ac:dyDescent="0.35">
      <c r="A17" s="65" t="s">
        <v>63</v>
      </c>
      <c r="B17" s="35" t="s">
        <v>28</v>
      </c>
      <c r="C17" s="45" t="s">
        <v>27</v>
      </c>
      <c r="D17" s="32" t="e">
        <f>D36</f>
        <v>#DIV/0!</v>
      </c>
      <c r="E17" s="9">
        <f>708*8</f>
        <v>5664</v>
      </c>
      <c r="F17" s="38" t="e">
        <f>D17*E17</f>
        <v>#DIV/0!</v>
      </c>
      <c r="G17" s="30" t="e">
        <f>F17*1.23</f>
        <v>#DIV/0!</v>
      </c>
    </row>
    <row r="18" spans="1:8" s="4" customFormat="1" ht="15" thickBot="1" x14ac:dyDescent="0.35">
      <c r="A18" s="69"/>
      <c r="B18" s="70"/>
      <c r="C18" s="70"/>
      <c r="D18" s="70"/>
      <c r="E18" s="70"/>
      <c r="F18" s="70"/>
      <c r="G18" s="71"/>
    </row>
    <row r="19" spans="1:8" ht="15" thickBot="1" x14ac:dyDescent="0.35">
      <c r="A19" s="66" t="s">
        <v>7</v>
      </c>
      <c r="B19" s="67"/>
      <c r="C19" s="67"/>
      <c r="D19" s="67"/>
      <c r="E19" s="68"/>
      <c r="F19" s="46" t="e">
        <f>SUM(F8,F12,F16)</f>
        <v>#DIV/0!</v>
      </c>
      <c r="G19" s="46" t="e">
        <f>SUM(G8,G12,G16)</f>
        <v>#DIV/0!</v>
      </c>
    </row>
    <row r="20" spans="1:8" x14ac:dyDescent="0.3">
      <c r="A20" s="54" t="s">
        <v>48</v>
      </c>
    </row>
    <row r="21" spans="1:8" ht="26.55" customHeight="1" x14ac:dyDescent="0.3">
      <c r="A21" s="55" t="s">
        <v>49</v>
      </c>
      <c r="B21" s="85" t="s">
        <v>50</v>
      </c>
      <c r="C21" s="85"/>
      <c r="D21" s="85"/>
      <c r="E21" s="85"/>
      <c r="F21" s="85"/>
      <c r="G21" s="85"/>
    </row>
    <row r="22" spans="1:8" ht="26.55" customHeight="1" x14ac:dyDescent="0.3">
      <c r="A22" s="55" t="s">
        <v>51</v>
      </c>
      <c r="B22" s="84" t="s">
        <v>52</v>
      </c>
      <c r="C22" s="84"/>
      <c r="D22" s="84"/>
      <c r="E22" s="84"/>
      <c r="F22" s="84"/>
      <c r="G22" s="84"/>
    </row>
    <row r="24" spans="1:8" x14ac:dyDescent="0.3">
      <c r="A24" s="4" t="s">
        <v>57</v>
      </c>
    </row>
    <row r="25" spans="1:8" s="6" customFormat="1" ht="55.95" customHeight="1" x14ac:dyDescent="0.3">
      <c r="A25" s="14" t="s">
        <v>0</v>
      </c>
      <c r="B25" s="14" t="s">
        <v>1</v>
      </c>
      <c r="C25" s="14" t="s">
        <v>44</v>
      </c>
      <c r="D25" s="14" t="s">
        <v>46</v>
      </c>
      <c r="E25" s="13"/>
      <c r="F25" s="62"/>
      <c r="G25" s="62"/>
      <c r="H25" s="53"/>
    </row>
    <row r="26" spans="1:8" x14ac:dyDescent="0.3">
      <c r="A26" s="49" t="s">
        <v>29</v>
      </c>
      <c r="B26" s="5" t="s">
        <v>16</v>
      </c>
      <c r="C26" s="3" t="s">
        <v>27</v>
      </c>
      <c r="D26" s="50"/>
      <c r="E26" s="7"/>
      <c r="F26" s="61"/>
      <c r="G26" s="61"/>
      <c r="H26" s="52"/>
    </row>
    <row r="27" spans="1:8" x14ac:dyDescent="0.3">
      <c r="A27" s="49" t="s">
        <v>30</v>
      </c>
      <c r="B27" s="5" t="s">
        <v>17</v>
      </c>
      <c r="C27" s="3" t="s">
        <v>27</v>
      </c>
      <c r="D27" s="50"/>
      <c r="E27" s="7"/>
      <c r="F27" s="61"/>
      <c r="G27" s="61"/>
      <c r="H27" s="52"/>
    </row>
    <row r="28" spans="1:8" x14ac:dyDescent="0.3">
      <c r="A28" s="49" t="s">
        <v>31</v>
      </c>
      <c r="B28" s="5" t="s">
        <v>18</v>
      </c>
      <c r="C28" s="3" t="s">
        <v>27</v>
      </c>
      <c r="D28" s="50"/>
      <c r="E28" s="7"/>
      <c r="F28" s="61"/>
      <c r="G28" s="61"/>
      <c r="H28" s="52"/>
    </row>
    <row r="29" spans="1:8" x14ac:dyDescent="0.3">
      <c r="A29" s="49" t="s">
        <v>32</v>
      </c>
      <c r="B29" s="5" t="s">
        <v>19</v>
      </c>
      <c r="C29" s="3" t="s">
        <v>27</v>
      </c>
      <c r="D29" s="50"/>
      <c r="E29" s="7"/>
      <c r="F29" s="61"/>
      <c r="G29" s="61"/>
      <c r="H29" s="52"/>
    </row>
    <row r="30" spans="1:8" x14ac:dyDescent="0.3">
      <c r="A30" s="49" t="s">
        <v>33</v>
      </c>
      <c r="B30" s="5" t="s">
        <v>20</v>
      </c>
      <c r="C30" s="3" t="s">
        <v>27</v>
      </c>
      <c r="D30" s="50"/>
      <c r="E30" s="7"/>
      <c r="F30" s="61"/>
      <c r="G30" s="61"/>
      <c r="H30" s="52"/>
    </row>
    <row r="31" spans="1:8" x14ac:dyDescent="0.3">
      <c r="A31" s="49" t="s">
        <v>34</v>
      </c>
      <c r="B31" s="5" t="s">
        <v>21</v>
      </c>
      <c r="C31" s="3" t="s">
        <v>27</v>
      </c>
      <c r="D31" s="50"/>
      <c r="E31" s="7"/>
      <c r="F31" s="61"/>
      <c r="G31" s="61"/>
      <c r="H31" s="52"/>
    </row>
    <row r="32" spans="1:8" x14ac:dyDescent="0.3">
      <c r="A32" s="49" t="s">
        <v>35</v>
      </c>
      <c r="B32" s="5" t="s">
        <v>22</v>
      </c>
      <c r="C32" s="3" t="s">
        <v>27</v>
      </c>
      <c r="D32" s="50"/>
      <c r="E32" s="7"/>
      <c r="F32" s="61"/>
      <c r="G32" s="61"/>
      <c r="H32" s="52"/>
    </row>
    <row r="33" spans="1:8" x14ac:dyDescent="0.3">
      <c r="A33" s="49" t="s">
        <v>36</v>
      </c>
      <c r="B33" s="5" t="s">
        <v>23</v>
      </c>
      <c r="C33" s="3" t="s">
        <v>27</v>
      </c>
      <c r="D33" s="50"/>
      <c r="E33" s="7"/>
      <c r="F33" s="61"/>
      <c r="G33" s="61"/>
      <c r="H33" s="52"/>
    </row>
    <row r="34" spans="1:8" x14ac:dyDescent="0.3">
      <c r="A34" s="49" t="s">
        <v>37</v>
      </c>
      <c r="B34" s="5" t="s">
        <v>24</v>
      </c>
      <c r="C34" s="3" t="s">
        <v>27</v>
      </c>
      <c r="D34" s="50"/>
      <c r="E34" s="7"/>
      <c r="F34" s="61"/>
      <c r="G34" s="61"/>
      <c r="H34" s="52"/>
    </row>
    <row r="35" spans="1:8" x14ac:dyDescent="0.3">
      <c r="A35" s="49" t="s">
        <v>38</v>
      </c>
      <c r="B35" s="5" t="s">
        <v>25</v>
      </c>
      <c r="C35" s="3" t="s">
        <v>27</v>
      </c>
      <c r="D35" s="50"/>
      <c r="E35" s="7"/>
      <c r="F35" s="61"/>
      <c r="G35" s="61"/>
      <c r="H35" s="52"/>
    </row>
    <row r="36" spans="1:8" ht="31.5" customHeight="1" x14ac:dyDescent="0.3">
      <c r="A36" s="90" t="s">
        <v>64</v>
      </c>
      <c r="B36" s="90"/>
      <c r="C36" s="90"/>
      <c r="D36" s="51" t="e">
        <f>AVERAGE(D26:D35)</f>
        <v>#DIV/0!</v>
      </c>
      <c r="H36" s="53"/>
    </row>
    <row r="38" spans="1:8" ht="51.45" customHeight="1" x14ac:dyDescent="0.3">
      <c r="A38" s="86" t="s">
        <v>61</v>
      </c>
      <c r="B38" s="86"/>
      <c r="C38" s="86"/>
      <c r="D38" s="86"/>
      <c r="E38" s="86"/>
      <c r="F38" s="86"/>
      <c r="G38" s="86"/>
    </row>
    <row r="39" spans="1:8" x14ac:dyDescent="0.3">
      <c r="A39" s="56"/>
    </row>
    <row r="40" spans="1:8" x14ac:dyDescent="0.3">
      <c r="A40" s="64" t="s">
        <v>53</v>
      </c>
    </row>
    <row r="41" spans="1:8" ht="27" customHeight="1" x14ac:dyDescent="0.3">
      <c r="A41" s="87" t="s">
        <v>0</v>
      </c>
      <c r="B41" s="88" t="s">
        <v>54</v>
      </c>
      <c r="C41" s="87" t="s">
        <v>55</v>
      </c>
      <c r="D41" s="89" t="s">
        <v>56</v>
      </c>
      <c r="E41" s="57"/>
    </row>
    <row r="42" spans="1:8" x14ac:dyDescent="0.3">
      <c r="A42" s="87"/>
      <c r="B42" s="88"/>
      <c r="C42" s="87"/>
      <c r="D42" s="89"/>
      <c r="E42" s="57"/>
    </row>
    <row r="43" spans="1:8" x14ac:dyDescent="0.3">
      <c r="A43" s="3">
        <v>1</v>
      </c>
      <c r="B43" s="58" t="s">
        <v>16</v>
      </c>
      <c r="C43" s="3" t="s">
        <v>27</v>
      </c>
      <c r="D43" s="59">
        <v>65.63</v>
      </c>
      <c r="E43" s="57"/>
    </row>
    <row r="44" spans="1:8" x14ac:dyDescent="0.3">
      <c r="A44" s="3">
        <v>2</v>
      </c>
      <c r="B44" s="58" t="s">
        <v>17</v>
      </c>
      <c r="C44" s="3" t="s">
        <v>27</v>
      </c>
      <c r="D44" s="59">
        <v>47.13</v>
      </c>
      <c r="E44" s="57"/>
    </row>
    <row r="45" spans="1:8" x14ac:dyDescent="0.3">
      <c r="A45" s="3">
        <v>3</v>
      </c>
      <c r="B45" s="58" t="s">
        <v>18</v>
      </c>
      <c r="C45" s="3" t="s">
        <v>27</v>
      </c>
      <c r="D45" s="59">
        <v>52.5</v>
      </c>
      <c r="E45" s="57"/>
    </row>
    <row r="46" spans="1:8" x14ac:dyDescent="0.3">
      <c r="A46" s="3">
        <v>4</v>
      </c>
      <c r="B46" s="58" t="s">
        <v>19</v>
      </c>
      <c r="C46" s="3" t="s">
        <v>27</v>
      </c>
      <c r="D46" s="59">
        <v>67.38</v>
      </c>
      <c r="E46" s="57"/>
    </row>
    <row r="47" spans="1:8" x14ac:dyDescent="0.3">
      <c r="A47" s="3">
        <v>5</v>
      </c>
      <c r="B47" s="58" t="s">
        <v>20</v>
      </c>
      <c r="C47" s="3" t="s">
        <v>27</v>
      </c>
      <c r="D47" s="59">
        <v>66.13</v>
      </c>
      <c r="E47" s="57"/>
    </row>
    <row r="48" spans="1:8" x14ac:dyDescent="0.3">
      <c r="A48" s="3">
        <v>6</v>
      </c>
      <c r="B48" s="58" t="s">
        <v>21</v>
      </c>
      <c r="C48" s="3" t="s">
        <v>27</v>
      </c>
      <c r="D48" s="59">
        <v>65</v>
      </c>
      <c r="E48" s="57"/>
    </row>
    <row r="49" spans="1:5" x14ac:dyDescent="0.3">
      <c r="A49" s="3">
        <v>7</v>
      </c>
      <c r="B49" s="58" t="s">
        <v>22</v>
      </c>
      <c r="C49" s="3" t="s">
        <v>27</v>
      </c>
      <c r="D49" s="59">
        <v>59</v>
      </c>
      <c r="E49" s="57"/>
    </row>
    <row r="50" spans="1:5" ht="14.55" customHeight="1" x14ac:dyDescent="0.3">
      <c r="A50" s="3">
        <v>8</v>
      </c>
      <c r="B50" s="58" t="s">
        <v>23</v>
      </c>
      <c r="C50" s="3" t="s">
        <v>27</v>
      </c>
      <c r="D50" s="59">
        <v>53.13</v>
      </c>
      <c r="E50" s="57"/>
    </row>
    <row r="51" spans="1:5" x14ac:dyDescent="0.3">
      <c r="A51" s="3">
        <v>9</v>
      </c>
      <c r="B51" s="58" t="s">
        <v>24</v>
      </c>
      <c r="C51" s="3" t="s">
        <v>27</v>
      </c>
      <c r="D51" s="59">
        <v>56.38</v>
      </c>
      <c r="E51" s="57"/>
    </row>
    <row r="52" spans="1:5" x14ac:dyDescent="0.3">
      <c r="A52" s="3">
        <v>10</v>
      </c>
      <c r="B52" s="58" t="s">
        <v>25</v>
      </c>
      <c r="C52" s="3" t="s">
        <v>27</v>
      </c>
      <c r="D52" s="59">
        <v>50</v>
      </c>
      <c r="E52" s="57"/>
    </row>
    <row r="54" spans="1:5" x14ac:dyDescent="0.3">
      <c r="A54" s="60" t="s">
        <v>58</v>
      </c>
      <c r="B54" s="60" t="s">
        <v>59</v>
      </c>
    </row>
  </sheetData>
  <mergeCells count="17">
    <mergeCell ref="B22:G22"/>
    <mergeCell ref="B21:G21"/>
    <mergeCell ref="A38:G38"/>
    <mergeCell ref="A41:A42"/>
    <mergeCell ref="B41:B42"/>
    <mergeCell ref="C41:C42"/>
    <mergeCell ref="D41:D42"/>
    <mergeCell ref="A36:C36"/>
    <mergeCell ref="A19:E19"/>
    <mergeCell ref="A18:G18"/>
    <mergeCell ref="A15:G15"/>
    <mergeCell ref="A11:G11"/>
    <mergeCell ref="A5:A6"/>
    <mergeCell ref="B5:B6"/>
    <mergeCell ref="C5:C6"/>
    <mergeCell ref="E5:E6"/>
    <mergeCell ref="A7:G7"/>
  </mergeCells>
  <pageMargins left="0.7" right="0.7" top="0.75" bottom="0.75" header="0.3" footer="0.3"/>
  <pageSetup paperSize="9" scale="71" orientation="portrait" r:id="rId1"/>
  <ignoredErrors>
    <ignoredError sqref="A26: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ceny</vt:lpstr>
    </vt:vector>
  </TitlesOfParts>
  <Company>MDVSR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Katarína Molčanová</cp:lastModifiedBy>
  <cp:lastPrinted>2024-10-08T08:51:10Z</cp:lastPrinted>
  <dcterms:created xsi:type="dcterms:W3CDTF">2024-09-17T13:32:16Z</dcterms:created>
  <dcterms:modified xsi:type="dcterms:W3CDTF">2025-03-28T17:53:19Z</dcterms:modified>
</cp:coreProperties>
</file>