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AP_UPL\kat_i4o5f6a\"/>
    </mc:Choice>
  </mc:AlternateContent>
  <xr:revisionPtr revIDLastSave="0" documentId="13_ncr:1_{099A095F-5172-4E6E-B1DA-A2393FE0276F}" xr6:coauthVersionLast="47" xr6:coauthVersionMax="47" xr10:uidLastSave="{00000000-0000-0000-0000-000000000000}"/>
  <bookViews>
    <workbookView xWindow="2640" yWindow="2640" windowWidth="23010" windowHeight="12465" xr2:uid="{00000000-000D-0000-FFFF-FFFF00000000}"/>
  </bookViews>
  <sheets>
    <sheet name="Formularz ofertowy" sheetId="1" r:id="rId1"/>
  </sheets>
  <calcPr calcId="181029"/>
</workbook>
</file>

<file path=xl/calcChain.xml><?xml version="1.0" encoding="utf-8"?>
<calcChain xmlns="http://schemas.openxmlformats.org/spreadsheetml/2006/main">
  <c r="B26" i="1" l="1"/>
  <c r="F71" i="1"/>
  <c r="F70" i="1"/>
  <c r="L68" i="1"/>
  <c r="K68" i="1"/>
  <c r="I68" i="1"/>
  <c r="L67" i="1"/>
  <c r="K67" i="1"/>
  <c r="I67" i="1"/>
  <c r="L66" i="1"/>
  <c r="K66" i="1"/>
  <c r="I66" i="1"/>
  <c r="L65" i="1"/>
  <c r="K65" i="1"/>
  <c r="I65" i="1"/>
  <c r="L64" i="1"/>
  <c r="K64" i="1"/>
  <c r="I64" i="1"/>
  <c r="L63" i="1"/>
  <c r="K63" i="1"/>
  <c r="I63" i="1"/>
  <c r="L62" i="1"/>
  <c r="K62" i="1"/>
  <c r="I62" i="1"/>
  <c r="L61" i="1"/>
  <c r="K61" i="1"/>
  <c r="I61" i="1"/>
  <c r="L60" i="1"/>
  <c r="K60" i="1"/>
  <c r="I60" i="1"/>
  <c r="L59" i="1"/>
  <c r="K59" i="1"/>
  <c r="I59" i="1"/>
  <c r="L58" i="1"/>
  <c r="K58" i="1"/>
  <c r="I58" i="1"/>
  <c r="L57" i="1"/>
  <c r="K57" i="1"/>
  <c r="I57" i="1"/>
  <c r="L56" i="1"/>
  <c r="K56" i="1"/>
  <c r="I56" i="1"/>
  <c r="L55" i="1"/>
  <c r="K55" i="1"/>
  <c r="I55" i="1"/>
  <c r="L54" i="1"/>
  <c r="K54" i="1"/>
  <c r="I54" i="1"/>
  <c r="L53" i="1"/>
  <c r="K53" i="1"/>
  <c r="I53" i="1"/>
  <c r="L52" i="1"/>
  <c r="K52" i="1"/>
  <c r="I52" i="1"/>
  <c r="L51" i="1"/>
  <c r="K51" i="1"/>
  <c r="I51" i="1"/>
  <c r="L50" i="1"/>
  <c r="K50" i="1"/>
  <c r="I50" i="1"/>
  <c r="L49" i="1"/>
  <c r="K49" i="1"/>
  <c r="I49" i="1"/>
  <c r="L48" i="1"/>
  <c r="K48" i="1"/>
  <c r="I48" i="1"/>
  <c r="L47" i="1"/>
  <c r="K47" i="1"/>
  <c r="I47" i="1"/>
  <c r="L46" i="1"/>
  <c r="K46" i="1"/>
  <c r="I46" i="1"/>
  <c r="L43" i="1"/>
  <c r="K43" i="1"/>
  <c r="I43" i="1"/>
  <c r="L38" i="1"/>
  <c r="K38" i="1"/>
  <c r="I38" i="1"/>
  <c r="L33" i="1"/>
  <c r="K33" i="1"/>
  <c r="I33" i="1"/>
  <c r="L32" i="1"/>
  <c r="K32" i="1"/>
  <c r="I32" i="1"/>
</calcChain>
</file>

<file path=xl/sharedStrings.xml><?xml version="1.0" encoding="utf-8"?>
<sst xmlns="http://schemas.openxmlformats.org/spreadsheetml/2006/main" count="183" uniqueCount="124">
  <si>
    <t>Lp.</t>
  </si>
  <si>
    <t>Nr poz.
w STWPL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</si>
  <si>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</si>
  <si>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</si>
  <si>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</si>
  <si>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</si>
  <si>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</si>
  <si>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</si>
  <si>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</si>
  <si>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</si>
  <si>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</si>
  <si>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 xml:space="preserve">  1</t>
  </si>
  <si>
    <t>CWD-P</t>
  </si>
  <si>
    <t>Całkowity wyrób drewna pilarką</t>
  </si>
  <si>
    <t>M3</t>
  </si>
  <si>
    <t xml:space="preserve">  2</t>
  </si>
  <si>
    <t>CWD-D</t>
  </si>
  <si>
    <t>Całkowity wyrób drewna technologią dowolną</t>
  </si>
  <si>
    <t xml:space="preserve"> 22</t>
  </si>
  <si>
    <t>WPOD-BN</t>
  </si>
  <si>
    <t>Wycinanie podszytów i podrostów w cięciach rębnych z pozostawieniem na powierzchni, bez znoszenia i układania w stosy (teren równy lub falisty)</t>
  </si>
  <si>
    <t>HA</t>
  </si>
  <si>
    <t xml:space="preserve"> 74</t>
  </si>
  <si>
    <t>WYK-PA5CZ</t>
  </si>
  <si>
    <t>Wyorywanie bruzd pługiem leśnym na pow. do 0,50 ha</t>
  </si>
  <si>
    <t>KMTR</t>
  </si>
  <si>
    <t xml:space="preserve"> 75</t>
  </si>
  <si>
    <t>WYK-PASCP</t>
  </si>
  <si>
    <t>Wyorywanie bruzd pługiem leśnym pod okapem</t>
  </si>
  <si>
    <t>101</t>
  </si>
  <si>
    <t>SADZ 1R</t>
  </si>
  <si>
    <t>Sadzenie 1-latek z odkrytym systemem korzeniowym</t>
  </si>
  <si>
    <t>TSZT</t>
  </si>
  <si>
    <t>102</t>
  </si>
  <si>
    <t>SADZ WIEL</t>
  </si>
  <si>
    <t>Sadzenie wielolatek z odkrytym systemem korzeniowym</t>
  </si>
  <si>
    <t>110</t>
  </si>
  <si>
    <t>DOW-SADZ</t>
  </si>
  <si>
    <t>Dowóz sadzonek</t>
  </si>
  <si>
    <t>122</t>
  </si>
  <si>
    <t>KOSZ UA</t>
  </si>
  <si>
    <t>Wykaszanie chwastów w uprawach i usuwanie zbędnych nalotów - stopień trudności I i II</t>
  </si>
  <si>
    <t>123</t>
  </si>
  <si>
    <t>KOSZ UB</t>
  </si>
  <si>
    <t>Wykaszanie chwastów w uprawach i usuwanie zbędnych nalotów - stopień trudności III i IV</t>
  </si>
  <si>
    <t>124</t>
  </si>
  <si>
    <t>KOSZ UC</t>
  </si>
  <si>
    <t>Wykaszanie chwastów w uprawach i usuwanie zbędnych nalotów - stopień trudności V i VI</t>
  </si>
  <si>
    <t>127</t>
  </si>
  <si>
    <t>CW-W</t>
  </si>
  <si>
    <t>Czyszczenia wczesne</t>
  </si>
  <si>
    <t>131</t>
  </si>
  <si>
    <t>CP-W</t>
  </si>
  <si>
    <t>Czyszczenia późne</t>
  </si>
  <si>
    <t>132</t>
  </si>
  <si>
    <t>ZAB-REPEL</t>
  </si>
  <si>
    <t>Zabezpieczenie upraw przed zwierzyną przy użyciu repelentów</t>
  </si>
  <si>
    <t>142</t>
  </si>
  <si>
    <t>GRODZ-SN</t>
  </si>
  <si>
    <t>Grodzenie upraw przed zwierzyną siatką</t>
  </si>
  <si>
    <t>HM</t>
  </si>
  <si>
    <t>147</t>
  </si>
  <si>
    <t>GRODZ-DEM</t>
  </si>
  <si>
    <t>Demontaż (likwidacja) ogrodzeń</t>
  </si>
  <si>
    <t>159</t>
  </si>
  <si>
    <t>SZUK-OWAD</t>
  </si>
  <si>
    <t>Próbne poszukiwania owadów w ściółce</t>
  </si>
  <si>
    <t>SZT</t>
  </si>
  <si>
    <t>167</t>
  </si>
  <si>
    <t>ZAW-BUD</t>
  </si>
  <si>
    <t>Wywieszanie nowych budek lęgowych i schronów dla nietoperzy</t>
  </si>
  <si>
    <t>169</t>
  </si>
  <si>
    <t>CZYSZ-BUD</t>
  </si>
  <si>
    <t>Czyszczenie budek lęgowych i schronów dla nietoperzy</t>
  </si>
  <si>
    <t>172</t>
  </si>
  <si>
    <t>PPOŻ-PORZ</t>
  </si>
  <si>
    <t>Porządkowanie terenów na pasach przeciwpożarowych</t>
  </si>
  <si>
    <t>370</t>
  </si>
  <si>
    <t>GODZ RH8</t>
  </si>
  <si>
    <t>Prace wykonywane ręcznie</t>
  </si>
  <si>
    <t>H</t>
  </si>
  <si>
    <t>372</t>
  </si>
  <si>
    <t>GODZ PILA</t>
  </si>
  <si>
    <t>Prace wykonywane ręcznie z użyciem pilarki</t>
  </si>
  <si>
    <t>373</t>
  </si>
  <si>
    <t>GODZ RU8</t>
  </si>
  <si>
    <t>Prace godzinowe ręczne z urządzeniem</t>
  </si>
  <si>
    <t>380</t>
  </si>
  <si>
    <t>GODZ MH8</t>
  </si>
  <si>
    <t>Prace wykonywane innym sprzętem mechaniczny</t>
  </si>
  <si>
    <t>382</t>
  </si>
  <si>
    <t>GODZ MC8</t>
  </si>
  <si>
    <t>Prace wykonywane ciągnikiem z przyczepą samozaładowczą</t>
  </si>
  <si>
    <t>Cena łączna netto w PLN</t>
  </si>
  <si>
    <t>Cena łączna brutto w PLN</t>
  </si>
  <si>
    <t>Podwykonawca 
(firma lub nazwa, adres)</t>
  </si>
  <si>
    <t>Zakres rzeczowy</t>
  </si>
  <si>
    <t xml:space="preserve">Wykonawca wspólnie ubiegający się o udzielenie zamówienia 
(nazwa/firma, adres)
</t>
  </si>
  <si>
    <t>Zakres rzeczowy zamówienia, który zostanie wykonany przez danego Wykonawcę wspólnie ubiegającego się o udzielenie zamówienia</t>
  </si>
  <si>
    <t xml:space="preserve">Załącznik nr 1 do SWZ </t>
  </si>
  <si>
    <t>(Nazwa i adres wykonawcy)</t>
  </si>
  <si>
    <t>____________________________, dnia ______________</t>
  </si>
  <si>
    <t>FORMULARZ OFERTOWY</t>
  </si>
  <si>
    <t>Skarb Państwa</t>
  </si>
  <si>
    <t>Państwowe Gospodarstwo Leśne Lasy Państwowe</t>
  </si>
  <si>
    <t>Nadleśnictwo Olkusz</t>
  </si>
  <si>
    <t xml:space="preserve">32-300 OLKUSZ; PONIKOWSKA 32                 </t>
  </si>
  <si>
    <t>Odpowiadając na ogłoszenie o przetargu nieograniczonym na „Wykonywanie usług z zakresu gospodarki leśnej na terenie Nadleśnictwa Olkusz w roku 2025''  składamy niniejszym ofertę na pakiet 03 Poręba tego zamówienia:</t>
  </si>
  <si>
    <t>Pozostałe cięcia rębne</t>
  </si>
  <si>
    <t>Trzebieże późne i cięcia sanitarno – selekcyjne</t>
  </si>
  <si>
    <t>Cięcia przygodne i pozostałe</t>
  </si>
  <si>
    <t>3. Informujemy, że wybór oferty nie będzie/będzie* prowadzić do powstania u Zamawiającego obowiązku podatkowego zgodnie z przepisami o podatku od towarów i usług. 
Nazwa (rodzaj) towaru lub usługi, których dostawa lub świadczenie będzie prowadzić do powstania u Zamawiającego obowiązku podatkowego zgodnie z przepisami o podatku od towarów i usług (VAT):</t>
  </si>
  <si>
    <t>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Wartość ww. towaru lub usługi objętego obowiązkiem podatkowym Zamawiającego bez kwoty podatku od towarów i usług (VAT) wynosi: ______________________________________ PLN.
Stawka podatku od towaru i usług (VAT), która zgodnie z naszą wiedzą będzie miała zastosowanie to ___________%.</t>
  </si>
  <si>
    <t xml:space="preserve">4.  Oświadczamy, że zapoznaliśmy się ze specyfikacją warunków zamówienia, w tym także ze wzorem umowy i uzyskaliśmy wszelkie informacje niezbędne do przygotowania niniejszej oferty. W przypadku wyboru naszej oferty zobowiązujemy się do zawarcia umowy zgodnej z niniejszą ofertą, na warunkach określonych w specyfikacji warunków zamówienia oraz w miejscu i terminie wyznaczonym przez Zamawiającego, a przed zawarciem umowy wniesienia zabezpieczenia należytego wykonania umowy.
5.  Oświadczamy, że uważamy się za związanych niniejszą ofertą przez czas wskazany w specyfikacji warunków zamówienia.
6.  Następujące zakresy rzeczowe wchodzące w przedmiot zamówienia zamierzamy zlecić następującym podwykonawcom:
</t>
  </si>
  <si>
    <t xml:space="preserve">Nazwy (firmy) podwykonawców, na których zasoby powołujemy się na zasadach określonych w art. 118 PZP, w celu wykazania spełniania warunków udziału w postępowaniu: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</t>
  </si>
  <si>
    <t>7. Oświadczamy, że następujące usługi stanowiące przedmiot zamówienia wykonają poszczególni Wykonawcy wspólnie ubiegający się o udzielenie zamówienia**:</t>
  </si>
  <si>
    <t>8.  Następujące informacje zawarte w naszej ofercie stanowią tajemnicę przedsiębiorstwa: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</t>
  </si>
  <si>
    <t xml:space="preserve">Uzasadnienie zastrzeżenia ww. informacji jako tajemnicy przedsiębiorstwa zostało załączone do naszej oferty. 
9. Wszelką korespondencję w sprawie niniejszego postępowania należy kierować na:
e-mail: ___________________________________________________________________
</t>
  </si>
  <si>
    <t xml:space="preserve">10. Oświadczamy, iż realizując zamówienie będziemy stosować przepisy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danych, Dz. Urz. UE L 2016 r. nr. 119 s. 1 – „RODO”). </t>
  </si>
  <si>
    <t>11. Oświadczamy, że wypełniliśmy obowiązki informacyjne przewidziane w art. 13 lub art. 14 RODO wobec osób fizycznych, od których dane osobowe bezpośrednio lub pośrednio pozyskaliśmy w celu ubiegania się o udzielenie zamówienia publicznego w niniejszym postępowaniu.</t>
  </si>
  <si>
    <t>12. Oświadczamy, że Wykonawca jest (proszę zaznaczyć właściwe):
        - mikroprzedsiębiorstwem
        - małym przedsiębiorstwem
        - średnim przedsiębiorstwem
        - dużym przedsiębiorstwem
        - prowadzi jednoosobową działalność gospodarczą
        - jest osobą fizyczną nieprowadzącą działalności gospodarczej
        - inny rodzaj</t>
  </si>
  <si>
    <t xml:space="preserve">13. Załącznikami do niniejszej oferty są:
___________________________________________________________________________
___________________________________________________________________________
___________________________________________________________________________
___________________________________________________________________________
</t>
  </si>
  <si>
    <t>(podpis)</t>
  </si>
  <si>
    <t>Dokument musi być złożony pod rygorem nieważności 
w formie elektronicznej (tj. w postaci elektronicznej opatrzonej 
kwalifikowanym podpisem elektronicznym)
* - niepotrzebne skreślić 
** - oświadczenie, zgodne z art. 117 ust. 4 PZP składają Wykonawcy wspólnie ubiegający się o udzielenie zamówienia oraz działający w formie spółki cywilnej.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</si>
</sst>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;[Red]#,##0.00"/>
  </numFmts>
  <fonts count="10" x14ac:knownFonts="1">
    <font>
      <sz val="10"/>
      <color rgb="FF000000"/>
      <name val="Arial"/>
    </font>
    <font>
      <sz val="9"/>
      <color rgb="FF333333"/>
      <name val="Arial"/>
      <family val="2"/>
      <charset val="238"/>
    </font>
    <font>
      <b/>
      <sz val="8"/>
      <color rgb="FF333333"/>
      <name val="Arial"/>
      <family val="2"/>
      <charset val="238"/>
    </font>
    <font>
      <sz val="8"/>
      <color rgb="FF333333"/>
      <name val="Arial"/>
      <family val="2"/>
      <charset val="238"/>
    </font>
    <font>
      <b/>
      <sz val="10"/>
      <color rgb="FF333333"/>
      <name val="Arial"/>
      <family val="2"/>
      <charset val="238"/>
    </font>
    <font>
      <sz val="11"/>
      <color rgb="FF333333"/>
      <name val="Arial"/>
      <family val="2"/>
      <charset val="238"/>
    </font>
    <font>
      <sz val="12"/>
      <color rgb="FF333333"/>
      <name val="Arial"/>
      <family val="2"/>
      <charset val="238"/>
    </font>
    <font>
      <b/>
      <sz val="14"/>
      <color rgb="FF333333"/>
      <name val="Arial"/>
      <family val="2"/>
      <charset val="238"/>
    </font>
    <font>
      <b/>
      <sz val="12"/>
      <color rgb="FF333333"/>
      <name val="Arial"/>
      <family val="2"/>
      <charset val="238"/>
    </font>
    <font>
      <i/>
      <sz val="10"/>
      <color rgb="FF333333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</fills>
  <borders count="8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DDDDDD"/>
      </left>
      <right/>
      <top style="thin">
        <color rgb="FFDDDDDD"/>
      </top>
      <bottom style="thin">
        <color rgb="FFDDDDDD"/>
      </bottom>
      <diagonal/>
    </border>
    <border>
      <left/>
      <right/>
      <top style="thin">
        <color rgb="FFDDDDDD"/>
      </top>
      <bottom style="thin">
        <color rgb="FFDDDDDD"/>
      </bottom>
      <diagonal/>
    </border>
    <border>
      <left/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2" borderId="0" xfId="0" applyFont="1" applyFill="1" applyAlignment="1">
      <alignment horizontal="left"/>
    </xf>
    <xf numFmtId="49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left" vertical="center" wrapText="1"/>
    </xf>
    <xf numFmtId="39" fontId="1" fillId="2" borderId="1" xfId="0" applyNumberFormat="1" applyFont="1" applyFill="1" applyBorder="1" applyAlignment="1">
      <alignment horizontal="right" vertical="center"/>
    </xf>
    <xf numFmtId="49" fontId="1" fillId="2" borderId="1" xfId="0" applyNumberFormat="1" applyFont="1" applyFill="1" applyBorder="1" applyAlignment="1">
      <alignment horizontal="right" vertical="center"/>
    </xf>
    <xf numFmtId="49" fontId="9" fillId="2" borderId="4" xfId="0" applyNumberFormat="1" applyFont="1" applyFill="1" applyBorder="1" applyAlignment="1">
      <alignment horizontal="center" vertical="center"/>
    </xf>
    <xf numFmtId="49" fontId="5" fillId="2" borderId="0" xfId="0" applyNumberFormat="1" applyFont="1" applyFill="1" applyAlignment="1">
      <alignment horizontal="right" vertical="top"/>
    </xf>
    <xf numFmtId="0" fontId="2" fillId="3" borderId="1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left" vertical="center" wrapText="1"/>
    </xf>
    <xf numFmtId="49" fontId="7" fillId="2" borderId="0" xfId="0" applyNumberFormat="1" applyFont="1" applyFill="1" applyAlignment="1">
      <alignment horizontal="center" vertical="center"/>
    </xf>
    <xf numFmtId="49" fontId="5" fillId="2" borderId="0" xfId="0" applyNumberFormat="1" applyFont="1" applyFill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/>
    </xf>
    <xf numFmtId="49" fontId="8" fillId="2" borderId="0" xfId="0" applyNumberFormat="1" applyFont="1" applyFill="1" applyAlignment="1">
      <alignment horizontal="left" vertical="center"/>
    </xf>
    <xf numFmtId="49" fontId="4" fillId="3" borderId="1" xfId="0" applyNumberFormat="1" applyFont="1" applyFill="1" applyBorder="1" applyAlignment="1">
      <alignment horizontal="right" vertical="center"/>
    </xf>
    <xf numFmtId="49" fontId="3" fillId="2" borderId="0" xfId="0" applyNumberFormat="1" applyFont="1" applyFill="1" applyAlignment="1">
      <alignment horizontal="center" vertical="top"/>
    </xf>
    <xf numFmtId="0" fontId="1" fillId="2" borderId="0" xfId="0" applyFont="1" applyFill="1" applyAlignment="1">
      <alignment horizontal="left" vertical="center" wrapText="1"/>
    </xf>
    <xf numFmtId="4" fontId="1" fillId="2" borderId="1" xfId="0" applyNumberFormat="1" applyFont="1" applyFill="1" applyBorder="1" applyAlignment="1">
      <alignment horizontal="right" vertical="center"/>
    </xf>
    <xf numFmtId="4" fontId="1" fillId="2" borderId="1" xfId="0" applyNumberFormat="1" applyFont="1" applyFill="1" applyBorder="1" applyAlignment="1">
      <alignment horizontal="right" vertical="center"/>
    </xf>
    <xf numFmtId="164" fontId="1" fillId="2" borderId="1" xfId="0" applyNumberFormat="1" applyFont="1" applyFill="1" applyBorder="1" applyAlignment="1" applyProtection="1">
      <alignment horizontal="right" vertical="center"/>
      <protection locked="0"/>
    </xf>
    <xf numFmtId="4" fontId="4" fillId="2" borderId="5" xfId="0" applyNumberFormat="1" applyFont="1" applyFill="1" applyBorder="1" applyAlignment="1">
      <alignment horizontal="right" vertical="center"/>
    </xf>
    <xf numFmtId="49" fontId="4" fillId="2" borderId="6" xfId="0" applyNumberFormat="1" applyFont="1" applyFill="1" applyBorder="1" applyAlignment="1">
      <alignment horizontal="right" vertical="center"/>
    </xf>
    <xf numFmtId="49" fontId="4" fillId="2" borderId="7" xfId="0" applyNumberFormat="1" applyFont="1" applyFill="1" applyBorder="1" applyAlignment="1">
      <alignment horizontal="right" vertical="center"/>
    </xf>
    <xf numFmtId="4" fontId="1" fillId="2" borderId="5" xfId="0" applyNumberFormat="1" applyFont="1" applyFill="1" applyBorder="1" applyAlignment="1">
      <alignment horizontal="right" vertical="center"/>
    </xf>
    <xf numFmtId="49" fontId="1" fillId="2" borderId="6" xfId="0" applyNumberFormat="1" applyFont="1" applyFill="1" applyBorder="1" applyAlignment="1">
      <alignment horizontal="right" vertical="center"/>
    </xf>
    <xf numFmtId="49" fontId="1" fillId="2" borderId="7" xfId="0" applyNumberFormat="1" applyFont="1" applyFill="1" applyBorder="1" applyAlignment="1">
      <alignment horizontal="right" vertical="center"/>
    </xf>
    <xf numFmtId="4" fontId="5" fillId="2" borderId="0" xfId="0" applyNumberFormat="1" applyFont="1" applyFill="1" applyAlignment="1">
      <alignment horizontal="left" vertical="center" wrapText="1"/>
    </xf>
    <xf numFmtId="0" fontId="5" fillId="2" borderId="0" xfId="0" applyFont="1" applyFill="1" applyAlignment="1" applyProtection="1">
      <alignment horizontal="left" vertical="center" wrapText="1"/>
      <protection locked="0"/>
    </xf>
    <xf numFmtId="0" fontId="4" fillId="3" borderId="2" xfId="0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horizontal="left"/>
      <protection locked="0"/>
    </xf>
    <xf numFmtId="49" fontId="4" fillId="3" borderId="2" xfId="0" applyNumberFormat="1" applyFont="1" applyFill="1" applyBorder="1" applyAlignment="1" applyProtection="1">
      <alignment horizontal="center" vertical="center"/>
      <protection locked="0"/>
    </xf>
    <xf numFmtId="49" fontId="5" fillId="2" borderId="0" xfId="0" applyNumberFormat="1" applyFont="1" applyFill="1" applyAlignment="1" applyProtection="1">
      <alignment horizontal="left" vertical="center" wrapText="1"/>
      <protection locked="0"/>
    </xf>
    <xf numFmtId="49" fontId="4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0" xfId="0" applyFont="1" applyFill="1" applyAlignment="1" applyProtection="1">
      <alignment horizontal="left"/>
      <protection locked="0"/>
    </xf>
    <xf numFmtId="49" fontId="6" fillId="2" borderId="0" xfId="0" applyNumberFormat="1" applyFont="1" applyFill="1" applyAlignment="1" applyProtection="1">
      <alignment horizontal="left" vertical="center"/>
      <protection locked="0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109"/>
  <sheetViews>
    <sheetView tabSelected="1" workbookViewId="0"/>
  </sheetViews>
  <sheetFormatPr defaultRowHeight="12.75" x14ac:dyDescent="0.2"/>
  <cols>
    <col min="1" max="1" width="0.140625" customWidth="1"/>
    <col min="2" max="2" width="5.7109375" customWidth="1"/>
    <col min="3" max="3" width="7.28515625" customWidth="1"/>
    <col min="4" max="4" width="11.140625" customWidth="1"/>
    <col min="5" max="5" width="43.85546875" customWidth="1"/>
    <col min="6" max="6" width="6.7109375" customWidth="1"/>
    <col min="7" max="7" width="10.140625" customWidth="1"/>
    <col min="8" max="8" width="11.140625" customWidth="1"/>
    <col min="9" max="9" width="12.7109375" customWidth="1"/>
    <col min="10" max="10" width="6.7109375" customWidth="1"/>
    <col min="11" max="11" width="9.5703125" customWidth="1"/>
    <col min="12" max="12" width="9" customWidth="1"/>
    <col min="13" max="13" width="3.5703125" customWidth="1"/>
    <col min="14" max="14" width="0.7109375" customWidth="1"/>
    <col min="15" max="15" width="0.5703125" customWidth="1"/>
    <col min="16" max="16" width="0.140625" customWidth="1"/>
  </cols>
  <sheetData>
    <row r="1" spans="2:15" s="1" customFormat="1" ht="5.25" customHeight="1" x14ac:dyDescent="0.2"/>
    <row r="2" spans="2:15" s="1" customFormat="1" ht="17.100000000000001" customHeight="1" x14ac:dyDescent="0.2">
      <c r="I2" s="11" t="s">
        <v>99</v>
      </c>
      <c r="J2" s="11"/>
      <c r="K2" s="11"/>
      <c r="L2" s="11"/>
      <c r="M2" s="11"/>
      <c r="N2" s="11"/>
      <c r="O2" s="11"/>
    </row>
    <row r="3" spans="2:15" s="1" customFormat="1" ht="28.9" customHeight="1" x14ac:dyDescent="0.2">
      <c r="B3" s="37"/>
      <c r="C3" s="37"/>
      <c r="D3" s="37"/>
      <c r="E3" s="37"/>
    </row>
    <row r="4" spans="2:15" s="1" customFormat="1" ht="2.65" customHeight="1" x14ac:dyDescent="0.2">
      <c r="B4" s="16"/>
      <c r="C4" s="16"/>
      <c r="D4" s="16"/>
    </row>
    <row r="5" spans="2:15" s="1" customFormat="1" ht="28.9" customHeight="1" x14ac:dyDescent="0.2">
      <c r="B5" s="37"/>
      <c r="C5" s="37"/>
      <c r="D5" s="37"/>
      <c r="E5" s="37"/>
    </row>
    <row r="6" spans="2:15" s="1" customFormat="1" ht="2.65" customHeight="1" x14ac:dyDescent="0.2">
      <c r="B6" s="16"/>
      <c r="C6" s="16"/>
      <c r="D6" s="16"/>
    </row>
    <row r="7" spans="2:15" s="1" customFormat="1" ht="28.9" customHeight="1" x14ac:dyDescent="0.2">
      <c r="B7" s="37"/>
      <c r="C7" s="37"/>
      <c r="D7" s="37"/>
      <c r="E7" s="37"/>
    </row>
    <row r="8" spans="2:15" s="1" customFormat="1" ht="5.25" customHeight="1" x14ac:dyDescent="0.2">
      <c r="B8" s="16"/>
      <c r="C8" s="16"/>
      <c r="D8" s="16"/>
    </row>
    <row r="9" spans="2:15" s="1" customFormat="1" ht="4.1500000000000004" customHeight="1" x14ac:dyDescent="0.2"/>
    <row r="10" spans="2:15" s="1" customFormat="1" ht="6.95" customHeight="1" x14ac:dyDescent="0.2">
      <c r="B10" s="19" t="s">
        <v>100</v>
      </c>
      <c r="C10" s="19"/>
      <c r="D10" s="19"/>
    </row>
    <row r="11" spans="2:15" s="1" customFormat="1" ht="12.4" customHeight="1" x14ac:dyDescent="0.2">
      <c r="B11" s="19"/>
      <c r="C11" s="19"/>
      <c r="D11" s="19"/>
      <c r="G11" s="38" t="s">
        <v>101</v>
      </c>
      <c r="H11" s="38"/>
      <c r="I11" s="38"/>
      <c r="J11" s="38"/>
      <c r="K11" s="38"/>
      <c r="L11" s="38"/>
      <c r="M11" s="38"/>
      <c r="N11" s="38"/>
    </row>
    <row r="12" spans="2:15" s="1" customFormat="1" ht="7.9" customHeight="1" x14ac:dyDescent="0.2">
      <c r="G12" s="38"/>
      <c r="H12" s="38"/>
      <c r="I12" s="38"/>
      <c r="J12" s="38"/>
      <c r="K12" s="38"/>
      <c r="L12" s="38"/>
      <c r="M12" s="38"/>
      <c r="N12" s="38"/>
    </row>
    <row r="13" spans="2:15" s="1" customFormat="1" ht="20.25" customHeight="1" x14ac:dyDescent="0.2"/>
    <row r="14" spans="2:15" s="1" customFormat="1" ht="24" customHeight="1" x14ac:dyDescent="0.2">
      <c r="E14" s="14" t="s">
        <v>102</v>
      </c>
      <c r="F14" s="14"/>
      <c r="G14" s="14"/>
    </row>
    <row r="15" spans="2:15" s="1" customFormat="1" ht="43.15" customHeight="1" x14ac:dyDescent="0.2"/>
    <row r="16" spans="2:15" s="1" customFormat="1" ht="20.65" customHeight="1" x14ac:dyDescent="0.2">
      <c r="B16" s="17" t="s">
        <v>103</v>
      </c>
      <c r="C16" s="17"/>
      <c r="D16" s="17"/>
      <c r="E16" s="17"/>
      <c r="F16" s="17"/>
      <c r="G16" s="17"/>
      <c r="H16" s="17"/>
      <c r="I16" s="17"/>
    </row>
    <row r="17" spans="2:13" s="1" customFormat="1" ht="2.65" customHeight="1" x14ac:dyDescent="0.2"/>
    <row r="18" spans="2:13" s="1" customFormat="1" ht="20.65" customHeight="1" x14ac:dyDescent="0.2">
      <c r="B18" s="17" t="s">
        <v>104</v>
      </c>
      <c r="C18" s="17"/>
      <c r="D18" s="17"/>
      <c r="E18" s="17"/>
      <c r="F18" s="17"/>
      <c r="G18" s="17"/>
      <c r="H18" s="17"/>
      <c r="I18" s="17"/>
    </row>
    <row r="19" spans="2:13" s="1" customFormat="1" ht="2.65" customHeight="1" x14ac:dyDescent="0.2"/>
    <row r="20" spans="2:13" s="1" customFormat="1" ht="20.65" customHeight="1" x14ac:dyDescent="0.2">
      <c r="B20" s="17" t="s">
        <v>105</v>
      </c>
      <c r="C20" s="17"/>
      <c r="D20" s="17"/>
      <c r="E20" s="17"/>
      <c r="F20" s="17"/>
      <c r="G20" s="17"/>
      <c r="H20" s="17"/>
      <c r="I20" s="17"/>
    </row>
    <row r="21" spans="2:13" s="1" customFormat="1" ht="2.65" customHeight="1" x14ac:dyDescent="0.2"/>
    <row r="22" spans="2:13" s="1" customFormat="1" ht="20.65" customHeight="1" x14ac:dyDescent="0.2">
      <c r="B22" s="17" t="s">
        <v>106</v>
      </c>
      <c r="C22" s="17"/>
      <c r="D22" s="17"/>
      <c r="E22" s="17"/>
      <c r="F22" s="17"/>
      <c r="G22" s="17"/>
      <c r="H22" s="17"/>
      <c r="I22" s="17"/>
    </row>
    <row r="23" spans="2:13" s="1" customFormat="1" ht="34.700000000000003" customHeight="1" x14ac:dyDescent="0.2"/>
    <row r="24" spans="2:13" s="1" customFormat="1" ht="50.1" customHeight="1" x14ac:dyDescent="0.2">
      <c r="B24" s="15" t="s">
        <v>107</v>
      </c>
      <c r="C24" s="15"/>
      <c r="D24" s="15"/>
      <c r="E24" s="15"/>
      <c r="F24" s="15"/>
      <c r="G24" s="15"/>
      <c r="H24" s="15"/>
      <c r="I24" s="15"/>
      <c r="J24" s="15"/>
      <c r="K24" s="15"/>
      <c r="L24" s="15"/>
    </row>
    <row r="25" spans="2:13" s="1" customFormat="1" ht="2.65" customHeight="1" x14ac:dyDescent="0.2"/>
    <row r="26" spans="2:13" s="1" customFormat="1" ht="50.1" customHeight="1" x14ac:dyDescent="0.2">
      <c r="B26" s="30" t="str">
        <f xml:space="preserve"> "1.  Za wykonanie przedmiotu zamówienia w tym Pakiecie oferujemy następujące wynagrodzenie brutto: " &amp; TEXT(F71,"# ##0,00") &amp; " PLN. " &amp; CHAR(10) &amp; "2. Wynagrodzenie zaoferowane w pkt 1 powyżej wynika z poniższego Kosztorysu Ofertowego i stanowi sumę wartości całkowitych brutto za poszczególne pozycje (prace) tworzące ten Pakiet:"</f>
        <v>1.  Za wykonanie przedmiotu zamówienia w tym Pakiecie oferujemy następujące wynagrodzenie brutto: 0,00 PLN. 
2. Wynagrodzenie zaoferowane w pkt 1 powyżej wynika z poniższego Kosztorysu Ofertowego i stanowi sumę wartości całkowitych brutto za poszczególne pozycje (prace) tworzące ten Pakiet:</v>
      </c>
      <c r="C26" s="13"/>
      <c r="D26" s="13"/>
      <c r="E26" s="13"/>
      <c r="F26" s="13"/>
      <c r="G26" s="13"/>
      <c r="H26" s="13"/>
      <c r="I26" s="13"/>
      <c r="J26" s="13"/>
      <c r="K26" s="13"/>
      <c r="L26" s="13"/>
    </row>
    <row r="27" spans="2:13" s="1" customFormat="1" ht="28.9" customHeight="1" x14ac:dyDescent="0.2"/>
    <row r="28" spans="2:13" s="1" customFormat="1" ht="3.2" customHeight="1" x14ac:dyDescent="0.2"/>
    <row r="29" spans="2:13" s="1" customFormat="1" ht="18.2" customHeight="1" x14ac:dyDescent="0.2">
      <c r="B29" s="17" t="s">
        <v>108</v>
      </c>
      <c r="C29" s="17"/>
      <c r="D29" s="17"/>
      <c r="E29" s="17"/>
      <c r="F29" s="17"/>
      <c r="G29" s="17"/>
      <c r="H29" s="17"/>
      <c r="I29" s="17"/>
      <c r="J29" s="17"/>
      <c r="K29" s="17"/>
    </row>
    <row r="30" spans="2:13" s="1" customFormat="1" ht="5.25" customHeight="1" x14ac:dyDescent="0.2"/>
    <row r="31" spans="2:13" s="1" customFormat="1" ht="45.4" customHeight="1" x14ac:dyDescent="0.2">
      <c r="B31" s="2" t="s">
        <v>0</v>
      </c>
      <c r="C31" s="3" t="s">
        <v>1</v>
      </c>
      <c r="D31" s="4" t="s">
        <v>2</v>
      </c>
      <c r="E31" s="4" t="s">
        <v>3</v>
      </c>
      <c r="F31" s="4" t="s">
        <v>4</v>
      </c>
      <c r="G31" s="4" t="s">
        <v>5</v>
      </c>
      <c r="H31" s="4" t="s">
        <v>6</v>
      </c>
      <c r="I31" s="3" t="s">
        <v>7</v>
      </c>
      <c r="J31" s="4" t="s">
        <v>8</v>
      </c>
      <c r="K31" s="4" t="s">
        <v>9</v>
      </c>
      <c r="L31" s="12" t="s">
        <v>10</v>
      </c>
      <c r="M31" s="12"/>
    </row>
    <row r="32" spans="2:13" s="1" customFormat="1" ht="19.7" customHeight="1" x14ac:dyDescent="0.2">
      <c r="B32" s="5">
        <v>1</v>
      </c>
      <c r="C32" s="6" t="s">
        <v>11</v>
      </c>
      <c r="D32" s="6" t="s">
        <v>12</v>
      </c>
      <c r="E32" s="7" t="s">
        <v>13</v>
      </c>
      <c r="F32" s="6" t="s">
        <v>14</v>
      </c>
      <c r="G32" s="8">
        <v>1155</v>
      </c>
      <c r="H32" s="23">
        <v>0</v>
      </c>
      <c r="I32" s="21">
        <f>ROUND(G32* H32,2)</f>
        <v>0</v>
      </c>
      <c r="J32" s="5">
        <v>8</v>
      </c>
      <c r="K32" s="21">
        <f>ROUND(I32* J32/100,2)</f>
        <v>0</v>
      </c>
      <c r="L32" s="22">
        <f>ROUND(I32+ K32,2)</f>
        <v>0</v>
      </c>
      <c r="M32" s="9"/>
    </row>
    <row r="33" spans="2:13" s="1" customFormat="1" ht="19.7" customHeight="1" x14ac:dyDescent="0.2">
      <c r="B33" s="5">
        <v>2</v>
      </c>
      <c r="C33" s="6" t="s">
        <v>15</v>
      </c>
      <c r="D33" s="6" t="s">
        <v>16</v>
      </c>
      <c r="E33" s="7" t="s">
        <v>17</v>
      </c>
      <c r="F33" s="6" t="s">
        <v>14</v>
      </c>
      <c r="G33" s="8">
        <v>2913</v>
      </c>
      <c r="H33" s="23">
        <v>0</v>
      </c>
      <c r="I33" s="21">
        <f>ROUND(G33* H33,2)</f>
        <v>0</v>
      </c>
      <c r="J33" s="5">
        <v>8</v>
      </c>
      <c r="K33" s="21">
        <f>ROUND(I33* J33/100,2)</f>
        <v>0</v>
      </c>
      <c r="L33" s="22">
        <f>ROUND(I33+ K33,2)</f>
        <v>0</v>
      </c>
      <c r="M33" s="9"/>
    </row>
    <row r="34" spans="2:13" s="1" customFormat="1" ht="3.2" customHeight="1" x14ac:dyDescent="0.2"/>
    <row r="35" spans="2:13" s="1" customFormat="1" ht="18.2" customHeight="1" x14ac:dyDescent="0.2">
      <c r="B35" s="17" t="s">
        <v>109</v>
      </c>
      <c r="C35" s="17"/>
      <c r="D35" s="17"/>
      <c r="E35" s="17"/>
      <c r="F35" s="17"/>
      <c r="G35" s="17"/>
      <c r="H35" s="17"/>
      <c r="I35" s="17"/>
      <c r="J35" s="17"/>
      <c r="K35" s="17"/>
    </row>
    <row r="36" spans="2:13" s="1" customFormat="1" ht="5.25" customHeight="1" x14ac:dyDescent="0.2"/>
    <row r="37" spans="2:13" s="1" customFormat="1" ht="45.4" customHeight="1" x14ac:dyDescent="0.2">
      <c r="B37" s="2" t="s">
        <v>0</v>
      </c>
      <c r="C37" s="3" t="s">
        <v>1</v>
      </c>
      <c r="D37" s="4" t="s">
        <v>2</v>
      </c>
      <c r="E37" s="4" t="s">
        <v>3</v>
      </c>
      <c r="F37" s="4" t="s">
        <v>4</v>
      </c>
      <c r="G37" s="4" t="s">
        <v>5</v>
      </c>
      <c r="H37" s="4" t="s">
        <v>6</v>
      </c>
      <c r="I37" s="3" t="s">
        <v>7</v>
      </c>
      <c r="J37" s="4" t="s">
        <v>8</v>
      </c>
      <c r="K37" s="4" t="s">
        <v>9</v>
      </c>
      <c r="L37" s="12" t="s">
        <v>10</v>
      </c>
      <c r="M37" s="12"/>
    </row>
    <row r="38" spans="2:13" s="1" customFormat="1" ht="19.7" customHeight="1" x14ac:dyDescent="0.2">
      <c r="B38" s="5">
        <v>3</v>
      </c>
      <c r="C38" s="6" t="s">
        <v>11</v>
      </c>
      <c r="D38" s="6" t="s">
        <v>12</v>
      </c>
      <c r="E38" s="7" t="s">
        <v>13</v>
      </c>
      <c r="F38" s="6" t="s">
        <v>14</v>
      </c>
      <c r="G38" s="8">
        <v>2056</v>
      </c>
      <c r="H38" s="23">
        <v>0</v>
      </c>
      <c r="I38" s="21">
        <f>ROUND(G38* H38,2)</f>
        <v>0</v>
      </c>
      <c r="J38" s="5">
        <v>8</v>
      </c>
      <c r="K38" s="21">
        <f>ROUND(I38* J38/100,2)</f>
        <v>0</v>
      </c>
      <c r="L38" s="22">
        <f>ROUND(I38+ K38,2)</f>
        <v>0</v>
      </c>
      <c r="M38" s="9"/>
    </row>
    <row r="39" spans="2:13" s="1" customFormat="1" ht="3.2" customHeight="1" x14ac:dyDescent="0.2"/>
    <row r="40" spans="2:13" s="1" customFormat="1" ht="18.2" customHeight="1" x14ac:dyDescent="0.2">
      <c r="B40" s="17" t="s">
        <v>110</v>
      </c>
      <c r="C40" s="17"/>
      <c r="D40" s="17"/>
      <c r="E40" s="17"/>
      <c r="F40" s="17"/>
      <c r="G40" s="17"/>
      <c r="H40" s="17"/>
      <c r="I40" s="17"/>
      <c r="J40" s="17"/>
      <c r="K40" s="17"/>
    </row>
    <row r="41" spans="2:13" s="1" customFormat="1" ht="5.25" customHeight="1" x14ac:dyDescent="0.2"/>
    <row r="42" spans="2:13" s="1" customFormat="1" ht="45.4" customHeight="1" x14ac:dyDescent="0.2">
      <c r="B42" s="2" t="s">
        <v>0</v>
      </c>
      <c r="C42" s="3" t="s">
        <v>1</v>
      </c>
      <c r="D42" s="4" t="s">
        <v>2</v>
      </c>
      <c r="E42" s="4" t="s">
        <v>3</v>
      </c>
      <c r="F42" s="4" t="s">
        <v>4</v>
      </c>
      <c r="G42" s="4" t="s">
        <v>5</v>
      </c>
      <c r="H42" s="4" t="s">
        <v>6</v>
      </c>
      <c r="I42" s="3" t="s">
        <v>7</v>
      </c>
      <c r="J42" s="4" t="s">
        <v>8</v>
      </c>
      <c r="K42" s="4" t="s">
        <v>9</v>
      </c>
      <c r="L42" s="12" t="s">
        <v>10</v>
      </c>
      <c r="M42" s="12"/>
    </row>
    <row r="43" spans="2:13" s="1" customFormat="1" ht="19.7" customHeight="1" x14ac:dyDescent="0.2">
      <c r="B43" s="5">
        <v>4</v>
      </c>
      <c r="C43" s="6" t="s">
        <v>11</v>
      </c>
      <c r="D43" s="6" t="s">
        <v>12</v>
      </c>
      <c r="E43" s="7" t="s">
        <v>13</v>
      </c>
      <c r="F43" s="6" t="s">
        <v>14</v>
      </c>
      <c r="G43" s="8">
        <v>701</v>
      </c>
      <c r="H43" s="23">
        <v>0</v>
      </c>
      <c r="I43" s="21">
        <f>ROUND(G43* H43,2)</f>
        <v>0</v>
      </c>
      <c r="J43" s="5">
        <v>8</v>
      </c>
      <c r="K43" s="21">
        <f>ROUND(I43* J43/100,2)</f>
        <v>0</v>
      </c>
      <c r="L43" s="22">
        <f>ROUND(I43+ K43,2)</f>
        <v>0</v>
      </c>
      <c r="M43" s="9"/>
    </row>
    <row r="44" spans="2:13" s="1" customFormat="1" ht="9" customHeight="1" x14ac:dyDescent="0.2"/>
    <row r="45" spans="2:13" s="1" customFormat="1" ht="45.4" customHeight="1" x14ac:dyDescent="0.2">
      <c r="B45" s="2" t="s">
        <v>0</v>
      </c>
      <c r="C45" s="3" t="s">
        <v>1</v>
      </c>
      <c r="D45" s="4" t="s">
        <v>2</v>
      </c>
      <c r="E45" s="4" t="s">
        <v>3</v>
      </c>
      <c r="F45" s="4" t="s">
        <v>4</v>
      </c>
      <c r="G45" s="4" t="s">
        <v>5</v>
      </c>
      <c r="H45" s="4" t="s">
        <v>6</v>
      </c>
      <c r="I45" s="3" t="s">
        <v>7</v>
      </c>
      <c r="J45" s="4" t="s">
        <v>8</v>
      </c>
      <c r="K45" s="4" t="s">
        <v>9</v>
      </c>
      <c r="L45" s="12" t="s">
        <v>10</v>
      </c>
      <c r="M45" s="12"/>
    </row>
    <row r="46" spans="2:13" s="1" customFormat="1" ht="38.85" customHeight="1" x14ac:dyDescent="0.2">
      <c r="B46" s="5">
        <v>5</v>
      </c>
      <c r="C46" s="6" t="s">
        <v>18</v>
      </c>
      <c r="D46" s="6" t="s">
        <v>19</v>
      </c>
      <c r="E46" s="7" t="s">
        <v>20</v>
      </c>
      <c r="F46" s="6" t="s">
        <v>21</v>
      </c>
      <c r="G46" s="8">
        <v>1.2</v>
      </c>
      <c r="H46" s="23">
        <v>0</v>
      </c>
      <c r="I46" s="21">
        <f>ROUND(G46* H46,2)</f>
        <v>0</v>
      </c>
      <c r="J46" s="5">
        <v>8</v>
      </c>
      <c r="K46" s="21">
        <f>ROUND(I46* J46/100,2)</f>
        <v>0</v>
      </c>
      <c r="L46" s="22">
        <f>ROUND(I46+ K46,2)</f>
        <v>0</v>
      </c>
      <c r="M46" s="9"/>
    </row>
    <row r="47" spans="2:13" s="1" customFormat="1" ht="19.7" customHeight="1" x14ac:dyDescent="0.2">
      <c r="B47" s="5">
        <v>6</v>
      </c>
      <c r="C47" s="6" t="s">
        <v>22</v>
      </c>
      <c r="D47" s="6" t="s">
        <v>23</v>
      </c>
      <c r="E47" s="7" t="s">
        <v>24</v>
      </c>
      <c r="F47" s="6" t="s">
        <v>25</v>
      </c>
      <c r="G47" s="8">
        <v>59.87</v>
      </c>
      <c r="H47" s="23">
        <v>0</v>
      </c>
      <c r="I47" s="21">
        <f>ROUND(G47* H47,2)</f>
        <v>0</v>
      </c>
      <c r="J47" s="5">
        <v>8</v>
      </c>
      <c r="K47" s="21">
        <f>ROUND(I47* J47/100,2)</f>
        <v>0</v>
      </c>
      <c r="L47" s="22">
        <f>ROUND(I47+ K47,2)</f>
        <v>0</v>
      </c>
      <c r="M47" s="9"/>
    </row>
    <row r="48" spans="2:13" s="1" customFormat="1" ht="19.7" customHeight="1" x14ac:dyDescent="0.2">
      <c r="B48" s="5">
        <v>7</v>
      </c>
      <c r="C48" s="6" t="s">
        <v>26</v>
      </c>
      <c r="D48" s="6" t="s">
        <v>27</v>
      </c>
      <c r="E48" s="7" t="s">
        <v>28</v>
      </c>
      <c r="F48" s="6" t="s">
        <v>25</v>
      </c>
      <c r="G48" s="8">
        <v>11.85</v>
      </c>
      <c r="H48" s="23">
        <v>0</v>
      </c>
      <c r="I48" s="21">
        <f>ROUND(G48* H48,2)</f>
        <v>0</v>
      </c>
      <c r="J48" s="5">
        <v>8</v>
      </c>
      <c r="K48" s="21">
        <f>ROUND(I48* J48/100,2)</f>
        <v>0</v>
      </c>
      <c r="L48" s="22">
        <f>ROUND(I48+ K48,2)</f>
        <v>0</v>
      </c>
      <c r="M48" s="9"/>
    </row>
    <row r="49" spans="2:13" s="1" customFormat="1" ht="19.7" customHeight="1" x14ac:dyDescent="0.2">
      <c r="B49" s="5">
        <v>8</v>
      </c>
      <c r="C49" s="6" t="s">
        <v>29</v>
      </c>
      <c r="D49" s="6" t="s">
        <v>30</v>
      </c>
      <c r="E49" s="7" t="s">
        <v>31</v>
      </c>
      <c r="F49" s="6" t="s">
        <v>32</v>
      </c>
      <c r="G49" s="8">
        <v>36.840000000000003</v>
      </c>
      <c r="H49" s="23">
        <v>0</v>
      </c>
      <c r="I49" s="21">
        <f>ROUND(G49* H49,2)</f>
        <v>0</v>
      </c>
      <c r="J49" s="5">
        <v>8</v>
      </c>
      <c r="K49" s="21">
        <f>ROUND(I49* J49/100,2)</f>
        <v>0</v>
      </c>
      <c r="L49" s="22">
        <f>ROUND(I49+ K49,2)</f>
        <v>0</v>
      </c>
      <c r="M49" s="9"/>
    </row>
    <row r="50" spans="2:13" s="1" customFormat="1" ht="19.7" customHeight="1" x14ac:dyDescent="0.2">
      <c r="B50" s="5">
        <v>9</v>
      </c>
      <c r="C50" s="6" t="s">
        <v>33</v>
      </c>
      <c r="D50" s="6" t="s">
        <v>34</v>
      </c>
      <c r="E50" s="7" t="s">
        <v>35</v>
      </c>
      <c r="F50" s="6" t="s">
        <v>32</v>
      </c>
      <c r="G50" s="8">
        <v>2.4</v>
      </c>
      <c r="H50" s="23">
        <v>0</v>
      </c>
      <c r="I50" s="21">
        <f>ROUND(G50* H50,2)</f>
        <v>0</v>
      </c>
      <c r="J50" s="5">
        <v>8</v>
      </c>
      <c r="K50" s="21">
        <f>ROUND(I50* J50/100,2)</f>
        <v>0</v>
      </c>
      <c r="L50" s="22">
        <f>ROUND(I50+ K50,2)</f>
        <v>0</v>
      </c>
      <c r="M50" s="9"/>
    </row>
    <row r="51" spans="2:13" s="1" customFormat="1" ht="19.7" customHeight="1" x14ac:dyDescent="0.2">
      <c r="B51" s="5">
        <v>10</v>
      </c>
      <c r="C51" s="6" t="s">
        <v>36</v>
      </c>
      <c r="D51" s="6" t="s">
        <v>37</v>
      </c>
      <c r="E51" s="7" t="s">
        <v>38</v>
      </c>
      <c r="F51" s="6" t="s">
        <v>32</v>
      </c>
      <c r="G51" s="8">
        <v>39.24</v>
      </c>
      <c r="H51" s="23">
        <v>0</v>
      </c>
      <c r="I51" s="21">
        <f>ROUND(G51* H51,2)</f>
        <v>0</v>
      </c>
      <c r="J51" s="5">
        <v>8</v>
      </c>
      <c r="K51" s="21">
        <f>ROUND(I51* J51/100,2)</f>
        <v>0</v>
      </c>
      <c r="L51" s="22">
        <f>ROUND(I51+ K51,2)</f>
        <v>0</v>
      </c>
      <c r="M51" s="9"/>
    </row>
    <row r="52" spans="2:13" s="1" customFormat="1" ht="28.9" customHeight="1" x14ac:dyDescent="0.2">
      <c r="B52" s="5">
        <v>11</v>
      </c>
      <c r="C52" s="6" t="s">
        <v>39</v>
      </c>
      <c r="D52" s="6" t="s">
        <v>40</v>
      </c>
      <c r="E52" s="7" t="s">
        <v>41</v>
      </c>
      <c r="F52" s="6" t="s">
        <v>21</v>
      </c>
      <c r="G52" s="8">
        <v>21</v>
      </c>
      <c r="H52" s="23">
        <v>0</v>
      </c>
      <c r="I52" s="21">
        <f>ROUND(G52* H52,2)</f>
        <v>0</v>
      </c>
      <c r="J52" s="5">
        <v>8</v>
      </c>
      <c r="K52" s="21">
        <f>ROUND(I52* J52/100,2)</f>
        <v>0</v>
      </c>
      <c r="L52" s="22">
        <f>ROUND(I52+ K52,2)</f>
        <v>0</v>
      </c>
      <c r="M52" s="9"/>
    </row>
    <row r="53" spans="2:13" s="1" customFormat="1" ht="28.9" customHeight="1" x14ac:dyDescent="0.2">
      <c r="B53" s="5">
        <v>12</v>
      </c>
      <c r="C53" s="6" t="s">
        <v>42</v>
      </c>
      <c r="D53" s="6" t="s">
        <v>43</v>
      </c>
      <c r="E53" s="7" t="s">
        <v>44</v>
      </c>
      <c r="F53" s="6" t="s">
        <v>21</v>
      </c>
      <c r="G53" s="8">
        <v>23</v>
      </c>
      <c r="H53" s="23">
        <v>0</v>
      </c>
      <c r="I53" s="21">
        <f>ROUND(G53* H53,2)</f>
        <v>0</v>
      </c>
      <c r="J53" s="5">
        <v>8</v>
      </c>
      <c r="K53" s="21">
        <f>ROUND(I53* J53/100,2)</f>
        <v>0</v>
      </c>
      <c r="L53" s="22">
        <f>ROUND(I53+ K53,2)</f>
        <v>0</v>
      </c>
      <c r="M53" s="9"/>
    </row>
    <row r="54" spans="2:13" s="1" customFormat="1" ht="28.9" customHeight="1" x14ac:dyDescent="0.2">
      <c r="B54" s="5">
        <v>13</v>
      </c>
      <c r="C54" s="6" t="s">
        <v>45</v>
      </c>
      <c r="D54" s="6" t="s">
        <v>46</v>
      </c>
      <c r="E54" s="7" t="s">
        <v>47</v>
      </c>
      <c r="F54" s="6" t="s">
        <v>21</v>
      </c>
      <c r="G54" s="8">
        <v>2</v>
      </c>
      <c r="H54" s="23">
        <v>0</v>
      </c>
      <c r="I54" s="21">
        <f>ROUND(G54* H54,2)</f>
        <v>0</v>
      </c>
      <c r="J54" s="5">
        <v>8</v>
      </c>
      <c r="K54" s="21">
        <f>ROUND(I54* J54/100,2)</f>
        <v>0</v>
      </c>
      <c r="L54" s="22">
        <f>ROUND(I54+ K54,2)</f>
        <v>0</v>
      </c>
      <c r="M54" s="9"/>
    </row>
    <row r="55" spans="2:13" s="1" customFormat="1" ht="19.7" customHeight="1" x14ac:dyDescent="0.2">
      <c r="B55" s="5">
        <v>14</v>
      </c>
      <c r="C55" s="6" t="s">
        <v>48</v>
      </c>
      <c r="D55" s="6" t="s">
        <v>49</v>
      </c>
      <c r="E55" s="7" t="s">
        <v>50</v>
      </c>
      <c r="F55" s="6" t="s">
        <v>21</v>
      </c>
      <c r="G55" s="8">
        <v>5.61</v>
      </c>
      <c r="H55" s="23">
        <v>0</v>
      </c>
      <c r="I55" s="21">
        <f>ROUND(G55* H55,2)</f>
        <v>0</v>
      </c>
      <c r="J55" s="5">
        <v>8</v>
      </c>
      <c r="K55" s="21">
        <f>ROUND(I55* J55/100,2)</f>
        <v>0</v>
      </c>
      <c r="L55" s="22">
        <f>ROUND(I55+ K55,2)</f>
        <v>0</v>
      </c>
      <c r="M55" s="9"/>
    </row>
    <row r="56" spans="2:13" s="1" customFormat="1" ht="19.7" customHeight="1" x14ac:dyDescent="0.2">
      <c r="B56" s="5">
        <v>15</v>
      </c>
      <c r="C56" s="6" t="s">
        <v>51</v>
      </c>
      <c r="D56" s="6" t="s">
        <v>52</v>
      </c>
      <c r="E56" s="7" t="s">
        <v>53</v>
      </c>
      <c r="F56" s="6" t="s">
        <v>21</v>
      </c>
      <c r="G56" s="8">
        <v>2.34</v>
      </c>
      <c r="H56" s="23">
        <v>0</v>
      </c>
      <c r="I56" s="21">
        <f>ROUND(G56* H56,2)</f>
        <v>0</v>
      </c>
      <c r="J56" s="5">
        <v>8</v>
      </c>
      <c r="K56" s="21">
        <f>ROUND(I56* J56/100,2)</f>
        <v>0</v>
      </c>
      <c r="L56" s="22">
        <f>ROUND(I56+ K56,2)</f>
        <v>0</v>
      </c>
      <c r="M56" s="9"/>
    </row>
    <row r="57" spans="2:13" s="1" customFormat="1" ht="28.9" customHeight="1" x14ac:dyDescent="0.2">
      <c r="B57" s="5">
        <v>16</v>
      </c>
      <c r="C57" s="6" t="s">
        <v>54</v>
      </c>
      <c r="D57" s="6" t="s">
        <v>55</v>
      </c>
      <c r="E57" s="7" t="s">
        <v>56</v>
      </c>
      <c r="F57" s="6" t="s">
        <v>21</v>
      </c>
      <c r="G57" s="8">
        <v>36.14</v>
      </c>
      <c r="H57" s="23">
        <v>0</v>
      </c>
      <c r="I57" s="21">
        <f>ROUND(G57* H57,2)</f>
        <v>0</v>
      </c>
      <c r="J57" s="5">
        <v>8</v>
      </c>
      <c r="K57" s="21">
        <f>ROUND(I57* J57/100,2)</f>
        <v>0</v>
      </c>
      <c r="L57" s="22">
        <f>ROUND(I57+ K57,2)</f>
        <v>0</v>
      </c>
      <c r="M57" s="9"/>
    </row>
    <row r="58" spans="2:13" s="1" customFormat="1" ht="19.7" customHeight="1" x14ac:dyDescent="0.2">
      <c r="B58" s="5">
        <v>17</v>
      </c>
      <c r="C58" s="6" t="s">
        <v>57</v>
      </c>
      <c r="D58" s="6" t="s">
        <v>58</v>
      </c>
      <c r="E58" s="7" t="s">
        <v>59</v>
      </c>
      <c r="F58" s="6" t="s">
        <v>60</v>
      </c>
      <c r="G58" s="8">
        <v>2.4500000000000002</v>
      </c>
      <c r="H58" s="23">
        <v>0</v>
      </c>
      <c r="I58" s="21">
        <f>ROUND(G58* H58,2)</f>
        <v>0</v>
      </c>
      <c r="J58" s="5">
        <v>23</v>
      </c>
      <c r="K58" s="21">
        <f>ROUND(I58* J58/100,2)</f>
        <v>0</v>
      </c>
      <c r="L58" s="22">
        <f>ROUND(I58+ K58,2)</f>
        <v>0</v>
      </c>
      <c r="M58" s="9"/>
    </row>
    <row r="59" spans="2:13" s="1" customFormat="1" ht="19.7" customHeight="1" x14ac:dyDescent="0.2">
      <c r="B59" s="5">
        <v>18</v>
      </c>
      <c r="C59" s="6" t="s">
        <v>61</v>
      </c>
      <c r="D59" s="6" t="s">
        <v>62</v>
      </c>
      <c r="E59" s="7" t="s">
        <v>63</v>
      </c>
      <c r="F59" s="6" t="s">
        <v>60</v>
      </c>
      <c r="G59" s="8">
        <v>15.2</v>
      </c>
      <c r="H59" s="23">
        <v>0</v>
      </c>
      <c r="I59" s="21">
        <f>ROUND(G59* H59,2)</f>
        <v>0</v>
      </c>
      <c r="J59" s="5">
        <v>23</v>
      </c>
      <c r="K59" s="21">
        <f>ROUND(I59* J59/100,2)</f>
        <v>0</v>
      </c>
      <c r="L59" s="22">
        <f>ROUND(I59+ K59,2)</f>
        <v>0</v>
      </c>
      <c r="M59" s="9"/>
    </row>
    <row r="60" spans="2:13" s="1" customFormat="1" ht="19.7" customHeight="1" x14ac:dyDescent="0.2">
      <c r="B60" s="5">
        <v>19</v>
      </c>
      <c r="C60" s="6" t="s">
        <v>64</v>
      </c>
      <c r="D60" s="6" t="s">
        <v>65</v>
      </c>
      <c r="E60" s="7" t="s">
        <v>66</v>
      </c>
      <c r="F60" s="6" t="s">
        <v>67</v>
      </c>
      <c r="G60" s="8">
        <v>1</v>
      </c>
      <c r="H60" s="23">
        <v>0</v>
      </c>
      <c r="I60" s="21">
        <f>ROUND(G60* H60,2)</f>
        <v>0</v>
      </c>
      <c r="J60" s="5">
        <v>8</v>
      </c>
      <c r="K60" s="21">
        <f>ROUND(I60* J60/100,2)</f>
        <v>0</v>
      </c>
      <c r="L60" s="22">
        <f>ROUND(I60+ K60,2)</f>
        <v>0</v>
      </c>
      <c r="M60" s="9"/>
    </row>
    <row r="61" spans="2:13" s="1" customFormat="1" ht="28.9" customHeight="1" x14ac:dyDescent="0.2">
      <c r="B61" s="5">
        <v>20</v>
      </c>
      <c r="C61" s="6" t="s">
        <v>68</v>
      </c>
      <c r="D61" s="6" t="s">
        <v>69</v>
      </c>
      <c r="E61" s="7" t="s">
        <v>70</v>
      </c>
      <c r="F61" s="6" t="s">
        <v>67</v>
      </c>
      <c r="G61" s="8">
        <v>20</v>
      </c>
      <c r="H61" s="23">
        <v>0</v>
      </c>
      <c r="I61" s="21">
        <f>ROUND(G61* H61,2)</f>
        <v>0</v>
      </c>
      <c r="J61" s="5">
        <v>8</v>
      </c>
      <c r="K61" s="21">
        <f>ROUND(I61* J61/100,2)</f>
        <v>0</v>
      </c>
      <c r="L61" s="22">
        <f>ROUND(I61+ K61,2)</f>
        <v>0</v>
      </c>
      <c r="M61" s="9"/>
    </row>
    <row r="62" spans="2:13" s="1" customFormat="1" ht="19.7" customHeight="1" x14ac:dyDescent="0.2">
      <c r="B62" s="5">
        <v>21</v>
      </c>
      <c r="C62" s="6" t="s">
        <v>71</v>
      </c>
      <c r="D62" s="6" t="s">
        <v>72</v>
      </c>
      <c r="E62" s="7" t="s">
        <v>73</v>
      </c>
      <c r="F62" s="6" t="s">
        <v>67</v>
      </c>
      <c r="G62" s="8">
        <v>160</v>
      </c>
      <c r="H62" s="23">
        <v>0</v>
      </c>
      <c r="I62" s="21">
        <f>ROUND(G62* H62,2)</f>
        <v>0</v>
      </c>
      <c r="J62" s="5">
        <v>8</v>
      </c>
      <c r="K62" s="21">
        <f>ROUND(I62* J62/100,2)</f>
        <v>0</v>
      </c>
      <c r="L62" s="22">
        <f>ROUND(I62+ K62,2)</f>
        <v>0</v>
      </c>
      <c r="M62" s="9"/>
    </row>
    <row r="63" spans="2:13" s="1" customFormat="1" ht="19.7" customHeight="1" x14ac:dyDescent="0.2">
      <c r="B63" s="5">
        <v>22</v>
      </c>
      <c r="C63" s="6" t="s">
        <v>74</v>
      </c>
      <c r="D63" s="6" t="s">
        <v>75</v>
      </c>
      <c r="E63" s="7" t="s">
        <v>76</v>
      </c>
      <c r="F63" s="6" t="s">
        <v>21</v>
      </c>
      <c r="G63" s="8">
        <v>1</v>
      </c>
      <c r="H63" s="23">
        <v>0</v>
      </c>
      <c r="I63" s="21">
        <f>ROUND(G63* H63,2)</f>
        <v>0</v>
      </c>
      <c r="J63" s="5">
        <v>8</v>
      </c>
      <c r="K63" s="21">
        <f>ROUND(I63* J63/100,2)</f>
        <v>0</v>
      </c>
      <c r="L63" s="22">
        <f>ROUND(I63+ K63,2)</f>
        <v>0</v>
      </c>
      <c r="M63" s="9"/>
    </row>
    <row r="64" spans="2:13" s="1" customFormat="1" ht="19.7" customHeight="1" x14ac:dyDescent="0.2">
      <c r="B64" s="5">
        <v>23</v>
      </c>
      <c r="C64" s="6" t="s">
        <v>77</v>
      </c>
      <c r="D64" s="6" t="s">
        <v>78</v>
      </c>
      <c r="E64" s="7" t="s">
        <v>79</v>
      </c>
      <c r="F64" s="6" t="s">
        <v>80</v>
      </c>
      <c r="G64" s="8">
        <v>98</v>
      </c>
      <c r="H64" s="23">
        <v>0</v>
      </c>
      <c r="I64" s="21">
        <f>ROUND(G64* H64,2)</f>
        <v>0</v>
      </c>
      <c r="J64" s="5">
        <v>8</v>
      </c>
      <c r="K64" s="21">
        <f>ROUND(I64* J64/100,2)</f>
        <v>0</v>
      </c>
      <c r="L64" s="22">
        <f>ROUND(I64+ K64,2)</f>
        <v>0</v>
      </c>
      <c r="M64" s="9"/>
    </row>
    <row r="65" spans="2:14" s="1" customFormat="1" ht="19.7" customHeight="1" x14ac:dyDescent="0.2">
      <c r="B65" s="5">
        <v>24</v>
      </c>
      <c r="C65" s="6" t="s">
        <v>81</v>
      </c>
      <c r="D65" s="6" t="s">
        <v>82</v>
      </c>
      <c r="E65" s="7" t="s">
        <v>83</v>
      </c>
      <c r="F65" s="6" t="s">
        <v>80</v>
      </c>
      <c r="G65" s="8">
        <v>30</v>
      </c>
      <c r="H65" s="23">
        <v>0</v>
      </c>
      <c r="I65" s="21">
        <f>ROUND(G65* H65,2)</f>
        <v>0</v>
      </c>
      <c r="J65" s="5">
        <v>8</v>
      </c>
      <c r="K65" s="21">
        <f>ROUND(I65* J65/100,2)</f>
        <v>0</v>
      </c>
      <c r="L65" s="22">
        <f>ROUND(I65+ K65,2)</f>
        <v>0</v>
      </c>
      <c r="M65" s="9"/>
    </row>
    <row r="66" spans="2:14" s="1" customFormat="1" ht="19.7" customHeight="1" x14ac:dyDescent="0.2">
      <c r="B66" s="5">
        <v>25</v>
      </c>
      <c r="C66" s="6" t="s">
        <v>84</v>
      </c>
      <c r="D66" s="6" t="s">
        <v>85</v>
      </c>
      <c r="E66" s="7" t="s">
        <v>86</v>
      </c>
      <c r="F66" s="6" t="s">
        <v>80</v>
      </c>
      <c r="G66" s="8">
        <v>19</v>
      </c>
      <c r="H66" s="23">
        <v>0</v>
      </c>
      <c r="I66" s="21">
        <f>ROUND(G66* H66,2)</f>
        <v>0</v>
      </c>
      <c r="J66" s="5">
        <v>8</v>
      </c>
      <c r="K66" s="21">
        <f>ROUND(I66* J66/100,2)</f>
        <v>0</v>
      </c>
      <c r="L66" s="22">
        <f>ROUND(I66+ K66,2)</f>
        <v>0</v>
      </c>
      <c r="M66" s="9"/>
    </row>
    <row r="67" spans="2:14" s="1" customFormat="1" ht="19.7" customHeight="1" x14ac:dyDescent="0.2">
      <c r="B67" s="5">
        <v>26</v>
      </c>
      <c r="C67" s="6" t="s">
        <v>87</v>
      </c>
      <c r="D67" s="6" t="s">
        <v>88</v>
      </c>
      <c r="E67" s="7" t="s">
        <v>89</v>
      </c>
      <c r="F67" s="6" t="s">
        <v>80</v>
      </c>
      <c r="G67" s="8">
        <v>32</v>
      </c>
      <c r="H67" s="23">
        <v>0</v>
      </c>
      <c r="I67" s="21">
        <f>ROUND(G67* H67,2)</f>
        <v>0</v>
      </c>
      <c r="J67" s="5">
        <v>8</v>
      </c>
      <c r="K67" s="21">
        <f>ROUND(I67* J67/100,2)</f>
        <v>0</v>
      </c>
      <c r="L67" s="22">
        <f>ROUND(I67+ K67,2)</f>
        <v>0</v>
      </c>
      <c r="M67" s="9"/>
    </row>
    <row r="68" spans="2:14" s="1" customFormat="1" ht="28.9" customHeight="1" x14ac:dyDescent="0.2">
      <c r="B68" s="5">
        <v>27</v>
      </c>
      <c r="C68" s="6" t="s">
        <v>90</v>
      </c>
      <c r="D68" s="6" t="s">
        <v>91</v>
      </c>
      <c r="E68" s="7" t="s">
        <v>92</v>
      </c>
      <c r="F68" s="6" t="s">
        <v>80</v>
      </c>
      <c r="G68" s="8">
        <v>10</v>
      </c>
      <c r="H68" s="23">
        <v>0</v>
      </c>
      <c r="I68" s="21">
        <f>ROUND(G68* H68,2)</f>
        <v>0</v>
      </c>
      <c r="J68" s="5">
        <v>8</v>
      </c>
      <c r="K68" s="21">
        <f>ROUND(I68* J68/100,2)</f>
        <v>0</v>
      </c>
      <c r="L68" s="22">
        <f>ROUND(I68+ K68,2)</f>
        <v>0</v>
      </c>
      <c r="M68" s="9"/>
    </row>
    <row r="69" spans="2:14" s="1" customFormat="1" ht="55.9" customHeight="1" x14ac:dyDescent="0.2"/>
    <row r="70" spans="2:14" s="1" customFormat="1" ht="21.4" customHeight="1" x14ac:dyDescent="0.2">
      <c r="B70" s="18" t="s">
        <v>93</v>
      </c>
      <c r="C70" s="18"/>
      <c r="D70" s="18"/>
      <c r="E70" s="18"/>
      <c r="F70" s="24">
        <f>ROUND(I32+I33+I38+I43+I46+I47+I48+I49+I50+I51+I52+I53+I54+I55+I56+I57+I58+I59+I60+I61+I62+I63+I64+I65+I66+I67+I68,2)</f>
        <v>0</v>
      </c>
      <c r="G70" s="25"/>
      <c r="H70" s="25"/>
      <c r="I70" s="25"/>
      <c r="J70" s="25"/>
      <c r="K70" s="25"/>
      <c r="L70" s="25"/>
      <c r="M70" s="26"/>
    </row>
    <row r="71" spans="2:14" s="1" customFormat="1" ht="21.4" customHeight="1" x14ac:dyDescent="0.2">
      <c r="B71" s="18" t="s">
        <v>94</v>
      </c>
      <c r="C71" s="18"/>
      <c r="D71" s="18"/>
      <c r="E71" s="18"/>
      <c r="F71" s="27">
        <f>ROUND(L32+L33+L38+L43+L46+L47+L48+L49+L50+L51+L52+L53+L54+L55+L56+L57+L58+L59+L60+L61+L62+L63+L64+L65+L66+L67+L68,2)</f>
        <v>0</v>
      </c>
      <c r="G71" s="28"/>
      <c r="H71" s="28"/>
      <c r="I71" s="28"/>
      <c r="J71" s="28"/>
      <c r="K71" s="28"/>
      <c r="L71" s="28"/>
      <c r="M71" s="29"/>
    </row>
    <row r="72" spans="2:14" s="1" customFormat="1" ht="11.1" customHeight="1" x14ac:dyDescent="0.2"/>
    <row r="73" spans="2:14" s="1" customFormat="1" ht="80.099999999999994" customHeight="1" x14ac:dyDescent="0.2">
      <c r="B73" s="31" t="s">
        <v>111</v>
      </c>
      <c r="C73" s="31"/>
      <c r="D73" s="31"/>
      <c r="E73" s="31"/>
      <c r="F73" s="31"/>
      <c r="G73" s="31"/>
      <c r="H73" s="31"/>
      <c r="I73" s="31"/>
      <c r="J73" s="31"/>
      <c r="K73" s="31"/>
      <c r="L73" s="31"/>
      <c r="M73" s="31"/>
      <c r="N73" s="31"/>
    </row>
    <row r="74" spans="2:14" s="1" customFormat="1" ht="2.65" customHeight="1" x14ac:dyDescent="0.2"/>
    <row r="75" spans="2:14" s="1" customFormat="1" ht="110.1" customHeight="1" x14ac:dyDescent="0.2">
      <c r="B75" s="31" t="s">
        <v>112</v>
      </c>
      <c r="C75" s="31"/>
      <c r="D75" s="31"/>
      <c r="E75" s="31"/>
      <c r="F75" s="31"/>
      <c r="G75" s="31"/>
      <c r="H75" s="31"/>
      <c r="I75" s="31"/>
      <c r="J75" s="31"/>
      <c r="K75" s="31"/>
      <c r="L75" s="31"/>
      <c r="M75" s="31"/>
      <c r="N75" s="31"/>
    </row>
    <row r="76" spans="2:14" s="1" customFormat="1" ht="5.25" customHeight="1" x14ac:dyDescent="0.2"/>
    <row r="77" spans="2:14" s="1" customFormat="1" ht="110.1" customHeight="1" x14ac:dyDescent="0.2">
      <c r="B77" s="13" t="s">
        <v>113</v>
      </c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</row>
    <row r="78" spans="2:14" s="1" customFormat="1" ht="5.25" customHeight="1" x14ac:dyDescent="0.2"/>
    <row r="79" spans="2:14" s="1" customFormat="1" ht="37.9" customHeight="1" x14ac:dyDescent="0.2">
      <c r="B79" s="32" t="s">
        <v>95</v>
      </c>
      <c r="C79" s="32"/>
      <c r="D79" s="32"/>
      <c r="E79" s="32"/>
      <c r="F79" s="34" t="s">
        <v>96</v>
      </c>
      <c r="G79" s="34"/>
      <c r="H79" s="34"/>
      <c r="I79" s="34"/>
      <c r="J79" s="34"/>
      <c r="K79" s="34"/>
      <c r="L79" s="34"/>
    </row>
    <row r="80" spans="2:14" s="1" customFormat="1" ht="28.9" customHeight="1" x14ac:dyDescent="0.2">
      <c r="B80" s="33"/>
      <c r="C80" s="33"/>
      <c r="D80" s="33"/>
      <c r="E80" s="33"/>
      <c r="F80" s="33"/>
      <c r="G80" s="33"/>
      <c r="H80" s="33"/>
      <c r="I80" s="33"/>
      <c r="J80" s="33"/>
      <c r="K80" s="33"/>
      <c r="L80" s="33"/>
    </row>
    <row r="81" spans="2:14" s="1" customFormat="1" ht="28.9" customHeight="1" x14ac:dyDescent="0.2">
      <c r="B81" s="33"/>
      <c r="C81" s="33"/>
      <c r="D81" s="33"/>
      <c r="E81" s="33"/>
      <c r="F81" s="33"/>
      <c r="G81" s="33"/>
      <c r="H81" s="33"/>
      <c r="I81" s="33"/>
      <c r="J81" s="33"/>
      <c r="K81" s="33"/>
      <c r="L81" s="33"/>
    </row>
    <row r="82" spans="2:14" s="1" customFormat="1" ht="28.9" customHeight="1" x14ac:dyDescent="0.2">
      <c r="B82" s="33"/>
      <c r="C82" s="33"/>
      <c r="D82" s="33"/>
      <c r="E82" s="33"/>
      <c r="F82" s="33"/>
      <c r="G82" s="33"/>
      <c r="H82" s="33"/>
      <c r="I82" s="33"/>
      <c r="J82" s="33"/>
      <c r="K82" s="33"/>
      <c r="L82" s="33"/>
    </row>
    <row r="83" spans="2:14" s="1" customFormat="1" ht="28.9" customHeight="1" x14ac:dyDescent="0.2">
      <c r="B83" s="33"/>
      <c r="C83" s="33"/>
      <c r="D83" s="33"/>
      <c r="E83" s="33"/>
      <c r="F83" s="33"/>
      <c r="G83" s="33"/>
      <c r="H83" s="33"/>
      <c r="I83" s="33"/>
      <c r="J83" s="33"/>
      <c r="K83" s="33"/>
      <c r="L83" s="33"/>
    </row>
    <row r="84" spans="2:14" s="1" customFormat="1" ht="2.65" customHeight="1" x14ac:dyDescent="0.2"/>
    <row r="85" spans="2:14" s="1" customFormat="1" ht="203.1" customHeight="1" x14ac:dyDescent="0.2">
      <c r="B85" s="31" t="s">
        <v>114</v>
      </c>
      <c r="C85" s="31"/>
      <c r="D85" s="31"/>
      <c r="E85" s="31"/>
      <c r="F85" s="31"/>
      <c r="G85" s="31"/>
      <c r="H85" s="31"/>
      <c r="I85" s="31"/>
      <c r="J85" s="31"/>
      <c r="K85" s="31"/>
      <c r="L85" s="31"/>
      <c r="M85" s="31"/>
      <c r="N85" s="31"/>
    </row>
    <row r="86" spans="2:14" s="1" customFormat="1" ht="2.65" customHeight="1" x14ac:dyDescent="0.2"/>
    <row r="87" spans="2:14" s="1" customFormat="1" ht="36.950000000000003" customHeight="1" x14ac:dyDescent="0.2">
      <c r="B87" s="35" t="s">
        <v>115</v>
      </c>
      <c r="C87" s="35"/>
      <c r="D87" s="35"/>
      <c r="E87" s="35"/>
      <c r="F87" s="35"/>
      <c r="G87" s="35"/>
      <c r="H87" s="35"/>
      <c r="I87" s="35"/>
      <c r="J87" s="35"/>
      <c r="K87" s="35"/>
      <c r="L87" s="35"/>
      <c r="M87" s="35"/>
      <c r="N87" s="35"/>
    </row>
    <row r="88" spans="2:14" s="1" customFormat="1" ht="2.65" customHeight="1" x14ac:dyDescent="0.2"/>
    <row r="89" spans="2:14" s="1" customFormat="1" ht="37.9" customHeight="1" x14ac:dyDescent="0.2">
      <c r="B89" s="32" t="s">
        <v>97</v>
      </c>
      <c r="C89" s="32"/>
      <c r="D89" s="32"/>
      <c r="E89" s="32"/>
      <c r="F89" s="36" t="s">
        <v>98</v>
      </c>
      <c r="G89" s="36"/>
      <c r="H89" s="36"/>
      <c r="I89" s="36"/>
      <c r="J89" s="36"/>
      <c r="K89" s="36"/>
      <c r="L89" s="36"/>
    </row>
    <row r="90" spans="2:14" s="1" customFormat="1" ht="28.9" customHeight="1" x14ac:dyDescent="0.2">
      <c r="B90" s="33"/>
      <c r="C90" s="33"/>
      <c r="D90" s="33"/>
      <c r="E90" s="33"/>
      <c r="F90" s="33"/>
      <c r="G90" s="33"/>
      <c r="H90" s="33"/>
      <c r="I90" s="33"/>
      <c r="J90" s="33"/>
      <c r="K90" s="33"/>
      <c r="L90" s="33"/>
    </row>
    <row r="91" spans="2:14" s="1" customFormat="1" ht="28.9" customHeight="1" x14ac:dyDescent="0.2">
      <c r="B91" s="33"/>
      <c r="C91" s="33"/>
      <c r="D91" s="33"/>
      <c r="E91" s="33"/>
      <c r="F91" s="33"/>
      <c r="G91" s="33"/>
      <c r="H91" s="33"/>
      <c r="I91" s="33"/>
      <c r="J91" s="33"/>
      <c r="K91" s="33"/>
      <c r="L91" s="33"/>
    </row>
    <row r="92" spans="2:14" s="1" customFormat="1" ht="28.9" customHeight="1" x14ac:dyDescent="0.2">
      <c r="B92" s="33"/>
      <c r="C92" s="33"/>
      <c r="D92" s="33"/>
      <c r="E92" s="33"/>
      <c r="F92" s="33"/>
      <c r="G92" s="33"/>
      <c r="H92" s="33"/>
      <c r="I92" s="33"/>
      <c r="J92" s="33"/>
      <c r="K92" s="33"/>
      <c r="L92" s="33"/>
    </row>
    <row r="93" spans="2:14" s="1" customFormat="1" ht="28.9" customHeight="1" x14ac:dyDescent="0.2">
      <c r="B93" s="33"/>
      <c r="C93" s="33"/>
      <c r="D93" s="33"/>
      <c r="E93" s="33"/>
      <c r="F93" s="33"/>
      <c r="G93" s="33"/>
      <c r="H93" s="33"/>
      <c r="I93" s="33"/>
      <c r="J93" s="33"/>
      <c r="K93" s="33"/>
      <c r="L93" s="33"/>
    </row>
    <row r="94" spans="2:14" s="1" customFormat="1" ht="2.65" customHeight="1" x14ac:dyDescent="0.2"/>
    <row r="95" spans="2:14" s="1" customFormat="1" ht="159.94999999999999" customHeight="1" x14ac:dyDescent="0.2">
      <c r="B95" s="31" t="s">
        <v>116</v>
      </c>
      <c r="C95" s="31"/>
      <c r="D95" s="31"/>
      <c r="E95" s="31"/>
      <c r="F95" s="31"/>
      <c r="G95" s="31"/>
      <c r="H95" s="31"/>
      <c r="I95" s="31"/>
      <c r="J95" s="31"/>
      <c r="K95" s="31"/>
      <c r="L95" s="31"/>
      <c r="M95" s="31"/>
      <c r="N95" s="31"/>
    </row>
    <row r="96" spans="2:14" s="1" customFormat="1" ht="2.65" customHeight="1" x14ac:dyDescent="0.2"/>
    <row r="97" spans="2:14" s="1" customFormat="1" ht="54.95" customHeight="1" x14ac:dyDescent="0.2">
      <c r="B97" s="31" t="s">
        <v>117</v>
      </c>
      <c r="C97" s="31"/>
      <c r="D97" s="31"/>
      <c r="E97" s="31"/>
      <c r="F97" s="31"/>
      <c r="G97" s="31"/>
      <c r="H97" s="31"/>
      <c r="I97" s="31"/>
      <c r="J97" s="31"/>
      <c r="K97" s="31"/>
      <c r="L97" s="31"/>
      <c r="M97" s="31"/>
      <c r="N97" s="31"/>
    </row>
    <row r="98" spans="2:14" s="1" customFormat="1" ht="2.65" customHeight="1" x14ac:dyDescent="0.2"/>
    <row r="99" spans="2:14" s="1" customFormat="1" ht="60" customHeight="1" x14ac:dyDescent="0.2">
      <c r="B99" s="13" t="s">
        <v>118</v>
      </c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</row>
    <row r="100" spans="2:14" s="1" customFormat="1" ht="2.65" customHeight="1" x14ac:dyDescent="0.2"/>
    <row r="101" spans="2:14" s="1" customFormat="1" ht="48" customHeight="1" x14ac:dyDescent="0.2">
      <c r="B101" s="13" t="s">
        <v>119</v>
      </c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</row>
    <row r="102" spans="2:14" s="1" customFormat="1" ht="2.65" customHeight="1" x14ac:dyDescent="0.2"/>
    <row r="103" spans="2:14" s="1" customFormat="1" ht="125.1" customHeight="1" x14ac:dyDescent="0.2">
      <c r="B103" s="31" t="s">
        <v>120</v>
      </c>
      <c r="C103" s="31"/>
      <c r="D103" s="31"/>
      <c r="E103" s="31"/>
      <c r="F103" s="31"/>
      <c r="G103" s="31"/>
      <c r="H103" s="31"/>
      <c r="I103" s="31"/>
      <c r="J103" s="31"/>
      <c r="K103" s="31"/>
      <c r="L103" s="31"/>
      <c r="M103" s="31"/>
      <c r="N103" s="31"/>
    </row>
    <row r="104" spans="2:14" s="1" customFormat="1" ht="2.65" customHeight="1" x14ac:dyDescent="0.2"/>
    <row r="105" spans="2:14" s="1" customFormat="1" ht="84.95" customHeight="1" x14ac:dyDescent="0.2">
      <c r="B105" s="31" t="s">
        <v>121</v>
      </c>
      <c r="C105" s="31"/>
      <c r="D105" s="31"/>
      <c r="E105" s="31"/>
      <c r="F105" s="31"/>
      <c r="G105" s="31"/>
      <c r="H105" s="31"/>
      <c r="I105" s="31"/>
      <c r="J105" s="31"/>
      <c r="K105" s="31"/>
      <c r="L105" s="31"/>
      <c r="M105" s="31"/>
      <c r="N105" s="31"/>
    </row>
    <row r="106" spans="2:14" s="1" customFormat="1" ht="86.85" customHeight="1" x14ac:dyDescent="0.2"/>
    <row r="107" spans="2:14" s="1" customFormat="1" ht="17.649999999999999" customHeight="1" x14ac:dyDescent="0.2">
      <c r="I107" s="10" t="s">
        <v>122</v>
      </c>
      <c r="J107" s="10"/>
    </row>
    <row r="108" spans="2:14" s="1" customFormat="1" ht="145.15" customHeight="1" x14ac:dyDescent="0.2"/>
    <row r="109" spans="2:14" s="1" customFormat="1" ht="81.599999999999994" customHeight="1" x14ac:dyDescent="0.2">
      <c r="B109" s="20" t="s">
        <v>123</v>
      </c>
      <c r="C109" s="20"/>
      <c r="D109" s="20"/>
      <c r="E109" s="20"/>
      <c r="F109" s="20"/>
      <c r="G109" s="20"/>
      <c r="H109" s="20"/>
      <c r="I109" s="20"/>
      <c r="J109" s="20"/>
    </row>
  </sheetData>
  <mergeCells count="87">
    <mergeCell ref="B3:E3"/>
    <mergeCell ref="B5:E5"/>
    <mergeCell ref="B7:E7"/>
    <mergeCell ref="B101:N101"/>
    <mergeCell ref="B103:N103"/>
    <mergeCell ref="B105:N105"/>
    <mergeCell ref="B109:J109"/>
    <mergeCell ref="B24:L24"/>
    <mergeCell ref="B26:L26"/>
    <mergeCell ref="B29:K29"/>
    <mergeCell ref="B35:K35"/>
    <mergeCell ref="B73:N73"/>
    <mergeCell ref="B75:N75"/>
    <mergeCell ref="B77:N77"/>
    <mergeCell ref="B16:I16"/>
    <mergeCell ref="B4:D4"/>
    <mergeCell ref="B40:K40"/>
    <mergeCell ref="B6:D6"/>
    <mergeCell ref="B70:E70"/>
    <mergeCell ref="B71:E71"/>
    <mergeCell ref="G11:N12"/>
    <mergeCell ref="L54:M54"/>
    <mergeCell ref="L55:M55"/>
    <mergeCell ref="L56:M56"/>
    <mergeCell ref="L57:M57"/>
    <mergeCell ref="L58:M58"/>
    <mergeCell ref="L59:M59"/>
    <mergeCell ref="L60:M60"/>
    <mergeCell ref="L61:M61"/>
    <mergeCell ref="L62:M62"/>
    <mergeCell ref="L63:M63"/>
    <mergeCell ref="B79:E79"/>
    <mergeCell ref="B8:D8"/>
    <mergeCell ref="B80:E80"/>
    <mergeCell ref="B81:E81"/>
    <mergeCell ref="B82:E82"/>
    <mergeCell ref="B10:D11"/>
    <mergeCell ref="B18:I18"/>
    <mergeCell ref="B20:I20"/>
    <mergeCell ref="B22:I22"/>
    <mergeCell ref="B83:E83"/>
    <mergeCell ref="B85:N85"/>
    <mergeCell ref="B87:N87"/>
    <mergeCell ref="B89:E89"/>
    <mergeCell ref="B90:E90"/>
    <mergeCell ref="B91:E91"/>
    <mergeCell ref="B92:E92"/>
    <mergeCell ref="B93:E93"/>
    <mergeCell ref="B95:N95"/>
    <mergeCell ref="B97:N97"/>
    <mergeCell ref="B99:N99"/>
    <mergeCell ref="E14:G14"/>
    <mergeCell ref="F70:M70"/>
    <mergeCell ref="F71:M71"/>
    <mergeCell ref="F79:L79"/>
    <mergeCell ref="F80:L80"/>
    <mergeCell ref="F81:L81"/>
    <mergeCell ref="F82:L82"/>
    <mergeCell ref="F83:L83"/>
    <mergeCell ref="F89:L89"/>
    <mergeCell ref="F90:L90"/>
    <mergeCell ref="F91:L91"/>
    <mergeCell ref="F92:L92"/>
    <mergeCell ref="F93:L93"/>
    <mergeCell ref="L52:M52"/>
    <mergeCell ref="L53:M53"/>
    <mergeCell ref="I107:J107"/>
    <mergeCell ref="I2:O2"/>
    <mergeCell ref="L31:M31"/>
    <mergeCell ref="L32:M32"/>
    <mergeCell ref="L33:M33"/>
    <mergeCell ref="L37:M37"/>
    <mergeCell ref="L38:M38"/>
    <mergeCell ref="L42:M42"/>
    <mergeCell ref="L43:M43"/>
    <mergeCell ref="L45:M45"/>
    <mergeCell ref="L46:M46"/>
    <mergeCell ref="L47:M47"/>
    <mergeCell ref="L48:M48"/>
    <mergeCell ref="L49:M49"/>
    <mergeCell ref="L50:M50"/>
    <mergeCell ref="L51:M51"/>
    <mergeCell ref="L64:M64"/>
    <mergeCell ref="L65:M65"/>
    <mergeCell ref="L66:M66"/>
    <mergeCell ref="L67:M67"/>
    <mergeCell ref="L68:M68"/>
  </mergeCells>
  <pageMargins left="0.7" right="0.7" top="0.75" bottom="0.75" header="0.3" footer="0.3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ofertowy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Admin Krzysztof Majsterkiewicz</cp:lastModifiedBy>
  <dcterms:created xsi:type="dcterms:W3CDTF">2024-10-16T06:51:04Z</dcterms:created>
  <dcterms:modified xsi:type="dcterms:W3CDTF">2024-10-16T07:14:17Z</dcterms:modified>
</cp:coreProperties>
</file>