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styna.janczak\Desktop\Usługi leśne 2025\Załączniki do  SWZ\Zał. nr 1 - Formularze ofertowe\"/>
    </mc:Choice>
  </mc:AlternateContent>
  <bookViews>
    <workbookView xWindow="3516" yWindow="3516" windowWidth="23016" windowHeight="12468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L80" i="1" l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I30" i="1"/>
  <c r="F82" i="1" s="1"/>
  <c r="K30" i="1" l="1"/>
  <c r="L30" i="1" s="1"/>
  <c r="F83" i="1" s="1"/>
  <c r="B26" i="1" s="1"/>
</calcChain>
</file>

<file path=xl/sharedStrings.xml><?xml version="1.0" encoding="utf-8"?>
<sst xmlns="http://schemas.openxmlformats.org/spreadsheetml/2006/main" count="244" uniqueCount="200">
  <si>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</si>
  <si>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</si>
  <si>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</si>
  <si>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</si>
  <si>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</si>
  <si>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</si>
  <si>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</si>
  <si>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</si>
  <si>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</si>
  <si>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</si>
  <si>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</si>
  <si>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157</t>
  </si>
  <si>
    <t>SZUK-PĘDR</t>
  </si>
  <si>
    <t>Badanie zapędraczenia gleby - dół o objętości 0,5 m3</t>
  </si>
  <si>
    <t>SZT</t>
  </si>
  <si>
    <t>175</t>
  </si>
  <si>
    <t>SZK-1R</t>
  </si>
  <si>
    <t>Szkółkowanie sadzonek do 1 roku z doniesieniem do miejsca szkółkowania</t>
  </si>
  <si>
    <t>TSZT</t>
  </si>
  <si>
    <t>177</t>
  </si>
  <si>
    <t>SZK-WR</t>
  </si>
  <si>
    <t>Szkółkowanie wielolatek z doniesieniem do miejsca szkółkowania</t>
  </si>
  <si>
    <t>188</t>
  </si>
  <si>
    <t>OPR-SC</t>
  </si>
  <si>
    <t>Opryskiwanie szkółek opryskiwaczem ciągnikowym</t>
  </si>
  <si>
    <t>HA</t>
  </si>
  <si>
    <t>189</t>
  </si>
  <si>
    <t>OPR-SCA</t>
  </si>
  <si>
    <t>Opryskiwanie pól siewnych szkółek opryskiwaczem ciągnikowym</t>
  </si>
  <si>
    <t>AR</t>
  </si>
  <si>
    <t>195</t>
  </si>
  <si>
    <t>DOŁ-2I</t>
  </si>
  <si>
    <t>Dołowanie sadzonek z doniesieniem do dołu - 2-3-latek iglastych</t>
  </si>
  <si>
    <t>196</t>
  </si>
  <si>
    <t>DOŁ-2L</t>
  </si>
  <si>
    <t>Dołowanie sadzonek z doniesieniem do dołu - 2-3-latek liściastych</t>
  </si>
  <si>
    <t>205</t>
  </si>
  <si>
    <t>ZAŁ-KOMP</t>
  </si>
  <si>
    <t>Załadunek kompostu na wozy lub przyczepy</t>
  </si>
  <si>
    <t>M3P</t>
  </si>
  <si>
    <t>206</t>
  </si>
  <si>
    <t>GRAB-R</t>
  </si>
  <si>
    <t>Wygrabianie powierzchni z korzeni i pozostałości drzewnych</t>
  </si>
  <si>
    <t>208</t>
  </si>
  <si>
    <t>ZB-KAM</t>
  </si>
  <si>
    <t>Zbiór i wywóz kamieni</t>
  </si>
  <si>
    <t>210</t>
  </si>
  <si>
    <t>OSŁ-ATM</t>
  </si>
  <si>
    <t>Osłona szkółki przed ujemnymi wpływami atmosferycznymi</t>
  </si>
  <si>
    <t>213</t>
  </si>
  <si>
    <t>PRZEZ-NAM</t>
  </si>
  <si>
    <t>Przerzedzanie siewów z pieleniem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</si>
  <si>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</si>
  <si>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</si>
  <si>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</si>
  <si>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</si>
  <si>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</si>
  <si>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</si>
  <si>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221</t>
  </si>
  <si>
    <t>ZAŁ-4</t>
  </si>
  <si>
    <t>Załadunek lub rozładunek sadzonek - 4-5 latek</t>
  </si>
  <si>
    <t>223</t>
  </si>
  <si>
    <t>NAW-MINEC</t>
  </si>
  <si>
    <t>Nawożenie mineralne w sadzonkach -wykonywane mechanicznie</t>
  </si>
  <si>
    <t>224</t>
  </si>
  <si>
    <t>SIEW-KC</t>
  </si>
  <si>
    <t>Rozsiew kompostu rozrzutnikiem</t>
  </si>
  <si>
    <t>225</t>
  </si>
  <si>
    <t>SIEW-NC</t>
  </si>
  <si>
    <t>Rozsiew nawozów startowo rozrzutnikiem</t>
  </si>
  <si>
    <t>227</t>
  </si>
  <si>
    <t>NAW-MIND</t>
  </si>
  <si>
    <t>Nawożenie mineralne  dolistne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</si>
  <si>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</si>
  <si>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</si>
  <si>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</si>
  <si>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</si>
  <si>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</si>
  <si>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</si>
  <si>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249</t>
  </si>
  <si>
    <t>PRZER-NAS</t>
  </si>
  <si>
    <t>Przerywanie nadmiarów siewów</t>
  </si>
  <si>
    <t>250</t>
  </si>
  <si>
    <t>KOSZ-ZIEL</t>
  </si>
  <si>
    <t>Ścięcie i rozdrobnienie zielonek na ugorach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</si>
  <si>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</si>
  <si>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</si>
  <si>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</si>
  <si>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</si>
  <si>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</si>
  <si>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</si>
  <si>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254</t>
  </si>
  <si>
    <t>ORKA-SC</t>
  </si>
  <si>
    <t>Orka pełna</t>
  </si>
  <si>
    <t>256</t>
  </si>
  <si>
    <t>WYOR-CK</t>
  </si>
  <si>
    <t>Wyorywanie i podcinanie sadzonek ciągnikowym wyorywaczem klamrowych</t>
  </si>
  <si>
    <t>257</t>
  </si>
  <si>
    <t>WYOR-CS</t>
  </si>
  <si>
    <t>Wyorywanie lub podcinanie sadzonek ciągnikowym podcinaczem sekcyjnym</t>
  </si>
  <si>
    <t>261</t>
  </si>
  <si>
    <t>WYC-SC</t>
  </si>
  <si>
    <t>Wyciskanie rządków siewnych lub wyciskanie szpar</t>
  </si>
  <si>
    <t>272</t>
  </si>
  <si>
    <t>SPUL-R</t>
  </si>
  <si>
    <t>Spulchnianie gleby na międzyrzędach - dla DB i BK również w okresie wschodów</t>
  </si>
  <si>
    <t>273</t>
  </si>
  <si>
    <t>SPUL-R1</t>
  </si>
  <si>
    <t>Spulchnianie gleby na międzyrzędach w okresie wschodów motyką.</t>
  </si>
  <si>
    <t>290</t>
  </si>
  <si>
    <t>SIEW-DC</t>
  </si>
  <si>
    <t>Siew nasion drobnych</t>
  </si>
  <si>
    <t>291</t>
  </si>
  <si>
    <t>SIEW-GC</t>
  </si>
  <si>
    <t>Siew nasion grubych</t>
  </si>
  <si>
    <t>306</t>
  </si>
  <si>
    <t>WYJ 1R</t>
  </si>
  <si>
    <t>Wyjęcie 1-latek</t>
  </si>
  <si>
    <t>307</t>
  </si>
  <si>
    <t>WYJ 2-3L</t>
  </si>
  <si>
    <t>Wyjęcie 2-3 latek</t>
  </si>
  <si>
    <t>308</t>
  </si>
  <si>
    <t>WYJ 4-5L</t>
  </si>
  <si>
    <t>Wyjęcie materiału 4-5 letniego</t>
  </si>
  <si>
    <t>313</t>
  </si>
  <si>
    <t>SIEW-R</t>
  </si>
  <si>
    <t>Siew nasion</t>
  </si>
  <si>
    <t>334</t>
  </si>
  <si>
    <t>GLEBOSZ</t>
  </si>
  <si>
    <t>Głęboszowanie na szkółce</t>
  </si>
  <si>
    <t>338</t>
  </si>
  <si>
    <t>N-ZSGDNSO</t>
  </si>
  <si>
    <t>Zbiór szyszek z gospodarczych drzewostanów nasiennych sosnowych</t>
  </si>
  <si>
    <t>KG</t>
  </si>
  <si>
    <t>360</t>
  </si>
  <si>
    <t>ZB-NASDB</t>
  </si>
  <si>
    <t>Zbiór nasion dęba</t>
  </si>
  <si>
    <t>361</t>
  </si>
  <si>
    <t>ZB-NASBK</t>
  </si>
  <si>
    <t>Zbiór nasion buka</t>
  </si>
  <si>
    <t>362</t>
  </si>
  <si>
    <t>ZB-NASBRZ</t>
  </si>
  <si>
    <t>Zbiór nasion brzozy</t>
  </si>
  <si>
    <t>363</t>
  </si>
  <si>
    <t>ZB-NASLP</t>
  </si>
  <si>
    <t>Zbiór nasion lipy</t>
  </si>
  <si>
    <t>364</t>
  </si>
  <si>
    <t>ZB-NASGB</t>
  </si>
  <si>
    <t>Zbiór nasion graba</t>
  </si>
  <si>
    <t>365</t>
  </si>
  <si>
    <t>ZB-NASWZ</t>
  </si>
  <si>
    <t>Zbiór nasion wiązu</t>
  </si>
  <si>
    <t>366</t>
  </si>
  <si>
    <t>ZB-NAS OL</t>
  </si>
  <si>
    <t>Zbiór nasion olszy</t>
  </si>
  <si>
    <t>367</t>
  </si>
  <si>
    <t>ZB NASCZR</t>
  </si>
  <si>
    <t>Zbiór nasion czereśni</t>
  </si>
  <si>
    <t>368</t>
  </si>
  <si>
    <t>ZB-NASKL</t>
  </si>
  <si>
    <t>Zbiór nasion klonów</t>
  </si>
  <si>
    <t>369</t>
  </si>
  <si>
    <t>ZB-NASP</t>
  </si>
  <si>
    <t>Zbiór nasion pozostałych gatunków</t>
  </si>
  <si>
    <t>370</t>
  </si>
  <si>
    <t>GODZ RH8</t>
  </si>
  <si>
    <t>Prace wykonywane ręcznie</t>
  </si>
  <si>
    <t>H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</si>
  <si>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</si>
  <si>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</si>
  <si>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</si>
  <si>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</si>
  <si>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</si>
  <si>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</si>
  <si>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</si>
  <si>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</si>
  <si>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</si>
  <si>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</si>
  <si>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</si>
  <si>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</si>
  <si>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</si>
  <si>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</si>
  <si>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</si>
  <si>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Runowo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</si>
  <si>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</si>
  <si>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</si>
  <si>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</si>
  <si>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</si>
  <si>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</si>
  <si>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</si>
  <si>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</si>
  <si>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</si>
  <si>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</si>
  <si>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</si>
  <si>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</si>
  <si>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</si>
  <si>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</si>
  <si>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89-421 Runowo Krajeńskie; Runowo Krajeńskie 55         </t>
  </si>
  <si>
    <r>
      <t xml:space="preserve">Odpowiadając na ogłoszenie o przetargu nieograniczonym na „Wykonywanie usług z zakresu gospodarki leśnej na terenie Nadleśnictwa Runowo w roku 2025''  składamy niniejszym ofertę na </t>
    </r>
    <r>
      <rPr>
        <b/>
        <sz val="11"/>
        <color rgb="FF333333"/>
        <rFont val="Arial"/>
        <family val="2"/>
        <charset val="238"/>
      </rPr>
      <t>Pakiet 5</t>
    </r>
    <r>
      <rPr>
        <sz val="11"/>
        <color rgb="FF333333"/>
        <rFont val="Arial"/>
      </rPr>
      <t xml:space="preserve"> tego zamówienia:</t>
    </r>
  </si>
  <si>
    <t>Znak spr. S.270.4.1.2024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</si>
</sst>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1" fillId="2" borderId="0" xfId="0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1"/>
  <sheetViews>
    <sheetView tabSelected="1" topLeftCell="A22" workbookViewId="0">
      <selection activeCell="F27" sqref="F27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5">
      <c r="B2" s="11" t="s">
        <v>199</v>
      </c>
      <c r="I2" s="39" t="s">
        <v>177</v>
      </c>
      <c r="J2" s="39"/>
      <c r="K2" s="39"/>
      <c r="L2" s="39"/>
      <c r="M2" s="39"/>
      <c r="N2" s="39"/>
      <c r="O2" s="39"/>
    </row>
    <row r="3" spans="2:15" s="1" customFormat="1" ht="28.65" customHeight="1" x14ac:dyDescent="0.2">
      <c r="B3" s="15"/>
      <c r="C3" s="15"/>
      <c r="D3" s="15"/>
      <c r="E3" s="15"/>
    </row>
    <row r="4" spans="2:15" s="1" customFormat="1" ht="2.7" customHeight="1" x14ac:dyDescent="0.2">
      <c r="B4" s="16"/>
      <c r="C4" s="16"/>
      <c r="D4" s="16"/>
    </row>
    <row r="5" spans="2:15" s="1" customFormat="1" ht="28.65" customHeight="1" x14ac:dyDescent="0.2">
      <c r="B5" s="15"/>
      <c r="C5" s="15"/>
      <c r="D5" s="15"/>
      <c r="E5" s="15"/>
    </row>
    <row r="6" spans="2:15" s="1" customFormat="1" ht="2.7" customHeight="1" x14ac:dyDescent="0.2">
      <c r="B6" s="16"/>
      <c r="C6" s="16"/>
      <c r="D6" s="16"/>
    </row>
    <row r="7" spans="2:15" s="1" customFormat="1" ht="28.65" customHeight="1" x14ac:dyDescent="0.2">
      <c r="B7" s="15"/>
      <c r="C7" s="15"/>
      <c r="D7" s="15"/>
      <c r="E7" s="15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" customHeight="1" x14ac:dyDescent="0.2">
      <c r="B10" s="18" t="s">
        <v>178</v>
      </c>
      <c r="C10" s="18"/>
      <c r="D10" s="18"/>
    </row>
    <row r="11" spans="2:15" s="1" customFormat="1" ht="12.15" customHeight="1" x14ac:dyDescent="0.2">
      <c r="B11" s="18"/>
      <c r="C11" s="18"/>
      <c r="D11" s="18"/>
      <c r="G11" s="17" t="s">
        <v>179</v>
      </c>
      <c r="H11" s="17"/>
      <c r="I11" s="17"/>
      <c r="J11" s="17"/>
      <c r="K11" s="17"/>
      <c r="L11" s="17"/>
      <c r="M11" s="17"/>
      <c r="N11" s="17"/>
    </row>
    <row r="12" spans="2:15" s="1" customFormat="1" ht="7.95" customHeight="1" x14ac:dyDescent="0.2">
      <c r="G12" s="17"/>
      <c r="H12" s="17"/>
      <c r="I12" s="17"/>
      <c r="J12" s="17"/>
      <c r="K12" s="17"/>
      <c r="L12" s="17"/>
      <c r="M12" s="17"/>
      <c r="N12" s="17"/>
    </row>
    <row r="13" spans="2:15" s="1" customFormat="1" ht="20.25" customHeight="1" x14ac:dyDescent="0.2"/>
    <row r="14" spans="2:15" s="1" customFormat="1" ht="24" customHeight="1" x14ac:dyDescent="0.2">
      <c r="E14" s="30" t="s">
        <v>180</v>
      </c>
      <c r="F14" s="30"/>
      <c r="G14" s="30"/>
    </row>
    <row r="15" spans="2:15" s="1" customFormat="1" ht="43.2" customHeight="1" x14ac:dyDescent="0.2"/>
    <row r="16" spans="2:15" s="1" customFormat="1" ht="20.85" customHeight="1" x14ac:dyDescent="0.2">
      <c r="B16" s="14" t="s">
        <v>181</v>
      </c>
      <c r="C16" s="14"/>
      <c r="D16" s="14"/>
      <c r="E16" s="14"/>
      <c r="F16" s="14"/>
      <c r="G16" s="14"/>
      <c r="H16" s="14"/>
      <c r="I16" s="14"/>
    </row>
    <row r="17" spans="2:13" s="1" customFormat="1" ht="2.7" customHeight="1" x14ac:dyDescent="0.2"/>
    <row r="18" spans="2:13" s="1" customFormat="1" ht="20.85" customHeight="1" x14ac:dyDescent="0.2">
      <c r="B18" s="14" t="s">
        <v>182</v>
      </c>
      <c r="C18" s="14"/>
      <c r="D18" s="14"/>
      <c r="E18" s="14"/>
      <c r="F18" s="14"/>
      <c r="G18" s="14"/>
      <c r="H18" s="14"/>
      <c r="I18" s="14"/>
    </row>
    <row r="19" spans="2:13" s="1" customFormat="1" ht="2.7" customHeight="1" x14ac:dyDescent="0.2"/>
    <row r="20" spans="2:13" s="1" customFormat="1" ht="20.85" customHeight="1" x14ac:dyDescent="0.2">
      <c r="B20" s="14" t="s">
        <v>183</v>
      </c>
      <c r="C20" s="14"/>
      <c r="D20" s="14"/>
      <c r="E20" s="14"/>
      <c r="F20" s="14"/>
      <c r="G20" s="14"/>
      <c r="H20" s="14"/>
      <c r="I20" s="14"/>
    </row>
    <row r="21" spans="2:13" s="1" customFormat="1" ht="2.7" customHeight="1" x14ac:dyDescent="0.2"/>
    <row r="22" spans="2:13" s="1" customFormat="1" ht="20.85" customHeight="1" x14ac:dyDescent="0.2">
      <c r="B22" s="14" t="s">
        <v>197</v>
      </c>
      <c r="C22" s="14"/>
      <c r="D22" s="14"/>
      <c r="E22" s="14"/>
      <c r="F22" s="14"/>
      <c r="G22" s="14"/>
      <c r="H22" s="14"/>
      <c r="I22" s="14"/>
    </row>
    <row r="23" spans="2:13" s="1" customFormat="1" ht="34.65" customHeight="1" x14ac:dyDescent="0.2"/>
    <row r="24" spans="2:13" s="1" customFormat="1" ht="50.1" customHeight="1" x14ac:dyDescent="0.2">
      <c r="B24" s="24" t="s">
        <v>198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</row>
    <row r="25" spans="2:13" s="1" customFormat="1" ht="2.7" customHeight="1" x14ac:dyDescent="0.2"/>
    <row r="26" spans="2:13" s="1" customFormat="1" ht="50.1" customHeight="1" x14ac:dyDescent="0.2">
      <c r="B26" s="26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2:13" s="1" customFormat="1" ht="28.65" customHeight="1" x14ac:dyDescent="0.2"/>
    <row r="28" spans="2:13" s="1" customFormat="1" ht="9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40" t="s">
        <v>10</v>
      </c>
      <c r="M29" s="40"/>
    </row>
    <row r="30" spans="2:13" s="1" customFormat="1" ht="19.649999999999999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101</v>
      </c>
      <c r="H30" s="10">
        <v>0</v>
      </c>
      <c r="I30" s="9">
        <f t="shared" ref="I30:I61" si="0">ROUND(G30* H30,2)</f>
        <v>0</v>
      </c>
      <c r="J30" s="5">
        <v>8</v>
      </c>
      <c r="K30" s="9">
        <f t="shared" ref="K30:K61" si="1">ROUND(I30* J30/100,2)</f>
        <v>0</v>
      </c>
      <c r="L30" s="12">
        <f t="shared" ref="L30:L61" si="2">ROUND(I30+ K30,2)</f>
        <v>0</v>
      </c>
      <c r="M30" s="13"/>
    </row>
    <row r="31" spans="2:13" s="1" customFormat="1" ht="28.65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8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12">
        <f t="shared" si="2"/>
        <v>0</v>
      </c>
      <c r="M31" s="13"/>
    </row>
    <row r="32" spans="2:13" s="1" customFormat="1" ht="28.65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18</v>
      </c>
      <c r="G32" s="8">
        <v>8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12">
        <f t="shared" si="2"/>
        <v>0</v>
      </c>
      <c r="M32" s="13"/>
    </row>
    <row r="33" spans="2:13" s="1" customFormat="1" ht="19.649999999999999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25</v>
      </c>
      <c r="G33" s="8">
        <v>93.72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12">
        <f t="shared" si="2"/>
        <v>0</v>
      </c>
      <c r="M33" s="13"/>
    </row>
    <row r="34" spans="2:13" s="1" customFormat="1" ht="28.65" customHeight="1" x14ac:dyDescent="0.2">
      <c r="B34" s="5">
        <v>5</v>
      </c>
      <c r="C34" s="6" t="s">
        <v>26</v>
      </c>
      <c r="D34" s="6" t="s">
        <v>27</v>
      </c>
      <c r="E34" s="7" t="s">
        <v>28</v>
      </c>
      <c r="F34" s="6" t="s">
        <v>29</v>
      </c>
      <c r="G34" s="8">
        <v>22.4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12">
        <f t="shared" si="2"/>
        <v>0</v>
      </c>
      <c r="M34" s="13"/>
    </row>
    <row r="35" spans="2:13" s="1" customFormat="1" ht="28.65" customHeight="1" x14ac:dyDescent="0.2">
      <c r="B35" s="5">
        <v>6</v>
      </c>
      <c r="C35" s="6" t="s">
        <v>30</v>
      </c>
      <c r="D35" s="6" t="s">
        <v>31</v>
      </c>
      <c r="E35" s="7" t="s">
        <v>32</v>
      </c>
      <c r="F35" s="6" t="s">
        <v>18</v>
      </c>
      <c r="G35" s="8">
        <v>30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12">
        <f t="shared" si="2"/>
        <v>0</v>
      </c>
      <c r="M35" s="13"/>
    </row>
    <row r="36" spans="2:13" s="1" customFormat="1" ht="28.65" customHeight="1" x14ac:dyDescent="0.2">
      <c r="B36" s="5">
        <v>7</v>
      </c>
      <c r="C36" s="6" t="s">
        <v>33</v>
      </c>
      <c r="D36" s="6" t="s">
        <v>34</v>
      </c>
      <c r="E36" s="7" t="s">
        <v>35</v>
      </c>
      <c r="F36" s="6" t="s">
        <v>18</v>
      </c>
      <c r="G36" s="8">
        <v>30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12">
        <f t="shared" si="2"/>
        <v>0</v>
      </c>
      <c r="M36" s="13"/>
    </row>
    <row r="37" spans="2:13" s="1" customFormat="1" ht="19.649999999999999" customHeight="1" x14ac:dyDescent="0.2">
      <c r="B37" s="5">
        <v>8</v>
      </c>
      <c r="C37" s="6" t="s">
        <v>36</v>
      </c>
      <c r="D37" s="6" t="s">
        <v>37</v>
      </c>
      <c r="E37" s="7" t="s">
        <v>38</v>
      </c>
      <c r="F37" s="6" t="s">
        <v>39</v>
      </c>
      <c r="G37" s="8">
        <v>500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12">
        <f t="shared" si="2"/>
        <v>0</v>
      </c>
      <c r="M37" s="13"/>
    </row>
    <row r="38" spans="2:13" s="1" customFormat="1" ht="28.65" customHeight="1" x14ac:dyDescent="0.2">
      <c r="B38" s="5">
        <v>9</v>
      </c>
      <c r="C38" s="6" t="s">
        <v>40</v>
      </c>
      <c r="D38" s="6" t="s">
        <v>41</v>
      </c>
      <c r="E38" s="7" t="s">
        <v>42</v>
      </c>
      <c r="F38" s="6" t="s">
        <v>29</v>
      </c>
      <c r="G38" s="8">
        <v>150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12">
        <f t="shared" si="2"/>
        <v>0</v>
      </c>
      <c r="M38" s="13"/>
    </row>
    <row r="39" spans="2:13" s="1" customFormat="1" ht="19.649999999999999" customHeight="1" x14ac:dyDescent="0.2">
      <c r="B39" s="5">
        <v>10</v>
      </c>
      <c r="C39" s="6" t="s">
        <v>43</v>
      </c>
      <c r="D39" s="6" t="s">
        <v>44</v>
      </c>
      <c r="E39" s="7" t="s">
        <v>45</v>
      </c>
      <c r="F39" s="6" t="s">
        <v>29</v>
      </c>
      <c r="G39" s="8">
        <v>100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12">
        <f t="shared" si="2"/>
        <v>0</v>
      </c>
      <c r="M39" s="13"/>
    </row>
    <row r="40" spans="2:13" s="1" customFormat="1" ht="28.65" customHeight="1" x14ac:dyDescent="0.2">
      <c r="B40" s="5">
        <v>11</v>
      </c>
      <c r="C40" s="6" t="s">
        <v>46</v>
      </c>
      <c r="D40" s="6" t="s">
        <v>47</v>
      </c>
      <c r="E40" s="7" t="s">
        <v>48</v>
      </c>
      <c r="F40" s="6" t="s">
        <v>29</v>
      </c>
      <c r="G40" s="8">
        <v>175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12">
        <f t="shared" si="2"/>
        <v>0</v>
      </c>
      <c r="M40" s="13"/>
    </row>
    <row r="41" spans="2:13" s="1" customFormat="1" ht="19.649999999999999" customHeight="1" x14ac:dyDescent="0.2">
      <c r="B41" s="5">
        <v>12</v>
      </c>
      <c r="C41" s="6" t="s">
        <v>49</v>
      </c>
      <c r="D41" s="6" t="s">
        <v>50</v>
      </c>
      <c r="E41" s="7" t="s">
        <v>51</v>
      </c>
      <c r="F41" s="6" t="s">
        <v>29</v>
      </c>
      <c r="G41" s="8">
        <v>6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12">
        <f t="shared" si="2"/>
        <v>0</v>
      </c>
      <c r="M41" s="13"/>
    </row>
    <row r="42" spans="2:13" s="1" customFormat="1" ht="19.649999999999999" customHeight="1" x14ac:dyDescent="0.2">
      <c r="B42" s="5">
        <v>13</v>
      </c>
      <c r="C42" s="6" t="s">
        <v>52</v>
      </c>
      <c r="D42" s="6" t="s">
        <v>53</v>
      </c>
      <c r="E42" s="7" t="s">
        <v>54</v>
      </c>
      <c r="F42" s="6" t="s">
        <v>18</v>
      </c>
      <c r="G42" s="8">
        <v>30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12">
        <f t="shared" si="2"/>
        <v>0</v>
      </c>
      <c r="M42" s="13"/>
    </row>
    <row r="43" spans="2:13" s="1" customFormat="1" ht="19.649999999999999" customHeight="1" x14ac:dyDescent="0.2">
      <c r="B43" s="5">
        <v>14</v>
      </c>
      <c r="C43" s="6" t="s">
        <v>55</v>
      </c>
      <c r="D43" s="6" t="s">
        <v>56</v>
      </c>
      <c r="E43" s="7" t="s">
        <v>57</v>
      </c>
      <c r="F43" s="6" t="s">
        <v>18</v>
      </c>
      <c r="G43" s="8">
        <v>760</v>
      </c>
      <c r="H43" s="10">
        <v>0</v>
      </c>
      <c r="I43" s="9">
        <f t="shared" si="0"/>
        <v>0</v>
      </c>
      <c r="J43" s="5">
        <v>8</v>
      </c>
      <c r="K43" s="9">
        <f t="shared" si="1"/>
        <v>0</v>
      </c>
      <c r="L43" s="12">
        <f t="shared" si="2"/>
        <v>0</v>
      </c>
      <c r="M43" s="13"/>
    </row>
    <row r="44" spans="2:13" s="1" customFormat="1" ht="19.649999999999999" customHeight="1" x14ac:dyDescent="0.2">
      <c r="B44" s="5">
        <v>15</v>
      </c>
      <c r="C44" s="6" t="s">
        <v>58</v>
      </c>
      <c r="D44" s="6" t="s">
        <v>59</v>
      </c>
      <c r="E44" s="7" t="s">
        <v>60</v>
      </c>
      <c r="F44" s="6" t="s">
        <v>18</v>
      </c>
      <c r="G44" s="8">
        <v>10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12">
        <f t="shared" si="2"/>
        <v>0</v>
      </c>
      <c r="M44" s="13"/>
    </row>
    <row r="45" spans="2:13" s="1" customFormat="1" ht="28.65" customHeight="1" x14ac:dyDescent="0.2">
      <c r="B45" s="5">
        <v>16</v>
      </c>
      <c r="C45" s="6" t="s">
        <v>61</v>
      </c>
      <c r="D45" s="6" t="s">
        <v>62</v>
      </c>
      <c r="E45" s="7" t="s">
        <v>63</v>
      </c>
      <c r="F45" s="6" t="s">
        <v>29</v>
      </c>
      <c r="G45" s="8">
        <v>1500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12">
        <f t="shared" si="2"/>
        <v>0</v>
      </c>
      <c r="M45" s="13"/>
    </row>
    <row r="46" spans="2:13" s="1" customFormat="1" ht="19.649999999999999" customHeight="1" x14ac:dyDescent="0.2">
      <c r="B46" s="5">
        <v>17</v>
      </c>
      <c r="C46" s="6" t="s">
        <v>64</v>
      </c>
      <c r="D46" s="6" t="s">
        <v>65</v>
      </c>
      <c r="E46" s="7" t="s">
        <v>66</v>
      </c>
      <c r="F46" s="6" t="s">
        <v>39</v>
      </c>
      <c r="G46" s="8">
        <v>500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12">
        <f t="shared" si="2"/>
        <v>0</v>
      </c>
      <c r="M46" s="13"/>
    </row>
    <row r="47" spans="2:13" s="1" customFormat="1" ht="19.649999999999999" customHeight="1" x14ac:dyDescent="0.2">
      <c r="B47" s="5">
        <v>18</v>
      </c>
      <c r="C47" s="6" t="s">
        <v>67</v>
      </c>
      <c r="D47" s="6" t="s">
        <v>68</v>
      </c>
      <c r="E47" s="7" t="s">
        <v>69</v>
      </c>
      <c r="F47" s="6" t="s">
        <v>25</v>
      </c>
      <c r="G47" s="8">
        <v>1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12">
        <f t="shared" si="2"/>
        <v>0</v>
      </c>
      <c r="M47" s="13"/>
    </row>
    <row r="48" spans="2:13" s="1" customFormat="1" ht="19.649999999999999" customHeight="1" x14ac:dyDescent="0.2">
      <c r="B48" s="5">
        <v>19</v>
      </c>
      <c r="C48" s="6" t="s">
        <v>70</v>
      </c>
      <c r="D48" s="6" t="s">
        <v>71</v>
      </c>
      <c r="E48" s="7" t="s">
        <v>72</v>
      </c>
      <c r="F48" s="6" t="s">
        <v>29</v>
      </c>
      <c r="G48" s="8">
        <v>500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12">
        <f t="shared" si="2"/>
        <v>0</v>
      </c>
      <c r="M48" s="13"/>
    </row>
    <row r="49" spans="2:13" s="1" customFormat="1" ht="28.65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29</v>
      </c>
      <c r="G49" s="8">
        <v>1174.0999999999999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2">
        <f t="shared" si="2"/>
        <v>0</v>
      </c>
      <c r="M49" s="13"/>
    </row>
    <row r="50" spans="2:13" s="1" customFormat="1" ht="19.649999999999999" customHeight="1" x14ac:dyDescent="0.2">
      <c r="B50" s="5">
        <v>21</v>
      </c>
      <c r="C50" s="6" t="s">
        <v>76</v>
      </c>
      <c r="D50" s="6" t="s">
        <v>77</v>
      </c>
      <c r="E50" s="7" t="s">
        <v>78</v>
      </c>
      <c r="F50" s="6" t="s">
        <v>29</v>
      </c>
      <c r="G50" s="8">
        <v>21.7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2">
        <f t="shared" si="2"/>
        <v>0</v>
      </c>
      <c r="M50" s="13"/>
    </row>
    <row r="51" spans="2:13" s="1" customFormat="1" ht="19.649999999999999" customHeight="1" x14ac:dyDescent="0.2">
      <c r="B51" s="5">
        <v>22</v>
      </c>
      <c r="C51" s="6" t="s">
        <v>79</v>
      </c>
      <c r="D51" s="6" t="s">
        <v>80</v>
      </c>
      <c r="E51" s="7" t="s">
        <v>81</v>
      </c>
      <c r="F51" s="6" t="s">
        <v>29</v>
      </c>
      <c r="G51" s="8">
        <v>6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2">
        <f t="shared" si="2"/>
        <v>0</v>
      </c>
      <c r="M51" s="13"/>
    </row>
    <row r="52" spans="2:13" s="1" customFormat="1" ht="19.649999999999999" customHeight="1" x14ac:dyDescent="0.2">
      <c r="B52" s="5">
        <v>23</v>
      </c>
      <c r="C52" s="6" t="s">
        <v>82</v>
      </c>
      <c r="D52" s="6" t="s">
        <v>83</v>
      </c>
      <c r="E52" s="7" t="s">
        <v>84</v>
      </c>
      <c r="F52" s="6" t="s">
        <v>29</v>
      </c>
      <c r="G52" s="8">
        <v>200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28.65" customHeight="1" x14ac:dyDescent="0.2">
      <c r="B53" s="5">
        <v>24</v>
      </c>
      <c r="C53" s="6" t="s">
        <v>85</v>
      </c>
      <c r="D53" s="6" t="s">
        <v>86</v>
      </c>
      <c r="E53" s="7" t="s">
        <v>87</v>
      </c>
      <c r="F53" s="6" t="s">
        <v>29</v>
      </c>
      <c r="G53" s="8">
        <v>2348.1999999999998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19.649999999999999" customHeight="1" x14ac:dyDescent="0.2">
      <c r="B54" s="5">
        <v>25</v>
      </c>
      <c r="C54" s="6" t="s">
        <v>88</v>
      </c>
      <c r="D54" s="6" t="s">
        <v>89</v>
      </c>
      <c r="E54" s="7" t="s">
        <v>90</v>
      </c>
      <c r="F54" s="6" t="s">
        <v>29</v>
      </c>
      <c r="G54" s="8">
        <v>5850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19.649999999999999" customHeight="1" x14ac:dyDescent="0.2">
      <c r="B55" s="5">
        <v>26</v>
      </c>
      <c r="C55" s="6" t="s">
        <v>91</v>
      </c>
      <c r="D55" s="6" t="s">
        <v>92</v>
      </c>
      <c r="E55" s="7" t="s">
        <v>93</v>
      </c>
      <c r="F55" s="6" t="s">
        <v>29</v>
      </c>
      <c r="G55" s="8">
        <v>250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28.65" customHeight="1" x14ac:dyDescent="0.2">
      <c r="B56" s="5">
        <v>27</v>
      </c>
      <c r="C56" s="6" t="s">
        <v>94</v>
      </c>
      <c r="D56" s="6" t="s">
        <v>95</v>
      </c>
      <c r="E56" s="7" t="s">
        <v>96</v>
      </c>
      <c r="F56" s="6" t="s">
        <v>29</v>
      </c>
      <c r="G56" s="8">
        <v>229.6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28.65" customHeight="1" x14ac:dyDescent="0.2">
      <c r="B57" s="5">
        <v>28</v>
      </c>
      <c r="C57" s="6" t="s">
        <v>97</v>
      </c>
      <c r="D57" s="6" t="s">
        <v>98</v>
      </c>
      <c r="E57" s="7" t="s">
        <v>99</v>
      </c>
      <c r="F57" s="6" t="s">
        <v>29</v>
      </c>
      <c r="G57" s="8">
        <v>149.1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649999999999999" customHeight="1" x14ac:dyDescent="0.2">
      <c r="B58" s="5">
        <v>29</v>
      </c>
      <c r="C58" s="6" t="s">
        <v>100</v>
      </c>
      <c r="D58" s="6" t="s">
        <v>101</v>
      </c>
      <c r="E58" s="7" t="s">
        <v>102</v>
      </c>
      <c r="F58" s="6" t="s">
        <v>29</v>
      </c>
      <c r="G58" s="8">
        <v>25.5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28.65" customHeight="1" x14ac:dyDescent="0.2">
      <c r="B59" s="5">
        <v>30</v>
      </c>
      <c r="C59" s="6" t="s">
        <v>103</v>
      </c>
      <c r="D59" s="6" t="s">
        <v>104</v>
      </c>
      <c r="E59" s="7" t="s">
        <v>105</v>
      </c>
      <c r="F59" s="6" t="s">
        <v>29</v>
      </c>
      <c r="G59" s="8">
        <v>1174.0999999999999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28.65" customHeight="1" x14ac:dyDescent="0.2">
      <c r="B60" s="5">
        <v>31</v>
      </c>
      <c r="C60" s="6" t="s">
        <v>106</v>
      </c>
      <c r="D60" s="6" t="s">
        <v>107</v>
      </c>
      <c r="E60" s="7" t="s">
        <v>108</v>
      </c>
      <c r="F60" s="6" t="s">
        <v>29</v>
      </c>
      <c r="G60" s="8">
        <v>21.7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649999999999999" customHeight="1" x14ac:dyDescent="0.2">
      <c r="B61" s="5">
        <v>32</v>
      </c>
      <c r="C61" s="6" t="s">
        <v>109</v>
      </c>
      <c r="D61" s="6" t="s">
        <v>110</v>
      </c>
      <c r="E61" s="7" t="s">
        <v>111</v>
      </c>
      <c r="F61" s="6" t="s">
        <v>29</v>
      </c>
      <c r="G61" s="8">
        <v>200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649999999999999" customHeight="1" x14ac:dyDescent="0.2">
      <c r="B62" s="5">
        <v>33</v>
      </c>
      <c r="C62" s="6" t="s">
        <v>112</v>
      </c>
      <c r="D62" s="6" t="s">
        <v>113</v>
      </c>
      <c r="E62" s="7" t="s">
        <v>114</v>
      </c>
      <c r="F62" s="6" t="s">
        <v>29</v>
      </c>
      <c r="G62" s="8">
        <v>65</v>
      </c>
      <c r="H62" s="10">
        <v>0</v>
      </c>
      <c r="I62" s="9">
        <f t="shared" ref="I62:I80" si="3">ROUND(G62* H62,2)</f>
        <v>0</v>
      </c>
      <c r="J62" s="5">
        <v>8</v>
      </c>
      <c r="K62" s="9">
        <f t="shared" ref="K62:K80" si="4">ROUND(I62* J62/100,2)</f>
        <v>0</v>
      </c>
      <c r="L62" s="12">
        <f t="shared" ref="L62:L80" si="5">ROUND(I62+ K62,2)</f>
        <v>0</v>
      </c>
      <c r="M62" s="13"/>
    </row>
    <row r="63" spans="2:13" s="1" customFormat="1" ht="19.649999999999999" customHeight="1" x14ac:dyDescent="0.2">
      <c r="B63" s="5">
        <v>34</v>
      </c>
      <c r="C63" s="6" t="s">
        <v>115</v>
      </c>
      <c r="D63" s="6" t="s">
        <v>116</v>
      </c>
      <c r="E63" s="7" t="s">
        <v>117</v>
      </c>
      <c r="F63" s="6" t="s">
        <v>18</v>
      </c>
      <c r="G63" s="8">
        <v>30</v>
      </c>
      <c r="H63" s="10">
        <v>0</v>
      </c>
      <c r="I63" s="9">
        <f t="shared" si="3"/>
        <v>0</v>
      </c>
      <c r="J63" s="5">
        <v>8</v>
      </c>
      <c r="K63" s="9">
        <f t="shared" si="4"/>
        <v>0</v>
      </c>
      <c r="L63" s="12">
        <f t="shared" si="5"/>
        <v>0</v>
      </c>
      <c r="M63" s="13"/>
    </row>
    <row r="64" spans="2:13" s="1" customFormat="1" ht="19.649999999999999" customHeight="1" x14ac:dyDescent="0.2">
      <c r="B64" s="5">
        <v>35</v>
      </c>
      <c r="C64" s="6" t="s">
        <v>118</v>
      </c>
      <c r="D64" s="6" t="s">
        <v>119</v>
      </c>
      <c r="E64" s="7" t="s">
        <v>120</v>
      </c>
      <c r="F64" s="6" t="s">
        <v>18</v>
      </c>
      <c r="G64" s="8">
        <v>660</v>
      </c>
      <c r="H64" s="10">
        <v>0</v>
      </c>
      <c r="I64" s="9">
        <f t="shared" si="3"/>
        <v>0</v>
      </c>
      <c r="J64" s="5">
        <v>8</v>
      </c>
      <c r="K64" s="9">
        <f t="shared" si="4"/>
        <v>0</v>
      </c>
      <c r="L64" s="12">
        <f t="shared" si="5"/>
        <v>0</v>
      </c>
      <c r="M64" s="13"/>
    </row>
    <row r="65" spans="2:13" s="1" customFormat="1" ht="19.649999999999999" customHeight="1" x14ac:dyDescent="0.2">
      <c r="B65" s="5">
        <v>36</v>
      </c>
      <c r="C65" s="6" t="s">
        <v>121</v>
      </c>
      <c r="D65" s="6" t="s">
        <v>122</v>
      </c>
      <c r="E65" s="7" t="s">
        <v>123</v>
      </c>
      <c r="F65" s="6" t="s">
        <v>18</v>
      </c>
      <c r="G65" s="8">
        <v>10</v>
      </c>
      <c r="H65" s="10">
        <v>0</v>
      </c>
      <c r="I65" s="9">
        <f t="shared" si="3"/>
        <v>0</v>
      </c>
      <c r="J65" s="5">
        <v>8</v>
      </c>
      <c r="K65" s="9">
        <f t="shared" si="4"/>
        <v>0</v>
      </c>
      <c r="L65" s="12">
        <f t="shared" si="5"/>
        <v>0</v>
      </c>
      <c r="M65" s="13"/>
    </row>
    <row r="66" spans="2:13" s="1" customFormat="1" ht="19.649999999999999" customHeight="1" x14ac:dyDescent="0.2">
      <c r="B66" s="5">
        <v>37</v>
      </c>
      <c r="C66" s="6" t="s">
        <v>124</v>
      </c>
      <c r="D66" s="6" t="s">
        <v>125</v>
      </c>
      <c r="E66" s="7" t="s">
        <v>126</v>
      </c>
      <c r="F66" s="6" t="s">
        <v>29</v>
      </c>
      <c r="G66" s="8">
        <v>21.5</v>
      </c>
      <c r="H66" s="10">
        <v>0</v>
      </c>
      <c r="I66" s="9">
        <f t="shared" si="3"/>
        <v>0</v>
      </c>
      <c r="J66" s="5">
        <v>8</v>
      </c>
      <c r="K66" s="9">
        <f t="shared" si="4"/>
        <v>0</v>
      </c>
      <c r="L66" s="12">
        <f t="shared" si="5"/>
        <v>0</v>
      </c>
      <c r="M66" s="13"/>
    </row>
    <row r="67" spans="2:13" s="1" customFormat="1" ht="19.649999999999999" customHeight="1" x14ac:dyDescent="0.2">
      <c r="B67" s="5">
        <v>38</v>
      </c>
      <c r="C67" s="6" t="s">
        <v>127</v>
      </c>
      <c r="D67" s="6" t="s">
        <v>128</v>
      </c>
      <c r="E67" s="7" t="s">
        <v>129</v>
      </c>
      <c r="F67" s="6" t="s">
        <v>29</v>
      </c>
      <c r="G67" s="8">
        <v>100</v>
      </c>
      <c r="H67" s="10">
        <v>0</v>
      </c>
      <c r="I67" s="9">
        <f t="shared" si="3"/>
        <v>0</v>
      </c>
      <c r="J67" s="5">
        <v>8</v>
      </c>
      <c r="K67" s="9">
        <f t="shared" si="4"/>
        <v>0</v>
      </c>
      <c r="L67" s="12">
        <f t="shared" si="5"/>
        <v>0</v>
      </c>
      <c r="M67" s="13"/>
    </row>
    <row r="68" spans="2:13" s="1" customFormat="1" ht="28.65" customHeight="1" x14ac:dyDescent="0.2">
      <c r="B68" s="5">
        <v>39</v>
      </c>
      <c r="C68" s="6" t="s">
        <v>130</v>
      </c>
      <c r="D68" s="6" t="s">
        <v>131</v>
      </c>
      <c r="E68" s="7" t="s">
        <v>132</v>
      </c>
      <c r="F68" s="6" t="s">
        <v>133</v>
      </c>
      <c r="G68" s="8">
        <v>500</v>
      </c>
      <c r="H68" s="10">
        <v>0</v>
      </c>
      <c r="I68" s="9">
        <f t="shared" si="3"/>
        <v>0</v>
      </c>
      <c r="J68" s="5">
        <v>8</v>
      </c>
      <c r="K68" s="9">
        <f t="shared" si="4"/>
        <v>0</v>
      </c>
      <c r="L68" s="12">
        <f t="shared" si="5"/>
        <v>0</v>
      </c>
      <c r="M68" s="13"/>
    </row>
    <row r="69" spans="2:13" s="1" customFormat="1" ht="19.649999999999999" customHeight="1" x14ac:dyDescent="0.2">
      <c r="B69" s="5">
        <v>40</v>
      </c>
      <c r="C69" s="6" t="s">
        <v>134</v>
      </c>
      <c r="D69" s="6" t="s">
        <v>135</v>
      </c>
      <c r="E69" s="7" t="s">
        <v>136</v>
      </c>
      <c r="F69" s="6" t="s">
        <v>133</v>
      </c>
      <c r="G69" s="8">
        <v>3000</v>
      </c>
      <c r="H69" s="10">
        <v>0</v>
      </c>
      <c r="I69" s="9">
        <f t="shared" si="3"/>
        <v>0</v>
      </c>
      <c r="J69" s="5">
        <v>8</v>
      </c>
      <c r="K69" s="9">
        <f t="shared" si="4"/>
        <v>0</v>
      </c>
      <c r="L69" s="12">
        <f t="shared" si="5"/>
        <v>0</v>
      </c>
      <c r="M69" s="13"/>
    </row>
    <row r="70" spans="2:13" s="1" customFormat="1" ht="19.649999999999999" customHeight="1" x14ac:dyDescent="0.2">
      <c r="B70" s="5">
        <v>41</v>
      </c>
      <c r="C70" s="6" t="s">
        <v>137</v>
      </c>
      <c r="D70" s="6" t="s">
        <v>138</v>
      </c>
      <c r="E70" s="7" t="s">
        <v>139</v>
      </c>
      <c r="F70" s="6" t="s">
        <v>133</v>
      </c>
      <c r="G70" s="8">
        <v>100</v>
      </c>
      <c r="H70" s="10">
        <v>0</v>
      </c>
      <c r="I70" s="9">
        <f t="shared" si="3"/>
        <v>0</v>
      </c>
      <c r="J70" s="5">
        <v>8</v>
      </c>
      <c r="K70" s="9">
        <f t="shared" si="4"/>
        <v>0</v>
      </c>
      <c r="L70" s="12">
        <f t="shared" si="5"/>
        <v>0</v>
      </c>
      <c r="M70" s="13"/>
    </row>
    <row r="71" spans="2:13" s="1" customFormat="1" ht="19.649999999999999" customHeight="1" x14ac:dyDescent="0.2">
      <c r="B71" s="5">
        <v>42</v>
      </c>
      <c r="C71" s="6" t="s">
        <v>140</v>
      </c>
      <c r="D71" s="6" t="s">
        <v>141</v>
      </c>
      <c r="E71" s="7" t="s">
        <v>142</v>
      </c>
      <c r="F71" s="6" t="s">
        <v>133</v>
      </c>
      <c r="G71" s="8">
        <v>0.5</v>
      </c>
      <c r="H71" s="10">
        <v>0</v>
      </c>
      <c r="I71" s="9">
        <f t="shared" si="3"/>
        <v>0</v>
      </c>
      <c r="J71" s="5">
        <v>8</v>
      </c>
      <c r="K71" s="9">
        <f t="shared" si="4"/>
        <v>0</v>
      </c>
      <c r="L71" s="12">
        <f t="shared" si="5"/>
        <v>0</v>
      </c>
      <c r="M71" s="13"/>
    </row>
    <row r="72" spans="2:13" s="1" customFormat="1" ht="19.649999999999999" customHeight="1" x14ac:dyDescent="0.2">
      <c r="B72" s="5">
        <v>43</v>
      </c>
      <c r="C72" s="6" t="s">
        <v>143</v>
      </c>
      <c r="D72" s="6" t="s">
        <v>144</v>
      </c>
      <c r="E72" s="7" t="s">
        <v>145</v>
      </c>
      <c r="F72" s="6" t="s">
        <v>133</v>
      </c>
      <c r="G72" s="8">
        <v>2.5</v>
      </c>
      <c r="H72" s="10">
        <v>0</v>
      </c>
      <c r="I72" s="9">
        <f t="shared" si="3"/>
        <v>0</v>
      </c>
      <c r="J72" s="5">
        <v>8</v>
      </c>
      <c r="K72" s="9">
        <f t="shared" si="4"/>
        <v>0</v>
      </c>
      <c r="L72" s="12">
        <f t="shared" si="5"/>
        <v>0</v>
      </c>
      <c r="M72" s="13"/>
    </row>
    <row r="73" spans="2:13" s="1" customFormat="1" ht="19.649999999999999" customHeight="1" x14ac:dyDescent="0.2">
      <c r="B73" s="5">
        <v>44</v>
      </c>
      <c r="C73" s="6" t="s">
        <v>146</v>
      </c>
      <c r="D73" s="6" t="s">
        <v>147</v>
      </c>
      <c r="E73" s="7" t="s">
        <v>148</v>
      </c>
      <c r="F73" s="6" t="s">
        <v>133</v>
      </c>
      <c r="G73" s="8">
        <v>2</v>
      </c>
      <c r="H73" s="10">
        <v>0</v>
      </c>
      <c r="I73" s="9">
        <f t="shared" si="3"/>
        <v>0</v>
      </c>
      <c r="J73" s="5">
        <v>8</v>
      </c>
      <c r="K73" s="9">
        <f t="shared" si="4"/>
        <v>0</v>
      </c>
      <c r="L73" s="12">
        <f t="shared" si="5"/>
        <v>0</v>
      </c>
      <c r="M73" s="13"/>
    </row>
    <row r="74" spans="2:13" s="1" customFormat="1" ht="19.649999999999999" customHeight="1" x14ac:dyDescent="0.2">
      <c r="B74" s="5">
        <v>45</v>
      </c>
      <c r="C74" s="6" t="s">
        <v>149</v>
      </c>
      <c r="D74" s="6" t="s">
        <v>150</v>
      </c>
      <c r="E74" s="7" t="s">
        <v>151</v>
      </c>
      <c r="F74" s="6" t="s">
        <v>133</v>
      </c>
      <c r="G74" s="8">
        <v>2</v>
      </c>
      <c r="H74" s="10">
        <v>0</v>
      </c>
      <c r="I74" s="9">
        <f t="shared" si="3"/>
        <v>0</v>
      </c>
      <c r="J74" s="5">
        <v>8</v>
      </c>
      <c r="K74" s="9">
        <f t="shared" si="4"/>
        <v>0</v>
      </c>
      <c r="L74" s="12">
        <f t="shared" si="5"/>
        <v>0</v>
      </c>
      <c r="M74" s="13"/>
    </row>
    <row r="75" spans="2:13" s="1" customFormat="1" ht="19.649999999999999" customHeight="1" x14ac:dyDescent="0.2">
      <c r="B75" s="5">
        <v>46</v>
      </c>
      <c r="C75" s="6" t="s">
        <v>152</v>
      </c>
      <c r="D75" s="6" t="s">
        <v>153</v>
      </c>
      <c r="E75" s="7" t="s">
        <v>154</v>
      </c>
      <c r="F75" s="6" t="s">
        <v>133</v>
      </c>
      <c r="G75" s="8">
        <v>0.5</v>
      </c>
      <c r="H75" s="10">
        <v>0</v>
      </c>
      <c r="I75" s="9">
        <f t="shared" si="3"/>
        <v>0</v>
      </c>
      <c r="J75" s="5">
        <v>8</v>
      </c>
      <c r="K75" s="9">
        <f t="shared" si="4"/>
        <v>0</v>
      </c>
      <c r="L75" s="12">
        <f t="shared" si="5"/>
        <v>0</v>
      </c>
      <c r="M75" s="13"/>
    </row>
    <row r="76" spans="2:13" s="1" customFormat="1" ht="19.649999999999999" customHeight="1" x14ac:dyDescent="0.2">
      <c r="B76" s="5">
        <v>47</v>
      </c>
      <c r="C76" s="6" t="s">
        <v>155</v>
      </c>
      <c r="D76" s="6" t="s">
        <v>156</v>
      </c>
      <c r="E76" s="7" t="s">
        <v>157</v>
      </c>
      <c r="F76" s="6" t="s">
        <v>133</v>
      </c>
      <c r="G76" s="8">
        <v>2</v>
      </c>
      <c r="H76" s="10">
        <v>0</v>
      </c>
      <c r="I76" s="9">
        <f t="shared" si="3"/>
        <v>0</v>
      </c>
      <c r="J76" s="5">
        <v>8</v>
      </c>
      <c r="K76" s="9">
        <f t="shared" si="4"/>
        <v>0</v>
      </c>
      <c r="L76" s="12">
        <f t="shared" si="5"/>
        <v>0</v>
      </c>
      <c r="M76" s="13"/>
    </row>
    <row r="77" spans="2:13" s="1" customFormat="1" ht="19.649999999999999" customHeight="1" x14ac:dyDescent="0.2">
      <c r="B77" s="5">
        <v>48</v>
      </c>
      <c r="C77" s="6" t="s">
        <v>158</v>
      </c>
      <c r="D77" s="6" t="s">
        <v>159</v>
      </c>
      <c r="E77" s="7" t="s">
        <v>160</v>
      </c>
      <c r="F77" s="6" t="s">
        <v>133</v>
      </c>
      <c r="G77" s="8">
        <v>24</v>
      </c>
      <c r="H77" s="10">
        <v>0</v>
      </c>
      <c r="I77" s="9">
        <f t="shared" si="3"/>
        <v>0</v>
      </c>
      <c r="J77" s="5">
        <v>8</v>
      </c>
      <c r="K77" s="9">
        <f t="shared" si="4"/>
        <v>0</v>
      </c>
      <c r="L77" s="12">
        <f t="shared" si="5"/>
        <v>0</v>
      </c>
      <c r="M77" s="13"/>
    </row>
    <row r="78" spans="2:13" s="1" customFormat="1" ht="19.649999999999999" customHeight="1" x14ac:dyDescent="0.2">
      <c r="B78" s="5">
        <v>49</v>
      </c>
      <c r="C78" s="6" t="s">
        <v>161</v>
      </c>
      <c r="D78" s="6" t="s">
        <v>162</v>
      </c>
      <c r="E78" s="7" t="s">
        <v>163</v>
      </c>
      <c r="F78" s="6" t="s">
        <v>133</v>
      </c>
      <c r="G78" s="8">
        <v>0.5</v>
      </c>
      <c r="H78" s="10">
        <v>0</v>
      </c>
      <c r="I78" s="9">
        <f t="shared" si="3"/>
        <v>0</v>
      </c>
      <c r="J78" s="5">
        <v>8</v>
      </c>
      <c r="K78" s="9">
        <f t="shared" si="4"/>
        <v>0</v>
      </c>
      <c r="L78" s="12">
        <f t="shared" si="5"/>
        <v>0</v>
      </c>
      <c r="M78" s="13"/>
    </row>
    <row r="79" spans="2:13" s="1" customFormat="1" ht="19.649999999999999" customHeight="1" x14ac:dyDescent="0.2">
      <c r="B79" s="5">
        <v>50</v>
      </c>
      <c r="C79" s="6" t="s">
        <v>164</v>
      </c>
      <c r="D79" s="6" t="s">
        <v>165</v>
      </c>
      <c r="E79" s="7" t="s">
        <v>166</v>
      </c>
      <c r="F79" s="6" t="s">
        <v>167</v>
      </c>
      <c r="G79" s="8">
        <v>635</v>
      </c>
      <c r="H79" s="10">
        <v>0</v>
      </c>
      <c r="I79" s="9">
        <f t="shared" si="3"/>
        <v>0</v>
      </c>
      <c r="J79" s="5">
        <v>8</v>
      </c>
      <c r="K79" s="9">
        <f t="shared" si="4"/>
        <v>0</v>
      </c>
      <c r="L79" s="12">
        <f t="shared" si="5"/>
        <v>0</v>
      </c>
      <c r="M79" s="13"/>
    </row>
    <row r="80" spans="2:13" s="1" customFormat="1" ht="19.649999999999999" customHeight="1" x14ac:dyDescent="0.2">
      <c r="B80" s="5">
        <v>51</v>
      </c>
      <c r="C80" s="6" t="s">
        <v>168</v>
      </c>
      <c r="D80" s="6" t="s">
        <v>169</v>
      </c>
      <c r="E80" s="7" t="s">
        <v>170</v>
      </c>
      <c r="F80" s="6" t="s">
        <v>167</v>
      </c>
      <c r="G80" s="8">
        <v>210</v>
      </c>
      <c r="H80" s="10">
        <v>0</v>
      </c>
      <c r="I80" s="9">
        <f t="shared" si="3"/>
        <v>0</v>
      </c>
      <c r="J80" s="5">
        <v>8</v>
      </c>
      <c r="K80" s="9">
        <f t="shared" si="4"/>
        <v>0</v>
      </c>
      <c r="L80" s="12">
        <f t="shared" si="5"/>
        <v>0</v>
      </c>
      <c r="M80" s="13"/>
    </row>
    <row r="81" spans="2:14" s="1" customFormat="1" ht="55.95" customHeight="1" x14ac:dyDescent="0.2"/>
    <row r="82" spans="2:14" s="1" customFormat="1" ht="21.45" customHeight="1" x14ac:dyDescent="0.2">
      <c r="B82" s="29" t="s">
        <v>171</v>
      </c>
      <c r="C82" s="29"/>
      <c r="D82" s="29"/>
      <c r="E82" s="29"/>
      <c r="F82" s="31">
        <f>ROUND(I30+I31+I32+I33+I34+I35+I36+I37+I38+I39+I40+I41+I42+I43+I44+I45+I46+I47+I48+I49+I50+I51+I52+I53+I54+I55+I56+I57+I58+I59+I60+I61+I62+I63+I64+I65+I66+I67+I68+I69+I70+I71+I72+I73+I74+I75+I76+I77+I78+I79+I80,2)</f>
        <v>0</v>
      </c>
      <c r="G82" s="32"/>
      <c r="H82" s="32"/>
      <c r="I82" s="32"/>
      <c r="J82" s="32"/>
      <c r="K82" s="32"/>
      <c r="L82" s="32"/>
      <c r="M82" s="33"/>
    </row>
    <row r="83" spans="2:14" s="1" customFormat="1" ht="21.45" customHeight="1" x14ac:dyDescent="0.2">
      <c r="B83" s="29" t="s">
        <v>172</v>
      </c>
      <c r="C83" s="29"/>
      <c r="D83" s="29"/>
      <c r="E83" s="29"/>
      <c r="F83" s="34">
        <f>ROUND(L30+L31+L32+L33+L34+L35+L36+L37+L38+L39+L40+L41+L42+L43+L44+L45+L46+L47+L48+L49+L50+L51+L52+L53+L54+L55+L56+L57+L58+L59+L60+L61+L62+L63+L64+L65+L66+L67+L68+L69+L70+L71+L72+L73+L74+L75+L76+L77+L78+L79+L80,2)</f>
        <v>0</v>
      </c>
      <c r="G83" s="35"/>
      <c r="H83" s="35"/>
      <c r="I83" s="35"/>
      <c r="J83" s="35"/>
      <c r="K83" s="35"/>
      <c r="L83" s="35"/>
      <c r="M83" s="36"/>
    </row>
    <row r="84" spans="2:14" s="1" customFormat="1" ht="11.1" customHeight="1" x14ac:dyDescent="0.2"/>
    <row r="85" spans="2:14" s="1" customFormat="1" ht="80.099999999999994" customHeight="1" x14ac:dyDescent="0.2">
      <c r="B85" s="21" t="s">
        <v>184</v>
      </c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</row>
    <row r="86" spans="2:14" s="1" customFormat="1" ht="2.7" customHeight="1" x14ac:dyDescent="0.2"/>
    <row r="87" spans="2:14" s="1" customFormat="1" ht="110.1" customHeight="1" x14ac:dyDescent="0.2">
      <c r="B87" s="21" t="s">
        <v>185</v>
      </c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</row>
    <row r="88" spans="2:14" s="1" customFormat="1" ht="5.25" customHeight="1" x14ac:dyDescent="0.2"/>
    <row r="89" spans="2:14" s="1" customFormat="1" ht="110.1" customHeight="1" x14ac:dyDescent="0.2">
      <c r="B89" s="22" t="s">
        <v>186</v>
      </c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2:14" s="1" customFormat="1" ht="5.25" customHeight="1" x14ac:dyDescent="0.2"/>
    <row r="91" spans="2:14" s="1" customFormat="1" ht="37.950000000000003" customHeight="1" x14ac:dyDescent="0.2">
      <c r="B91" s="19" t="s">
        <v>173</v>
      </c>
      <c r="C91" s="19"/>
      <c r="D91" s="19"/>
      <c r="E91" s="19"/>
      <c r="F91" s="37" t="s">
        <v>174</v>
      </c>
      <c r="G91" s="37"/>
      <c r="H91" s="37"/>
      <c r="I91" s="37"/>
      <c r="J91" s="37"/>
      <c r="K91" s="37"/>
      <c r="L91" s="37"/>
    </row>
    <row r="92" spans="2:14" s="1" customFormat="1" ht="28.65" customHeight="1" x14ac:dyDescent="0.2"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</row>
    <row r="93" spans="2:14" s="1" customFormat="1" ht="28.65" customHeight="1" x14ac:dyDescent="0.2"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</row>
    <row r="94" spans="2:14" s="1" customFormat="1" ht="28.65" customHeight="1" x14ac:dyDescent="0.2"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</row>
    <row r="95" spans="2:14" s="1" customFormat="1" ht="28.65" customHeight="1" x14ac:dyDescent="0.2"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</row>
    <row r="96" spans="2:14" s="1" customFormat="1" ht="2.7" customHeight="1" x14ac:dyDescent="0.2"/>
    <row r="97" spans="2:14" s="1" customFormat="1" ht="203.1" customHeight="1" x14ac:dyDescent="0.2">
      <c r="B97" s="21" t="s">
        <v>187</v>
      </c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</row>
    <row r="98" spans="2:14" s="1" customFormat="1" ht="2.7" customHeight="1" x14ac:dyDescent="0.2"/>
    <row r="99" spans="2:14" s="1" customFormat="1" ht="36.9" customHeight="1" x14ac:dyDescent="0.2">
      <c r="B99" s="27" t="s">
        <v>188</v>
      </c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</row>
    <row r="100" spans="2:14" s="1" customFormat="1" ht="2.7" customHeight="1" x14ac:dyDescent="0.2"/>
    <row r="101" spans="2:14" s="1" customFormat="1" ht="37.950000000000003" customHeight="1" x14ac:dyDescent="0.2">
      <c r="B101" s="19" t="s">
        <v>175</v>
      </c>
      <c r="C101" s="19"/>
      <c r="D101" s="19"/>
      <c r="E101" s="19"/>
      <c r="F101" s="28" t="s">
        <v>176</v>
      </c>
      <c r="G101" s="28"/>
      <c r="H101" s="28"/>
      <c r="I101" s="28"/>
      <c r="J101" s="28"/>
      <c r="K101" s="28"/>
      <c r="L101" s="28"/>
    </row>
    <row r="102" spans="2:14" s="1" customFormat="1" ht="28.65" customHeight="1" x14ac:dyDescent="0.2"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</row>
    <row r="103" spans="2:14" s="1" customFormat="1" ht="28.65" customHeight="1" x14ac:dyDescent="0.2"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</row>
    <row r="104" spans="2:14" s="1" customFormat="1" ht="28.65" customHeight="1" x14ac:dyDescent="0.2"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</row>
    <row r="105" spans="2:14" s="1" customFormat="1" ht="28.65" customHeight="1" x14ac:dyDescent="0.2"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</row>
    <row r="106" spans="2:14" s="1" customFormat="1" ht="2.7" customHeight="1" x14ac:dyDescent="0.2"/>
    <row r="107" spans="2:14" s="1" customFormat="1" ht="159.9" customHeight="1" x14ac:dyDescent="0.2">
      <c r="B107" s="21" t="s">
        <v>189</v>
      </c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</row>
    <row r="108" spans="2:14" s="1" customFormat="1" ht="2.7" customHeight="1" x14ac:dyDescent="0.2"/>
    <row r="109" spans="2:14" s="1" customFormat="1" ht="54.9" customHeight="1" x14ac:dyDescent="0.2">
      <c r="B109" s="21" t="s">
        <v>190</v>
      </c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</row>
    <row r="110" spans="2:14" s="1" customFormat="1" ht="2.7" customHeight="1" x14ac:dyDescent="0.2"/>
    <row r="111" spans="2:14" s="1" customFormat="1" ht="60" customHeight="1" x14ac:dyDescent="0.2">
      <c r="B111" s="22" t="s">
        <v>191</v>
      </c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</row>
    <row r="112" spans="2:14" s="1" customFormat="1" ht="2.7" customHeight="1" x14ac:dyDescent="0.2"/>
    <row r="113" spans="2:14" s="1" customFormat="1" ht="48" customHeight="1" x14ac:dyDescent="0.2">
      <c r="B113" s="22" t="s">
        <v>192</v>
      </c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</row>
    <row r="114" spans="2:14" s="1" customFormat="1" ht="2.7" customHeight="1" x14ac:dyDescent="0.2"/>
    <row r="115" spans="2:14" s="1" customFormat="1" ht="125.1" customHeight="1" x14ac:dyDescent="0.2">
      <c r="B115" s="21" t="s">
        <v>193</v>
      </c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</row>
    <row r="116" spans="2:14" s="1" customFormat="1" ht="2.7" customHeight="1" x14ac:dyDescent="0.2"/>
    <row r="117" spans="2:14" s="1" customFormat="1" ht="84.9" customHeight="1" x14ac:dyDescent="0.2">
      <c r="B117" s="21" t="s">
        <v>194</v>
      </c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</row>
    <row r="118" spans="2:14" s="1" customFormat="1" ht="86.85" customHeight="1" x14ac:dyDescent="0.2"/>
    <row r="119" spans="2:14" s="1" customFormat="1" ht="17.7" customHeight="1" x14ac:dyDescent="0.2">
      <c r="I119" s="38" t="s">
        <v>195</v>
      </c>
      <c r="J119" s="38"/>
    </row>
    <row r="120" spans="2:14" s="1" customFormat="1" ht="145.19999999999999" customHeight="1" x14ac:dyDescent="0.2"/>
    <row r="121" spans="2:14" s="1" customFormat="1" ht="81.599999999999994" customHeight="1" x14ac:dyDescent="0.2">
      <c r="B121" s="23" t="s">
        <v>196</v>
      </c>
      <c r="C121" s="23"/>
      <c r="D121" s="23"/>
      <c r="E121" s="23"/>
      <c r="F121" s="23"/>
      <c r="G121" s="23"/>
      <c r="H121" s="23"/>
      <c r="I121" s="23"/>
      <c r="J121" s="23"/>
    </row>
  </sheetData>
  <sheetProtection sheet="1" objects="1" scenarios="1"/>
  <mergeCells count="105">
    <mergeCell ref="L75:M75"/>
    <mergeCell ref="L76:M76"/>
    <mergeCell ref="L77:M77"/>
    <mergeCell ref="L78:M78"/>
    <mergeCell ref="L79:M79"/>
    <mergeCell ref="L80:M80"/>
    <mergeCell ref="I119:J119"/>
    <mergeCell ref="I2:O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L43:M43"/>
    <mergeCell ref="L44:M44"/>
    <mergeCell ref="B89:N89"/>
    <mergeCell ref="B91:E91"/>
    <mergeCell ref="E14:G14"/>
    <mergeCell ref="F82:M82"/>
    <mergeCell ref="F83:M83"/>
    <mergeCell ref="F91:L91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45:M45"/>
    <mergeCell ref="L46:M46"/>
    <mergeCell ref="L47:M47"/>
    <mergeCell ref="L48:M48"/>
    <mergeCell ref="B113:N113"/>
    <mergeCell ref="B115:N115"/>
    <mergeCell ref="B117:N117"/>
    <mergeCell ref="B121:J121"/>
    <mergeCell ref="B24:L24"/>
    <mergeCell ref="B26:L26"/>
    <mergeCell ref="B92:E92"/>
    <mergeCell ref="B93:E93"/>
    <mergeCell ref="B94:E94"/>
    <mergeCell ref="B95:E95"/>
    <mergeCell ref="B97:N97"/>
    <mergeCell ref="B99:N99"/>
    <mergeCell ref="F101:L101"/>
    <mergeCell ref="F102:L102"/>
    <mergeCell ref="F103:L103"/>
    <mergeCell ref="F104:L104"/>
    <mergeCell ref="F105:L105"/>
    <mergeCell ref="F92:L92"/>
    <mergeCell ref="F93:L93"/>
    <mergeCell ref="F94:L94"/>
    <mergeCell ref="B82:E82"/>
    <mergeCell ref="B83:E83"/>
    <mergeCell ref="B85:N85"/>
    <mergeCell ref="B87:N87"/>
    <mergeCell ref="B101:E101"/>
    <mergeCell ref="B102:E102"/>
    <mergeCell ref="B103:E103"/>
    <mergeCell ref="B104:E104"/>
    <mergeCell ref="B105:E105"/>
    <mergeCell ref="B107:N107"/>
    <mergeCell ref="B109:N109"/>
    <mergeCell ref="B111:N111"/>
    <mergeCell ref="F95:L95"/>
    <mergeCell ref="L74:M74"/>
    <mergeCell ref="B16:I16"/>
    <mergeCell ref="B18:I18"/>
    <mergeCell ref="B20:I20"/>
    <mergeCell ref="B22:I22"/>
    <mergeCell ref="B3:E3"/>
    <mergeCell ref="B5:E5"/>
    <mergeCell ref="B7:E7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49:M49"/>
    <mergeCell ref="L50:M50"/>
    <mergeCell ref="B4:D4"/>
    <mergeCell ref="B6:D6"/>
    <mergeCell ref="B8:D8"/>
    <mergeCell ref="G11:N12"/>
    <mergeCell ref="B10:D1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1214 N.Runowo Justyna Jańczak</cp:lastModifiedBy>
  <dcterms:created xsi:type="dcterms:W3CDTF">2024-10-04T11:30:01Z</dcterms:created>
  <dcterms:modified xsi:type="dcterms:W3CDTF">2024-10-29T13:35:00Z</dcterms:modified>
</cp:coreProperties>
</file>