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AP_UPL\kat_z6mnh1i\"/>
    </mc:Choice>
  </mc:AlternateContent>
  <xr:revisionPtr revIDLastSave="0" documentId="13_ncr:1_{17802B1D-FCF4-41E1-A4AB-CAE0E12E64F8}" xr6:coauthVersionLast="47" xr6:coauthVersionMax="47" xr10:uidLastSave="{00000000-0000-0000-0000-000000000000}"/>
  <bookViews>
    <workbookView xWindow="2805" yWindow="2805" windowWidth="21690" windowHeight="12465" xr2:uid="{00000000-000D-0000-FFFF-FFFF00000000}"/>
  </bookViews>
  <sheets>
    <sheet name="Formularz ofertowy" sheetId="2" r:id="rId1"/>
  </sheets>
  <calcPr calcId="181029"/>
</workbook>
</file>

<file path=xl/calcChain.xml><?xml version="1.0" encoding="utf-8"?>
<calcChain xmlns="http://schemas.openxmlformats.org/spreadsheetml/2006/main">
  <c r="B26" i="2" l="1"/>
  <c r="F93" i="2"/>
  <c r="F92" i="2"/>
  <c r="L90" i="2"/>
  <c r="K90" i="2"/>
  <c r="I90" i="2"/>
  <c r="L89" i="2"/>
  <c r="K89" i="2"/>
  <c r="I89" i="2"/>
  <c r="L88" i="2"/>
  <c r="K88" i="2"/>
  <c r="I88" i="2"/>
  <c r="L87" i="2"/>
  <c r="K87" i="2"/>
  <c r="I87" i="2"/>
  <c r="L86" i="2"/>
  <c r="K86" i="2"/>
  <c r="I86" i="2"/>
  <c r="L85" i="2"/>
  <c r="K85" i="2"/>
  <c r="I85" i="2"/>
  <c r="L84" i="2"/>
  <c r="K84" i="2"/>
  <c r="I84" i="2"/>
  <c r="L83" i="2"/>
  <c r="K83" i="2"/>
  <c r="I83" i="2"/>
  <c r="L82" i="2"/>
  <c r="K82" i="2"/>
  <c r="I82" i="2"/>
  <c r="L81" i="2"/>
  <c r="K81" i="2"/>
  <c r="I81" i="2"/>
  <c r="L80" i="2"/>
  <c r="K80" i="2"/>
  <c r="I80" i="2"/>
  <c r="L79" i="2"/>
  <c r="K79" i="2"/>
  <c r="I79" i="2"/>
  <c r="L78" i="2"/>
  <c r="K78" i="2"/>
  <c r="I78" i="2"/>
  <c r="L77" i="2"/>
  <c r="K77" i="2"/>
  <c r="I77" i="2"/>
  <c r="L76" i="2"/>
  <c r="K76" i="2"/>
  <c r="I76" i="2"/>
  <c r="L75" i="2"/>
  <c r="K75" i="2"/>
  <c r="I75" i="2"/>
  <c r="L74" i="2"/>
  <c r="K74" i="2"/>
  <c r="I74" i="2"/>
  <c r="L73" i="2"/>
  <c r="K73" i="2"/>
  <c r="I73" i="2"/>
  <c r="L72" i="2"/>
  <c r="K72" i="2"/>
  <c r="I72" i="2"/>
  <c r="L71" i="2"/>
  <c r="K71" i="2"/>
  <c r="I71" i="2"/>
  <c r="L70" i="2"/>
  <c r="K70" i="2"/>
  <c r="I70" i="2"/>
  <c r="L69" i="2"/>
  <c r="K69" i="2"/>
  <c r="I69" i="2"/>
  <c r="L68" i="2"/>
  <c r="K68" i="2"/>
  <c r="I68" i="2"/>
  <c r="L67" i="2"/>
  <c r="K67" i="2"/>
  <c r="I67" i="2"/>
  <c r="L66" i="2"/>
  <c r="K66" i="2"/>
  <c r="I66" i="2"/>
  <c r="L65" i="2"/>
  <c r="K65" i="2"/>
  <c r="I65" i="2"/>
  <c r="L64" i="2"/>
  <c r="K64" i="2"/>
  <c r="I64" i="2"/>
  <c r="L63" i="2"/>
  <c r="K63" i="2"/>
  <c r="I63" i="2"/>
  <c r="L62" i="2"/>
  <c r="K62" i="2"/>
  <c r="I62" i="2"/>
  <c r="L61" i="2"/>
  <c r="K61" i="2"/>
  <c r="I61" i="2"/>
  <c r="L60" i="2"/>
  <c r="K60" i="2"/>
  <c r="I60" i="2"/>
  <c r="L59" i="2"/>
  <c r="K59" i="2"/>
  <c r="I59" i="2"/>
  <c r="L58" i="2"/>
  <c r="K58" i="2"/>
  <c r="I58" i="2"/>
  <c r="L57" i="2"/>
  <c r="K57" i="2"/>
  <c r="I57" i="2"/>
  <c r="L56" i="2"/>
  <c r="K56" i="2"/>
  <c r="I56" i="2"/>
  <c r="L55" i="2"/>
  <c r="K55" i="2"/>
  <c r="I55" i="2"/>
  <c r="L54" i="2"/>
  <c r="K54" i="2"/>
  <c r="I54" i="2"/>
  <c r="L53" i="2"/>
  <c r="K53" i="2"/>
  <c r="I53" i="2"/>
  <c r="L52" i="2"/>
  <c r="K52" i="2"/>
  <c r="I52" i="2"/>
  <c r="L51" i="2"/>
  <c r="K51" i="2"/>
  <c r="I51" i="2"/>
  <c r="L50" i="2"/>
  <c r="K50" i="2"/>
  <c r="I50" i="2"/>
  <c r="L47" i="2"/>
  <c r="K47" i="2"/>
  <c r="I47" i="2"/>
  <c r="L42" i="2"/>
  <c r="K42" i="2"/>
  <c r="I42" i="2"/>
  <c r="L37" i="2"/>
  <c r="K37" i="2"/>
  <c r="I37" i="2"/>
  <c r="L32" i="2"/>
  <c r="K32" i="2"/>
  <c r="I32" i="2"/>
</calcChain>
</file>

<file path=xl/sharedStrings.xml><?xml version="1.0" encoding="utf-8"?>
<sst xmlns="http://schemas.openxmlformats.org/spreadsheetml/2006/main" count="267" uniqueCount="177">
  <si>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</si>
  <si>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</si>
  <si>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</si>
  <si>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</si>
  <si>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</si>
  <si>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</si>
  <si>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</si>
  <si>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</si>
  <si>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</si>
  <si>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</si>
  <si>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</si>
  <si>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</si>
  <si>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</si>
  <si>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</si>
  <si>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</si>
  <si>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</si>
  <si>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</si>
  <si>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</si>
  <si>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</si>
  <si>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 xml:space="preserve"> 13</t>
  </si>
  <si>
    <t>PORZB&gt;100</t>
  </si>
  <si>
    <t>Oczyszczanie zrębów, gruntów porolnych, halizn i płazowin oraz drzewostanów planowanych do wprowadzenie drugiego piętra ze zbędnych podrostów, odrośli, krzewów i krzewinek poprzez wycinanie bez wynoszenia i układania - dla 100% pokrycia powierzchni</t>
  </si>
  <si>
    <t xml:space="preserve"> 14</t>
  </si>
  <si>
    <t>PORZ MECH</t>
  </si>
  <si>
    <t>Mechaniczne wywożenie pozostałości drzewnych (ciągnikiem)</t>
  </si>
  <si>
    <t>M3P</t>
  </si>
  <si>
    <t xml:space="preserve"> 20</t>
  </si>
  <si>
    <t>WPOD-N</t>
  </si>
  <si>
    <t>Wycinanie podszytów i podrostów (teren równy lub falisty)</t>
  </si>
  <si>
    <t xml:space="preserve"> 21</t>
  </si>
  <si>
    <t>WPOD-G</t>
  </si>
  <si>
    <t>Wycinanie podszytów i podrostów (teren o nachyleniu powyżej 23% )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</si>
  <si>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</si>
  <si>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</si>
  <si>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</si>
  <si>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 xml:space="preserve"> 24</t>
  </si>
  <si>
    <t>PPOD N</t>
  </si>
  <si>
    <t>Wyniesienie wyciętych podszytów (teren równy lub falisty)</t>
  </si>
  <si>
    <t xml:space="preserve"> 59</t>
  </si>
  <si>
    <t>WYK-TAL40</t>
  </si>
  <si>
    <t>Zdarcie pokrywy na talerzach 40 cm x 40 cm</t>
  </si>
  <si>
    <t>TSZT</t>
  </si>
  <si>
    <t xml:space="preserve"> 66</t>
  </si>
  <si>
    <t>PRZ-TALSA</t>
  </si>
  <si>
    <t>Przekopanie gleby na talerzach w miejscu sadzenia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</si>
  <si>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</si>
  <si>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</si>
  <si>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</si>
  <si>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</si>
  <si>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</si>
  <si>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</si>
  <si>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</si>
  <si>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</si>
  <si>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</si>
  <si>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</si>
  <si>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</si>
  <si>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</si>
  <si>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</si>
  <si>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</si>
  <si>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</si>
  <si>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</si>
  <si>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</si>
  <si>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</si>
  <si>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</si>
  <si>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</si>
  <si>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</si>
  <si>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</si>
  <si>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</si>
  <si>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</si>
  <si>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</si>
  <si>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</si>
  <si>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</si>
  <si>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</si>
  <si>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</si>
  <si>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</si>
  <si>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</si>
  <si>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</si>
  <si>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</si>
  <si>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</si>
  <si>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</si>
  <si>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</si>
  <si>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</si>
  <si>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</si>
  <si>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</si>
  <si>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</si>
  <si>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</si>
  <si>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</si>
  <si>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</si>
  <si>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</si>
  <si>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</si>
  <si>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</si>
  <si>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</si>
  <si>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</si>
  <si>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DRZ-ZGRYZ</t>
  </si>
  <si>
    <t>Wykładanie drzew zgryzowych</t>
  </si>
  <si>
    <t>SZT</t>
  </si>
  <si>
    <t>152</t>
  </si>
  <si>
    <t>KOR-P</t>
  </si>
  <si>
    <t>Korowanie pułapek i niszczenie kory</t>
  </si>
  <si>
    <t>154</t>
  </si>
  <si>
    <t>PUŁF</t>
  </si>
  <si>
    <t>Wykładanie lub zdejmowanie pułapek feromonowych na szkodniki wtórne</t>
  </si>
  <si>
    <t>163</t>
  </si>
  <si>
    <t>KOR-DRWI</t>
  </si>
  <si>
    <t>Ręczne korowanie drewna wielkowymiarowego iglastego i niszczenie kory</t>
  </si>
  <si>
    <t>165</t>
  </si>
  <si>
    <t>SMAR-PBIO</t>
  </si>
  <si>
    <t>Smarowanie pni biopreparatem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</si>
  <si>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</si>
  <si>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</si>
  <si>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</si>
  <si>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</si>
  <si>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</si>
  <si>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</si>
  <si>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174</t>
  </si>
  <si>
    <t>ODN-PASP</t>
  </si>
  <si>
    <t>Odchwaszczanie, odnawianie pasów przeciwpożarowych</t>
  </si>
  <si>
    <t>KMTR</t>
  </si>
  <si>
    <t>340</t>
  </si>
  <si>
    <t>N-ZSGDNMD</t>
  </si>
  <si>
    <t>Zbiór szyszek z drzewostanów nasiennych modrzewiowych</t>
  </si>
  <si>
    <t>KG</t>
  </si>
  <si>
    <t>360</t>
  </si>
  <si>
    <t>ZB-NASDB</t>
  </si>
  <si>
    <t>Zbiór nasion dęba</t>
  </si>
  <si>
    <t>361</t>
  </si>
  <si>
    <t>ZB-NASBK</t>
  </si>
  <si>
    <t>Zbiór nasion buka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</si>
  <si>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</si>
  <si>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</si>
  <si>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</si>
  <si>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</si>
  <si>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</si>
  <si>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</si>
  <si>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</si>
  <si>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</si>
  <si>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</si>
  <si>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</si>
  <si>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</si>
  <si>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</si>
  <si>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</si>
  <si>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</si>
  <si>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</si>
  <si>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</si>
  <si>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</si>
  <si>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</si>
  <si>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</si>
  <si>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</si>
  <si>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</si>
  <si>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</si>
  <si>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</si>
  <si>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Prudnik</t>
  </si>
  <si>
    <t xml:space="preserve">48-200 Prudnik; Dąbrowskiego;34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</si>
  <si>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</si>
  <si>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</si>
  <si>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</si>
  <si>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</si>
  <si>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</si>
  <si>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</si>
  <si>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</si>
  <si>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</si>
  <si>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</si>
  <si>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</si>
  <si>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</si>
  <si>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Prudnik w roku 2025''  składamy niniejszym ofertę na pakiet 1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</si>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</sst>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1"/>
  <sheetViews>
    <sheetView tabSelected="1" workbookViewId="0">
      <selection activeCell="A91" sqref="A91:XFD9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1" t="s">
        <v>162</v>
      </c>
      <c r="J2" s="21"/>
      <c r="K2" s="21"/>
      <c r="L2" s="21"/>
      <c r="M2" s="21"/>
      <c r="N2" s="21"/>
      <c r="O2" s="21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0" t="s">
        <v>147</v>
      </c>
      <c r="C10" s="10"/>
      <c r="D10" s="10"/>
    </row>
    <row r="11" spans="2:15" s="1" customFormat="1" ht="12.2" customHeight="1" x14ac:dyDescent="0.2">
      <c r="B11" s="10"/>
      <c r="C11" s="10"/>
      <c r="D11" s="10"/>
      <c r="G11" s="39" t="s">
        <v>148</v>
      </c>
      <c r="H11" s="39"/>
      <c r="I11" s="39"/>
      <c r="J11" s="39"/>
      <c r="K11" s="39"/>
      <c r="L11" s="39"/>
      <c r="M11" s="39"/>
      <c r="N11" s="39"/>
    </row>
    <row r="12" spans="2:15" s="1" customFormat="1" ht="7.9" customHeight="1" x14ac:dyDescent="0.2">
      <c r="G12" s="39"/>
      <c r="H12" s="39"/>
      <c r="I12" s="39"/>
      <c r="J12" s="39"/>
      <c r="K12" s="39"/>
      <c r="L12" s="39"/>
      <c r="M12" s="39"/>
      <c r="N12" s="39"/>
    </row>
    <row r="13" spans="2:15" s="1" customFormat="1" ht="20.25" customHeight="1" x14ac:dyDescent="0.2"/>
    <row r="14" spans="2:15" s="1" customFormat="1" ht="24" customHeight="1" x14ac:dyDescent="0.2">
      <c r="E14" s="19" t="s">
        <v>163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5" t="s">
        <v>149</v>
      </c>
      <c r="C16" s="15"/>
      <c r="D16" s="15"/>
      <c r="E16" s="15"/>
      <c r="F16" s="15"/>
      <c r="G16" s="15"/>
      <c r="H16" s="15"/>
      <c r="I16" s="15"/>
    </row>
    <row r="17" spans="2:13" s="1" customFormat="1" ht="2.65" customHeight="1" x14ac:dyDescent="0.2"/>
    <row r="18" spans="2:13" s="1" customFormat="1" ht="20.85" customHeight="1" x14ac:dyDescent="0.2">
      <c r="B18" s="15" t="s">
        <v>150</v>
      </c>
      <c r="C18" s="15"/>
      <c r="D18" s="15"/>
      <c r="E18" s="15"/>
      <c r="F18" s="15"/>
      <c r="G18" s="15"/>
      <c r="H18" s="15"/>
      <c r="I18" s="15"/>
    </row>
    <row r="19" spans="2:13" s="1" customFormat="1" ht="2.65" customHeight="1" x14ac:dyDescent="0.2"/>
    <row r="20" spans="2:13" s="1" customFormat="1" ht="20.85" customHeight="1" x14ac:dyDescent="0.2">
      <c r="B20" s="15" t="s">
        <v>151</v>
      </c>
      <c r="C20" s="15"/>
      <c r="D20" s="15"/>
      <c r="E20" s="15"/>
      <c r="F20" s="15"/>
      <c r="G20" s="15"/>
      <c r="H20" s="15"/>
      <c r="I20" s="15"/>
    </row>
    <row r="21" spans="2:13" s="1" customFormat="1" ht="2.65" customHeight="1" x14ac:dyDescent="0.2"/>
    <row r="22" spans="2:13" s="1" customFormat="1" ht="20.85" customHeight="1" x14ac:dyDescent="0.2">
      <c r="B22" s="15" t="s">
        <v>152</v>
      </c>
      <c r="C22" s="15"/>
      <c r="D22" s="15"/>
      <c r="E22" s="15"/>
      <c r="F22" s="15"/>
      <c r="G22" s="15"/>
      <c r="H22" s="15"/>
      <c r="I22" s="15"/>
    </row>
    <row r="23" spans="2:13" s="1" customFormat="1" ht="34.700000000000003" customHeight="1" x14ac:dyDescent="0.2"/>
    <row r="24" spans="2:13" s="1" customFormat="1" ht="50.1" customHeight="1" x14ac:dyDescent="0.2">
      <c r="B24" s="12" t="s">
        <v>164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60" customHeight="1" x14ac:dyDescent="0.2">
      <c r="B26" s="31" t="str">
        <f xml:space="preserve"> "1.  Za wykonanie przedmiotu zamówienia w tym Pakiecie oferujemy następujące wynagrodzenie brutto: " &amp; TEXT(F93,"#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153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6044</v>
      </c>
      <c r="H32" s="24">
        <v>0</v>
      </c>
      <c r="I32" s="22">
        <f>ROUND(G32* H32,2)</f>
        <v>0</v>
      </c>
      <c r="J32" s="5">
        <v>8</v>
      </c>
      <c r="K32" s="22">
        <f>ROUND(I32* J32/100,2)</f>
        <v>0</v>
      </c>
      <c r="L32" s="23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5" t="s">
        <v>154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8510</v>
      </c>
      <c r="H37" s="24">
        <v>0</v>
      </c>
      <c r="I37" s="22">
        <f>ROUND(G37* H37,2)</f>
        <v>0</v>
      </c>
      <c r="J37" s="5">
        <v>8</v>
      </c>
      <c r="K37" s="22">
        <f>ROUND(I37* J37/100,2)</f>
        <v>0</v>
      </c>
      <c r="L37" s="23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5" t="s">
        <v>155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7898</v>
      </c>
      <c r="H42" s="24">
        <v>0</v>
      </c>
      <c r="I42" s="22">
        <f>ROUND(G42* H42,2)</f>
        <v>0</v>
      </c>
      <c r="J42" s="5">
        <v>8</v>
      </c>
      <c r="K42" s="22">
        <f>ROUND(I42* J42/100,2)</f>
        <v>0</v>
      </c>
      <c r="L42" s="23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5" t="s">
        <v>156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0" t="s">
        <v>10</v>
      </c>
      <c r="M46" s="20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3033</v>
      </c>
      <c r="H47" s="24">
        <v>0</v>
      </c>
      <c r="I47" s="22">
        <f>ROUND(G47* H47,2)</f>
        <v>0</v>
      </c>
      <c r="J47" s="5">
        <v>8</v>
      </c>
      <c r="K47" s="22">
        <f>ROUND(I47* J47/100,2)</f>
        <v>0</v>
      </c>
      <c r="L47" s="23">
        <f>ROUND(I47+ K47,2)</f>
        <v>0</v>
      </c>
      <c r="M47" s="13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0" t="s">
        <v>10</v>
      </c>
      <c r="M49" s="20"/>
    </row>
    <row r="50" spans="2:13" s="1" customFormat="1" ht="69.400000000000006" customHeight="1" x14ac:dyDescent="0.2">
      <c r="B50" s="5">
        <v>5</v>
      </c>
      <c r="C50" s="6" t="s">
        <v>15</v>
      </c>
      <c r="D50" s="6" t="s">
        <v>16</v>
      </c>
      <c r="E50" s="9" t="s">
        <v>17</v>
      </c>
      <c r="F50" s="6" t="s">
        <v>18</v>
      </c>
      <c r="G50" s="8">
        <v>2.12</v>
      </c>
      <c r="H50" s="24">
        <v>0</v>
      </c>
      <c r="I50" s="22">
        <f>ROUND(G50* H50,2)</f>
        <v>0</v>
      </c>
      <c r="J50" s="5">
        <v>8</v>
      </c>
      <c r="K50" s="22">
        <f>ROUND(I50* J50/100,2)</f>
        <v>0</v>
      </c>
      <c r="L50" s="23">
        <f>ROUND(I50+ K50,2)</f>
        <v>0</v>
      </c>
      <c r="M50" s="13"/>
    </row>
    <row r="51" spans="2:13" s="1" customFormat="1" ht="59.1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6.95</v>
      </c>
      <c r="H51" s="24">
        <v>0</v>
      </c>
      <c r="I51" s="22">
        <f>ROUND(G51* H51,2)</f>
        <v>0</v>
      </c>
      <c r="J51" s="5">
        <v>8</v>
      </c>
      <c r="K51" s="22">
        <f>ROUND(I51* J51/100,2)</f>
        <v>0</v>
      </c>
      <c r="L51" s="23">
        <f>ROUND(I51+ K51,2)</f>
        <v>0</v>
      </c>
      <c r="M51" s="13"/>
    </row>
    <row r="52" spans="2:13" s="1" customFormat="1" ht="28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20</v>
      </c>
      <c r="H52" s="24">
        <v>0</v>
      </c>
      <c r="I52" s="22">
        <f>ROUND(G52* H52,2)</f>
        <v>0</v>
      </c>
      <c r="J52" s="5">
        <v>8</v>
      </c>
      <c r="K52" s="22">
        <f>ROUND(I52* J52/100,2)</f>
        <v>0</v>
      </c>
      <c r="L52" s="23">
        <f>ROUND(I52+ K52,2)</f>
        <v>0</v>
      </c>
      <c r="M52" s="13"/>
    </row>
    <row r="53" spans="2:13" s="1" customFormat="1" ht="19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18</v>
      </c>
      <c r="G53" s="8">
        <v>14.36</v>
      </c>
      <c r="H53" s="24">
        <v>0</v>
      </c>
      <c r="I53" s="22">
        <f>ROUND(G53* H53,2)</f>
        <v>0</v>
      </c>
      <c r="J53" s="5">
        <v>8</v>
      </c>
      <c r="K53" s="22">
        <f>ROUND(I53* J53/100,2)</f>
        <v>0</v>
      </c>
      <c r="L53" s="23">
        <f>ROUND(I53+ K53,2)</f>
        <v>0</v>
      </c>
      <c r="M53" s="13"/>
    </row>
    <row r="54" spans="2:13" s="1" customFormat="1" ht="28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18</v>
      </c>
      <c r="G54" s="8">
        <v>2</v>
      </c>
      <c r="H54" s="24">
        <v>0</v>
      </c>
      <c r="I54" s="22">
        <f>ROUND(G54* H54,2)</f>
        <v>0</v>
      </c>
      <c r="J54" s="5">
        <v>8</v>
      </c>
      <c r="K54" s="22">
        <f>ROUND(I54* J54/100,2)</f>
        <v>0</v>
      </c>
      <c r="L54" s="23">
        <f>ROUND(I54+ K54,2)</f>
        <v>0</v>
      </c>
      <c r="M54" s="13"/>
    </row>
    <row r="55" spans="2:13" s="1" customFormat="1" ht="38.85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18</v>
      </c>
      <c r="G55" s="8">
        <v>9.17</v>
      </c>
      <c r="H55" s="24">
        <v>0</v>
      </c>
      <c r="I55" s="22">
        <f>ROUND(G55* H55,2)</f>
        <v>0</v>
      </c>
      <c r="J55" s="5">
        <v>8</v>
      </c>
      <c r="K55" s="22">
        <f>ROUND(I55* J55/100,2)</f>
        <v>0</v>
      </c>
      <c r="L55" s="23">
        <f>ROUND(I55+ K55,2)</f>
        <v>0</v>
      </c>
      <c r="M55" s="13"/>
    </row>
    <row r="56" spans="2:13" s="1" customFormat="1" ht="19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18</v>
      </c>
      <c r="G56" s="8">
        <v>1.5</v>
      </c>
      <c r="H56" s="24">
        <v>0</v>
      </c>
      <c r="I56" s="22">
        <f>ROUND(G56* H56,2)</f>
        <v>0</v>
      </c>
      <c r="J56" s="5">
        <v>8</v>
      </c>
      <c r="K56" s="22">
        <f>ROUND(I56* J56/100,2)</f>
        <v>0</v>
      </c>
      <c r="L56" s="23">
        <f>ROUND(I56+ K56,2)</f>
        <v>0</v>
      </c>
      <c r="M56" s="13"/>
    </row>
    <row r="57" spans="2:13" s="1" customFormat="1" ht="19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41</v>
      </c>
      <c r="G57" s="8">
        <v>11.57</v>
      </c>
      <c r="H57" s="24">
        <v>0</v>
      </c>
      <c r="I57" s="22">
        <f>ROUND(G57* H57,2)</f>
        <v>0</v>
      </c>
      <c r="J57" s="5">
        <v>8</v>
      </c>
      <c r="K57" s="22">
        <f>ROUND(I57* J57/100,2)</f>
        <v>0</v>
      </c>
      <c r="L57" s="23">
        <f>ROUND(I57+ K57,2)</f>
        <v>0</v>
      </c>
      <c r="M57" s="13"/>
    </row>
    <row r="58" spans="2:13" s="1" customFormat="1" ht="19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41</v>
      </c>
      <c r="G58" s="8">
        <v>1.07</v>
      </c>
      <c r="H58" s="24">
        <v>0</v>
      </c>
      <c r="I58" s="22">
        <f>ROUND(G58* H58,2)</f>
        <v>0</v>
      </c>
      <c r="J58" s="5">
        <v>8</v>
      </c>
      <c r="K58" s="22">
        <f>ROUND(I58* J58/100,2)</f>
        <v>0</v>
      </c>
      <c r="L58" s="23">
        <f>ROUND(I58+ K58,2)</f>
        <v>0</v>
      </c>
      <c r="M58" s="13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41</v>
      </c>
      <c r="G59" s="8">
        <v>2</v>
      </c>
      <c r="H59" s="24">
        <v>0</v>
      </c>
      <c r="I59" s="22">
        <f>ROUND(G59* H59,2)</f>
        <v>0</v>
      </c>
      <c r="J59" s="5">
        <v>8</v>
      </c>
      <c r="K59" s="22">
        <f>ROUND(I59* J59/100,2)</f>
        <v>0</v>
      </c>
      <c r="L59" s="23">
        <f>ROUND(I59+ K59,2)</f>
        <v>0</v>
      </c>
      <c r="M59" s="13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41</v>
      </c>
      <c r="G60" s="8">
        <v>13.9</v>
      </c>
      <c r="H60" s="24">
        <v>0</v>
      </c>
      <c r="I60" s="22">
        <f>ROUND(G60* H60,2)</f>
        <v>0</v>
      </c>
      <c r="J60" s="5">
        <v>8</v>
      </c>
      <c r="K60" s="22">
        <f>ROUND(I60* J60/100,2)</f>
        <v>0</v>
      </c>
      <c r="L60" s="23">
        <f>ROUND(I60+ K60,2)</f>
        <v>0</v>
      </c>
      <c r="M60" s="13"/>
    </row>
    <row r="61" spans="2:13" s="1" customFormat="1" ht="19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41</v>
      </c>
      <c r="G61" s="8">
        <v>54.53</v>
      </c>
      <c r="H61" s="24">
        <v>0</v>
      </c>
      <c r="I61" s="22">
        <f>ROUND(G61* H61,2)</f>
        <v>0</v>
      </c>
      <c r="J61" s="5">
        <v>8</v>
      </c>
      <c r="K61" s="22">
        <f>ROUND(I61* J61/100,2)</f>
        <v>0</v>
      </c>
      <c r="L61" s="23">
        <f>ROUND(I61+ K61,2)</f>
        <v>0</v>
      </c>
      <c r="M61" s="13"/>
    </row>
    <row r="62" spans="2:13" s="1" customFormat="1" ht="28.7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41</v>
      </c>
      <c r="G62" s="8">
        <v>12.71</v>
      </c>
      <c r="H62" s="24">
        <v>0</v>
      </c>
      <c r="I62" s="22">
        <f>ROUND(G62* H62,2)</f>
        <v>0</v>
      </c>
      <c r="J62" s="5">
        <v>8</v>
      </c>
      <c r="K62" s="22">
        <f>ROUND(I62* J62/100,2)</f>
        <v>0</v>
      </c>
      <c r="L62" s="23">
        <f>ROUND(I62+ K62,2)</f>
        <v>0</v>
      </c>
      <c r="M62" s="13"/>
    </row>
    <row r="63" spans="2:13" s="1" customFormat="1" ht="19.7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41</v>
      </c>
      <c r="G63" s="8">
        <v>59.5</v>
      </c>
      <c r="H63" s="24">
        <v>0</v>
      </c>
      <c r="I63" s="22">
        <f>ROUND(G63* H63,2)</f>
        <v>0</v>
      </c>
      <c r="J63" s="5">
        <v>8</v>
      </c>
      <c r="K63" s="22">
        <f>ROUND(I63* J63/100,2)</f>
        <v>0</v>
      </c>
      <c r="L63" s="23">
        <f>ROUND(I63+ K63,2)</f>
        <v>0</v>
      </c>
      <c r="M63" s="13"/>
    </row>
    <row r="64" spans="2:13" s="1" customFormat="1" ht="28.7" customHeight="1" x14ac:dyDescent="0.2">
      <c r="B64" s="5">
        <v>19</v>
      </c>
      <c r="C64" s="6" t="s">
        <v>60</v>
      </c>
      <c r="D64" s="6" t="s">
        <v>61</v>
      </c>
      <c r="E64" s="7" t="s">
        <v>62</v>
      </c>
      <c r="F64" s="6" t="s">
        <v>18</v>
      </c>
      <c r="G64" s="8">
        <v>9</v>
      </c>
      <c r="H64" s="24">
        <v>0</v>
      </c>
      <c r="I64" s="22">
        <f>ROUND(G64* H64,2)</f>
        <v>0</v>
      </c>
      <c r="J64" s="5">
        <v>8</v>
      </c>
      <c r="K64" s="22">
        <f>ROUND(I64* J64/100,2)</f>
        <v>0</v>
      </c>
      <c r="L64" s="23">
        <f>ROUND(I64+ K64,2)</f>
        <v>0</v>
      </c>
      <c r="M64" s="13"/>
    </row>
    <row r="65" spans="2:13" s="1" customFormat="1" ht="28.7" customHeight="1" x14ac:dyDescent="0.2">
      <c r="B65" s="5">
        <v>20</v>
      </c>
      <c r="C65" s="6" t="s">
        <v>63</v>
      </c>
      <c r="D65" s="6" t="s">
        <v>64</v>
      </c>
      <c r="E65" s="7" t="s">
        <v>65</v>
      </c>
      <c r="F65" s="6" t="s">
        <v>18</v>
      </c>
      <c r="G65" s="8">
        <v>47</v>
      </c>
      <c r="H65" s="24">
        <v>0</v>
      </c>
      <c r="I65" s="22">
        <f>ROUND(G65* H65,2)</f>
        <v>0</v>
      </c>
      <c r="J65" s="5">
        <v>8</v>
      </c>
      <c r="K65" s="22">
        <f>ROUND(I65* J65/100,2)</f>
        <v>0</v>
      </c>
      <c r="L65" s="23">
        <f>ROUND(I65+ K65,2)</f>
        <v>0</v>
      </c>
      <c r="M65" s="13"/>
    </row>
    <row r="66" spans="2:13" s="1" customFormat="1" ht="28.7" customHeight="1" x14ac:dyDescent="0.2">
      <c r="B66" s="5">
        <v>21</v>
      </c>
      <c r="C66" s="6" t="s">
        <v>66</v>
      </c>
      <c r="D66" s="6" t="s">
        <v>67</v>
      </c>
      <c r="E66" s="7" t="s">
        <v>68</v>
      </c>
      <c r="F66" s="6" t="s">
        <v>18</v>
      </c>
      <c r="G66" s="8">
        <v>8</v>
      </c>
      <c r="H66" s="24">
        <v>0</v>
      </c>
      <c r="I66" s="22">
        <f>ROUND(G66* H66,2)</f>
        <v>0</v>
      </c>
      <c r="J66" s="5">
        <v>8</v>
      </c>
      <c r="K66" s="22">
        <f>ROUND(I66* J66/100,2)</f>
        <v>0</v>
      </c>
      <c r="L66" s="23">
        <f>ROUND(I66+ K66,2)</f>
        <v>0</v>
      </c>
      <c r="M66" s="13"/>
    </row>
    <row r="67" spans="2:13" s="1" customFormat="1" ht="19.7" customHeight="1" x14ac:dyDescent="0.2">
      <c r="B67" s="5">
        <v>22</v>
      </c>
      <c r="C67" s="6" t="s">
        <v>69</v>
      </c>
      <c r="D67" s="6" t="s">
        <v>70</v>
      </c>
      <c r="E67" s="7" t="s">
        <v>71</v>
      </c>
      <c r="F67" s="6" t="s">
        <v>18</v>
      </c>
      <c r="G67" s="8">
        <v>89.08</v>
      </c>
      <c r="H67" s="24">
        <v>0</v>
      </c>
      <c r="I67" s="22">
        <f>ROUND(G67* H67,2)</f>
        <v>0</v>
      </c>
      <c r="J67" s="5">
        <v>8</v>
      </c>
      <c r="K67" s="22">
        <f>ROUND(I67* J67/100,2)</f>
        <v>0</v>
      </c>
      <c r="L67" s="23">
        <f>ROUND(I67+ K67,2)</f>
        <v>0</v>
      </c>
      <c r="M67" s="13"/>
    </row>
    <row r="68" spans="2:13" s="1" customFormat="1" ht="19.7" customHeight="1" x14ac:dyDescent="0.2">
      <c r="B68" s="5">
        <v>23</v>
      </c>
      <c r="C68" s="6" t="s">
        <v>72</v>
      </c>
      <c r="D68" s="6" t="s">
        <v>73</v>
      </c>
      <c r="E68" s="7" t="s">
        <v>74</v>
      </c>
      <c r="F68" s="6" t="s">
        <v>18</v>
      </c>
      <c r="G68" s="8">
        <v>220.08</v>
      </c>
      <c r="H68" s="24">
        <v>0</v>
      </c>
      <c r="I68" s="22">
        <f>ROUND(G68* H68,2)</f>
        <v>0</v>
      </c>
      <c r="J68" s="5">
        <v>8</v>
      </c>
      <c r="K68" s="22">
        <f>ROUND(I68* J68/100,2)</f>
        <v>0</v>
      </c>
      <c r="L68" s="23">
        <f>ROUND(I68+ K68,2)</f>
        <v>0</v>
      </c>
      <c r="M68" s="13"/>
    </row>
    <row r="69" spans="2:13" s="1" customFormat="1" ht="28.7" customHeight="1" x14ac:dyDescent="0.2">
      <c r="B69" s="5">
        <v>24</v>
      </c>
      <c r="C69" s="6" t="s">
        <v>75</v>
      </c>
      <c r="D69" s="6" t="s">
        <v>76</v>
      </c>
      <c r="E69" s="7" t="s">
        <v>77</v>
      </c>
      <c r="F69" s="6" t="s">
        <v>18</v>
      </c>
      <c r="G69" s="8">
        <v>62.63</v>
      </c>
      <c r="H69" s="24">
        <v>0</v>
      </c>
      <c r="I69" s="22">
        <f>ROUND(G69* H69,2)</f>
        <v>0</v>
      </c>
      <c r="J69" s="5">
        <v>8</v>
      </c>
      <c r="K69" s="22">
        <f>ROUND(I69* J69/100,2)</f>
        <v>0</v>
      </c>
      <c r="L69" s="23">
        <f>ROUND(I69+ K69,2)</f>
        <v>0</v>
      </c>
      <c r="M69" s="13"/>
    </row>
    <row r="70" spans="2:13" s="1" customFormat="1" ht="19.7" customHeight="1" x14ac:dyDescent="0.2">
      <c r="B70" s="5">
        <v>25</v>
      </c>
      <c r="C70" s="6" t="s">
        <v>78</v>
      </c>
      <c r="D70" s="6" t="s">
        <v>79</v>
      </c>
      <c r="E70" s="7" t="s">
        <v>80</v>
      </c>
      <c r="F70" s="6" t="s">
        <v>81</v>
      </c>
      <c r="G70" s="8">
        <v>8.6</v>
      </c>
      <c r="H70" s="24">
        <v>0</v>
      </c>
      <c r="I70" s="22">
        <f>ROUND(G70* H70,2)</f>
        <v>0</v>
      </c>
      <c r="J70" s="5">
        <v>8</v>
      </c>
      <c r="K70" s="22">
        <f>ROUND(I70* J70/100,2)</f>
        <v>0</v>
      </c>
      <c r="L70" s="23">
        <f>ROUND(I70+ K70,2)</f>
        <v>0</v>
      </c>
      <c r="M70" s="13"/>
    </row>
    <row r="71" spans="2:13" s="1" customFormat="1" ht="19.7" customHeight="1" x14ac:dyDescent="0.2">
      <c r="B71" s="5">
        <v>26</v>
      </c>
      <c r="C71" s="6" t="s">
        <v>82</v>
      </c>
      <c r="D71" s="6" t="s">
        <v>83</v>
      </c>
      <c r="E71" s="7" t="s">
        <v>84</v>
      </c>
      <c r="F71" s="6" t="s">
        <v>81</v>
      </c>
      <c r="G71" s="8">
        <v>24</v>
      </c>
      <c r="H71" s="24">
        <v>0</v>
      </c>
      <c r="I71" s="22">
        <f>ROUND(G71* H71,2)</f>
        <v>0</v>
      </c>
      <c r="J71" s="5">
        <v>8</v>
      </c>
      <c r="K71" s="22">
        <f>ROUND(I71* J71/100,2)</f>
        <v>0</v>
      </c>
      <c r="L71" s="23">
        <f>ROUND(I71+ K71,2)</f>
        <v>0</v>
      </c>
      <c r="M71" s="13"/>
    </row>
    <row r="72" spans="2:13" s="1" customFormat="1" ht="19.7" customHeight="1" x14ac:dyDescent="0.2">
      <c r="B72" s="5">
        <v>27</v>
      </c>
      <c r="C72" s="6" t="s">
        <v>85</v>
      </c>
      <c r="D72" s="6" t="s">
        <v>86</v>
      </c>
      <c r="E72" s="7" t="s">
        <v>87</v>
      </c>
      <c r="F72" s="6" t="s">
        <v>81</v>
      </c>
      <c r="G72" s="8">
        <v>41.55</v>
      </c>
      <c r="H72" s="24">
        <v>0</v>
      </c>
      <c r="I72" s="22">
        <f>ROUND(G72* H72,2)</f>
        <v>0</v>
      </c>
      <c r="J72" s="5">
        <v>8</v>
      </c>
      <c r="K72" s="22">
        <f>ROUND(I72* J72/100,2)</f>
        <v>0</v>
      </c>
      <c r="L72" s="23">
        <f>ROUND(I72+ K72,2)</f>
        <v>0</v>
      </c>
      <c r="M72" s="13"/>
    </row>
    <row r="73" spans="2:13" s="1" customFormat="1" ht="19.7" customHeight="1" x14ac:dyDescent="0.2">
      <c r="B73" s="5">
        <v>28</v>
      </c>
      <c r="C73" s="6" t="s">
        <v>88</v>
      </c>
      <c r="D73" s="6" t="s">
        <v>89</v>
      </c>
      <c r="E73" s="7" t="s">
        <v>90</v>
      </c>
      <c r="F73" s="6" t="s">
        <v>91</v>
      </c>
      <c r="G73" s="8">
        <v>104</v>
      </c>
      <c r="H73" s="24">
        <v>0</v>
      </c>
      <c r="I73" s="22">
        <f>ROUND(G73* H73,2)</f>
        <v>0</v>
      </c>
      <c r="J73" s="5">
        <v>8</v>
      </c>
      <c r="K73" s="22">
        <f>ROUND(I73* J73/100,2)</f>
        <v>0</v>
      </c>
      <c r="L73" s="23">
        <f>ROUND(I73+ K73,2)</f>
        <v>0</v>
      </c>
      <c r="M73" s="13"/>
    </row>
    <row r="74" spans="2:13" s="1" customFormat="1" ht="19.7" customHeight="1" x14ac:dyDescent="0.2">
      <c r="B74" s="5">
        <v>29</v>
      </c>
      <c r="C74" s="6" t="s">
        <v>92</v>
      </c>
      <c r="D74" s="6" t="s">
        <v>93</v>
      </c>
      <c r="E74" s="7" t="s">
        <v>94</v>
      </c>
      <c r="F74" s="6" t="s">
        <v>95</v>
      </c>
      <c r="G74" s="8">
        <v>320</v>
      </c>
      <c r="H74" s="24">
        <v>0</v>
      </c>
      <c r="I74" s="22">
        <f>ROUND(G74* H74,2)</f>
        <v>0</v>
      </c>
      <c r="J74" s="5">
        <v>8</v>
      </c>
      <c r="K74" s="22">
        <f>ROUND(I74* J74/100,2)</f>
        <v>0</v>
      </c>
      <c r="L74" s="23">
        <f>ROUND(I74+ K74,2)</f>
        <v>0</v>
      </c>
      <c r="M74" s="13"/>
    </row>
    <row r="75" spans="2:13" s="1" customFormat="1" ht="19.7" customHeight="1" x14ac:dyDescent="0.2">
      <c r="B75" s="5">
        <v>30</v>
      </c>
      <c r="C75" s="6" t="s">
        <v>96</v>
      </c>
      <c r="D75" s="6" t="s">
        <v>97</v>
      </c>
      <c r="E75" s="7" t="s">
        <v>98</v>
      </c>
      <c r="F75" s="6" t="s">
        <v>14</v>
      </c>
      <c r="G75" s="8">
        <v>20</v>
      </c>
      <c r="H75" s="24">
        <v>0</v>
      </c>
      <c r="I75" s="22">
        <f>ROUND(G75* H75,2)</f>
        <v>0</v>
      </c>
      <c r="J75" s="5">
        <v>8</v>
      </c>
      <c r="K75" s="22">
        <f>ROUND(I75* J75/100,2)</f>
        <v>0</v>
      </c>
      <c r="L75" s="23">
        <f>ROUND(I75+ K75,2)</f>
        <v>0</v>
      </c>
      <c r="M75" s="13"/>
    </row>
    <row r="76" spans="2:13" s="1" customFormat="1" ht="28.7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95</v>
      </c>
      <c r="G76" s="8">
        <v>138</v>
      </c>
      <c r="H76" s="24">
        <v>0</v>
      </c>
      <c r="I76" s="22">
        <f>ROUND(G76* H76,2)</f>
        <v>0</v>
      </c>
      <c r="J76" s="5">
        <v>8</v>
      </c>
      <c r="K76" s="22">
        <f>ROUND(I76* J76/100,2)</f>
        <v>0</v>
      </c>
      <c r="L76" s="23">
        <f>ROUND(I76+ K76,2)</f>
        <v>0</v>
      </c>
      <c r="M76" s="13"/>
    </row>
    <row r="77" spans="2:13" s="1" customFormat="1" ht="28.7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14</v>
      </c>
      <c r="G77" s="8">
        <v>20</v>
      </c>
      <c r="H77" s="24">
        <v>0</v>
      </c>
      <c r="I77" s="22">
        <f>ROUND(G77* H77,2)</f>
        <v>0</v>
      </c>
      <c r="J77" s="5">
        <v>8</v>
      </c>
      <c r="K77" s="22">
        <f>ROUND(I77* J77/100,2)</f>
        <v>0</v>
      </c>
      <c r="L77" s="23">
        <f>ROUND(I77+ K77,2)</f>
        <v>0</v>
      </c>
      <c r="M77" s="13"/>
    </row>
    <row r="78" spans="2:13" s="1" customFormat="1" ht="19.7" customHeight="1" x14ac:dyDescent="0.2">
      <c r="B78" s="5">
        <v>33</v>
      </c>
      <c r="C78" s="6" t="s">
        <v>105</v>
      </c>
      <c r="D78" s="6" t="s">
        <v>106</v>
      </c>
      <c r="E78" s="7" t="s">
        <v>107</v>
      </c>
      <c r="F78" s="6" t="s">
        <v>18</v>
      </c>
      <c r="G78" s="8">
        <v>1.5</v>
      </c>
      <c r="H78" s="24">
        <v>0</v>
      </c>
      <c r="I78" s="22">
        <f>ROUND(G78* H78,2)</f>
        <v>0</v>
      </c>
      <c r="J78" s="5">
        <v>8</v>
      </c>
      <c r="K78" s="22">
        <f>ROUND(I78* J78/100,2)</f>
        <v>0</v>
      </c>
      <c r="L78" s="23">
        <f>ROUND(I78+ K78,2)</f>
        <v>0</v>
      </c>
      <c r="M78" s="13"/>
    </row>
    <row r="79" spans="2:13" s="1" customFormat="1" ht="19.7" customHeight="1" x14ac:dyDescent="0.2">
      <c r="B79" s="5">
        <v>34</v>
      </c>
      <c r="C79" s="6" t="s">
        <v>108</v>
      </c>
      <c r="D79" s="6" t="s">
        <v>109</v>
      </c>
      <c r="E79" s="7" t="s">
        <v>110</v>
      </c>
      <c r="F79" s="6" t="s">
        <v>95</v>
      </c>
      <c r="G79" s="8">
        <v>80</v>
      </c>
      <c r="H79" s="24">
        <v>0</v>
      </c>
      <c r="I79" s="22">
        <f>ROUND(G79* H79,2)</f>
        <v>0</v>
      </c>
      <c r="J79" s="5">
        <v>8</v>
      </c>
      <c r="K79" s="22">
        <f>ROUND(I79* J79/100,2)</f>
        <v>0</v>
      </c>
      <c r="L79" s="23">
        <f>ROUND(I79+ K79,2)</f>
        <v>0</v>
      </c>
      <c r="M79" s="13"/>
    </row>
    <row r="80" spans="2:13" s="1" customFormat="1" ht="19.7" customHeight="1" x14ac:dyDescent="0.2">
      <c r="B80" s="5">
        <v>35</v>
      </c>
      <c r="C80" s="6" t="s">
        <v>111</v>
      </c>
      <c r="D80" s="6" t="s">
        <v>112</v>
      </c>
      <c r="E80" s="7" t="s">
        <v>113</v>
      </c>
      <c r="F80" s="6" t="s">
        <v>18</v>
      </c>
      <c r="G80" s="8">
        <v>9.2899999999999991</v>
      </c>
      <c r="H80" s="24">
        <v>0</v>
      </c>
      <c r="I80" s="22">
        <f>ROUND(G80* H80,2)</f>
        <v>0</v>
      </c>
      <c r="J80" s="5">
        <v>8</v>
      </c>
      <c r="K80" s="22">
        <f>ROUND(I80* J80/100,2)</f>
        <v>0</v>
      </c>
      <c r="L80" s="23">
        <f>ROUND(I80+ K80,2)</f>
        <v>0</v>
      </c>
      <c r="M80" s="13"/>
    </row>
    <row r="81" spans="2:14" s="1" customFormat="1" ht="19.7" customHeight="1" x14ac:dyDescent="0.2">
      <c r="B81" s="5">
        <v>36</v>
      </c>
      <c r="C81" s="6" t="s">
        <v>114</v>
      </c>
      <c r="D81" s="6" t="s">
        <v>115</v>
      </c>
      <c r="E81" s="7" t="s">
        <v>116</v>
      </c>
      <c r="F81" s="6" t="s">
        <v>117</v>
      </c>
      <c r="G81" s="8">
        <v>1.55</v>
      </c>
      <c r="H81" s="24">
        <v>0</v>
      </c>
      <c r="I81" s="22">
        <f>ROUND(G81* H81,2)</f>
        <v>0</v>
      </c>
      <c r="J81" s="5">
        <v>8</v>
      </c>
      <c r="K81" s="22">
        <f>ROUND(I81* J81/100,2)</f>
        <v>0</v>
      </c>
      <c r="L81" s="23">
        <f>ROUND(I81+ K81,2)</f>
        <v>0</v>
      </c>
      <c r="M81" s="13"/>
    </row>
    <row r="82" spans="2:14" s="1" customFormat="1" ht="28.7" customHeight="1" x14ac:dyDescent="0.2">
      <c r="B82" s="5">
        <v>37</v>
      </c>
      <c r="C82" s="6" t="s">
        <v>118</v>
      </c>
      <c r="D82" s="6" t="s">
        <v>119</v>
      </c>
      <c r="E82" s="7" t="s">
        <v>120</v>
      </c>
      <c r="F82" s="6" t="s">
        <v>121</v>
      </c>
      <c r="G82" s="8">
        <v>300</v>
      </c>
      <c r="H82" s="24">
        <v>0</v>
      </c>
      <c r="I82" s="22">
        <f>ROUND(G82* H82,2)</f>
        <v>0</v>
      </c>
      <c r="J82" s="5">
        <v>8</v>
      </c>
      <c r="K82" s="22">
        <f>ROUND(I82* J82/100,2)</f>
        <v>0</v>
      </c>
      <c r="L82" s="23">
        <f>ROUND(I82+ K82,2)</f>
        <v>0</v>
      </c>
      <c r="M82" s="13"/>
    </row>
    <row r="83" spans="2:14" s="1" customFormat="1" ht="19.7" customHeight="1" x14ac:dyDescent="0.2">
      <c r="B83" s="5">
        <v>38</v>
      </c>
      <c r="C83" s="6" t="s">
        <v>122</v>
      </c>
      <c r="D83" s="6" t="s">
        <v>123</v>
      </c>
      <c r="E83" s="7" t="s">
        <v>124</v>
      </c>
      <c r="F83" s="6" t="s">
        <v>121</v>
      </c>
      <c r="G83" s="8">
        <v>3000</v>
      </c>
      <c r="H83" s="24">
        <v>0</v>
      </c>
      <c r="I83" s="22">
        <f>ROUND(G83* H83,2)</f>
        <v>0</v>
      </c>
      <c r="J83" s="5">
        <v>8</v>
      </c>
      <c r="K83" s="22">
        <f>ROUND(I83* J83/100,2)</f>
        <v>0</v>
      </c>
      <c r="L83" s="23">
        <f>ROUND(I83+ K83,2)</f>
        <v>0</v>
      </c>
      <c r="M83" s="13"/>
    </row>
    <row r="84" spans="2:14" s="1" customFormat="1" ht="19.7" customHeight="1" x14ac:dyDescent="0.2">
      <c r="B84" s="5">
        <v>39</v>
      </c>
      <c r="C84" s="6" t="s">
        <v>125</v>
      </c>
      <c r="D84" s="6" t="s">
        <v>126</v>
      </c>
      <c r="E84" s="7" t="s">
        <v>127</v>
      </c>
      <c r="F84" s="6" t="s">
        <v>121</v>
      </c>
      <c r="G84" s="8">
        <v>300</v>
      </c>
      <c r="H84" s="24">
        <v>0</v>
      </c>
      <c r="I84" s="22">
        <f>ROUND(G84* H84,2)</f>
        <v>0</v>
      </c>
      <c r="J84" s="5">
        <v>8</v>
      </c>
      <c r="K84" s="22">
        <f>ROUND(I84* J84/100,2)</f>
        <v>0</v>
      </c>
      <c r="L84" s="23">
        <f>ROUND(I84+ K84,2)</f>
        <v>0</v>
      </c>
      <c r="M84" s="13"/>
    </row>
    <row r="85" spans="2:14" s="1" customFormat="1" ht="19.7" customHeight="1" x14ac:dyDescent="0.2">
      <c r="B85" s="5">
        <v>40</v>
      </c>
      <c r="C85" s="6" t="s">
        <v>128</v>
      </c>
      <c r="D85" s="6" t="s">
        <v>129</v>
      </c>
      <c r="E85" s="7" t="s">
        <v>130</v>
      </c>
      <c r="F85" s="6" t="s">
        <v>91</v>
      </c>
      <c r="G85" s="8">
        <v>858.4</v>
      </c>
      <c r="H85" s="24">
        <v>0</v>
      </c>
      <c r="I85" s="22">
        <f>ROUND(G85* H85,2)</f>
        <v>0</v>
      </c>
      <c r="J85" s="5">
        <v>8</v>
      </c>
      <c r="K85" s="22">
        <f>ROUND(I85* J85/100,2)</f>
        <v>0</v>
      </c>
      <c r="L85" s="23">
        <f>ROUND(I85+ K85,2)</f>
        <v>0</v>
      </c>
      <c r="M85" s="13"/>
    </row>
    <row r="86" spans="2:14" s="1" customFormat="1" ht="19.7" customHeight="1" x14ac:dyDescent="0.2">
      <c r="B86" s="5">
        <v>41</v>
      </c>
      <c r="C86" s="6" t="s">
        <v>131</v>
      </c>
      <c r="D86" s="6" t="s">
        <v>132</v>
      </c>
      <c r="E86" s="7" t="s">
        <v>133</v>
      </c>
      <c r="F86" s="6" t="s">
        <v>91</v>
      </c>
      <c r="G86" s="8">
        <v>173</v>
      </c>
      <c r="H86" s="24">
        <v>0</v>
      </c>
      <c r="I86" s="22">
        <f>ROUND(G86* H86,2)</f>
        <v>0</v>
      </c>
      <c r="J86" s="5">
        <v>8</v>
      </c>
      <c r="K86" s="22">
        <f>ROUND(I86* J86/100,2)</f>
        <v>0</v>
      </c>
      <c r="L86" s="23">
        <f>ROUND(I86+ K86,2)</f>
        <v>0</v>
      </c>
      <c r="M86" s="13"/>
    </row>
    <row r="87" spans="2:14" s="1" customFormat="1" ht="19.7" customHeight="1" x14ac:dyDescent="0.2">
      <c r="B87" s="5">
        <v>42</v>
      </c>
      <c r="C87" s="6" t="s">
        <v>134</v>
      </c>
      <c r="D87" s="6" t="s">
        <v>135</v>
      </c>
      <c r="E87" s="7" t="s">
        <v>136</v>
      </c>
      <c r="F87" s="6" t="s">
        <v>91</v>
      </c>
      <c r="G87" s="8">
        <v>258</v>
      </c>
      <c r="H87" s="24">
        <v>0</v>
      </c>
      <c r="I87" s="22">
        <f>ROUND(G87* H87,2)</f>
        <v>0</v>
      </c>
      <c r="J87" s="5">
        <v>8</v>
      </c>
      <c r="K87" s="22">
        <f>ROUND(I87* J87/100,2)</f>
        <v>0</v>
      </c>
      <c r="L87" s="23">
        <f>ROUND(I87+ K87,2)</f>
        <v>0</v>
      </c>
      <c r="M87" s="13"/>
    </row>
    <row r="88" spans="2:14" s="1" customFormat="1" ht="19.7" customHeight="1" x14ac:dyDescent="0.2">
      <c r="B88" s="5">
        <v>43</v>
      </c>
      <c r="C88" s="6" t="s">
        <v>137</v>
      </c>
      <c r="D88" s="6" t="s">
        <v>138</v>
      </c>
      <c r="E88" s="7" t="s">
        <v>139</v>
      </c>
      <c r="F88" s="6" t="s">
        <v>91</v>
      </c>
      <c r="G88" s="8">
        <v>14</v>
      </c>
      <c r="H88" s="24">
        <v>0</v>
      </c>
      <c r="I88" s="22">
        <f>ROUND(G88* H88,2)</f>
        <v>0</v>
      </c>
      <c r="J88" s="5">
        <v>8</v>
      </c>
      <c r="K88" s="22">
        <f>ROUND(I88* J88/100,2)</f>
        <v>0</v>
      </c>
      <c r="L88" s="23">
        <f>ROUND(I88+ K88,2)</f>
        <v>0</v>
      </c>
      <c r="M88" s="13"/>
    </row>
    <row r="89" spans="2:14" s="1" customFormat="1" ht="19.7" customHeight="1" x14ac:dyDescent="0.2">
      <c r="B89" s="5">
        <v>44</v>
      </c>
      <c r="C89" s="6" t="s">
        <v>140</v>
      </c>
      <c r="D89" s="6" t="s">
        <v>141</v>
      </c>
      <c r="E89" s="7" t="s">
        <v>142</v>
      </c>
      <c r="F89" s="6" t="s">
        <v>91</v>
      </c>
      <c r="G89" s="8">
        <v>287</v>
      </c>
      <c r="H89" s="24">
        <v>0</v>
      </c>
      <c r="I89" s="22">
        <f>ROUND(G89* H89,2)</f>
        <v>0</v>
      </c>
      <c r="J89" s="5">
        <v>8</v>
      </c>
      <c r="K89" s="22">
        <f>ROUND(I89* J89/100,2)</f>
        <v>0</v>
      </c>
      <c r="L89" s="23">
        <f>ROUND(I89+ K89,2)</f>
        <v>0</v>
      </c>
      <c r="M89" s="13"/>
    </row>
    <row r="90" spans="2:14" s="1" customFormat="1" ht="19.7" customHeight="1" x14ac:dyDescent="0.2">
      <c r="B90" s="5">
        <v>45</v>
      </c>
      <c r="C90" s="6" t="s">
        <v>143</v>
      </c>
      <c r="D90" s="6" t="s">
        <v>144</v>
      </c>
      <c r="E90" s="7" t="s">
        <v>142</v>
      </c>
      <c r="F90" s="6" t="s">
        <v>91</v>
      </c>
      <c r="G90" s="8">
        <v>7</v>
      </c>
      <c r="H90" s="24">
        <v>0</v>
      </c>
      <c r="I90" s="22">
        <f>ROUND(G90* H90,2)</f>
        <v>0</v>
      </c>
      <c r="J90" s="5">
        <v>23</v>
      </c>
      <c r="K90" s="22">
        <f>ROUND(I90* J90/100,2)</f>
        <v>0</v>
      </c>
      <c r="L90" s="23">
        <f>ROUND(I90+ K90,2)</f>
        <v>0</v>
      </c>
      <c r="M90" s="13"/>
    </row>
    <row r="91" spans="2:14" s="1" customFormat="1" ht="55.5" customHeight="1" x14ac:dyDescent="0.2"/>
    <row r="92" spans="2:14" s="1" customFormat="1" ht="21.4" customHeight="1" x14ac:dyDescent="0.2">
      <c r="B92" s="18" t="s">
        <v>145</v>
      </c>
      <c r="C92" s="18"/>
      <c r="D92" s="18"/>
      <c r="E92" s="18"/>
      <c r="F92" s="25">
        <f>ROUND(I32+I37+I42+I47+I50+I51+I52+I53+I54+I55+I56+I57+I58+I59+I60+I61+I62+I63+I64+I65+I66+I67+I68+I69+I70+I71+I72+I73+I74+I75+I76+I77+I78+I79+I80+I81+I82+I83+I84+I85+I86+I87+I88+I89+I90,2)</f>
        <v>0</v>
      </c>
      <c r="G92" s="26"/>
      <c r="H92" s="26"/>
      <c r="I92" s="26"/>
      <c r="J92" s="26"/>
      <c r="K92" s="26"/>
      <c r="L92" s="26"/>
      <c r="M92" s="27"/>
    </row>
    <row r="93" spans="2:14" s="1" customFormat="1" ht="21.4" customHeight="1" x14ac:dyDescent="0.2">
      <c r="B93" s="18" t="s">
        <v>146</v>
      </c>
      <c r="C93" s="18"/>
      <c r="D93" s="18"/>
      <c r="E93" s="18"/>
      <c r="F93" s="28">
        <f>ROUND(L32+L37+L42+L47+L50+L51+L52+L53+L54+L55+L56+L57+L58+L59+L60+L61+L62+L63+L64+L65+L66+L67+L68+L69+L70+L71+L72+L73+L74+L75+L76+L77+L78+L79+L80+L81+L82+L83+L84+L85+L86+L87+L88+L89+L90,2)</f>
        <v>0</v>
      </c>
      <c r="G93" s="29"/>
      <c r="H93" s="29"/>
      <c r="I93" s="29"/>
      <c r="J93" s="29"/>
      <c r="K93" s="29"/>
      <c r="L93" s="29"/>
      <c r="M93" s="30"/>
    </row>
    <row r="94" spans="2:14" s="1" customFormat="1" ht="11.1" customHeight="1" x14ac:dyDescent="0.2"/>
    <row r="95" spans="2:14" s="1" customFormat="1" ht="80.099999999999994" customHeight="1" x14ac:dyDescent="0.2">
      <c r="B95" s="32" t="s">
        <v>165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</row>
    <row r="96" spans="2:14" s="1" customFormat="1" ht="2.65" customHeight="1" x14ac:dyDescent="0.2"/>
    <row r="97" spans="2:14" s="1" customFormat="1" ht="110.1" customHeight="1" x14ac:dyDescent="0.2">
      <c r="B97" s="32" t="s">
        <v>166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</row>
    <row r="98" spans="2:14" s="1" customFormat="1" ht="5.25" customHeight="1" x14ac:dyDescent="0.2"/>
    <row r="99" spans="2:14" s="1" customFormat="1" ht="110.1" customHeight="1" x14ac:dyDescent="0.2">
      <c r="B99" s="11" t="s">
        <v>167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 s="1" customFormat="1" ht="5.25" customHeight="1" x14ac:dyDescent="0.2"/>
    <row r="101" spans="2:14" s="1" customFormat="1" ht="37.9" customHeight="1" x14ac:dyDescent="0.2">
      <c r="B101" s="33" t="s">
        <v>158</v>
      </c>
      <c r="C101" s="33"/>
      <c r="D101" s="33"/>
      <c r="E101" s="33"/>
      <c r="F101" s="35" t="s">
        <v>159</v>
      </c>
      <c r="G101" s="35"/>
      <c r="H101" s="35"/>
      <c r="I101" s="35"/>
      <c r="J101" s="35"/>
      <c r="K101" s="35"/>
      <c r="L101" s="35"/>
    </row>
    <row r="102" spans="2:14" s="1" customFormat="1" ht="28.7" customHeight="1" x14ac:dyDescent="0.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 spans="2:14" s="1" customFormat="1" ht="28.7" customHeight="1" x14ac:dyDescent="0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2:14" s="1" customFormat="1" ht="28.7" customHeight="1" x14ac:dyDescent="0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2:14" s="1" customFormat="1" ht="28.7" customHeight="1" x14ac:dyDescent="0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 spans="2:14" s="1" customFormat="1" ht="2.65" customHeight="1" x14ac:dyDescent="0.2"/>
    <row r="107" spans="2:14" s="1" customFormat="1" ht="203.1" customHeight="1" x14ac:dyDescent="0.2">
      <c r="B107" s="32" t="s">
        <v>168</v>
      </c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2:14" s="1" customFormat="1" ht="2.65" customHeight="1" x14ac:dyDescent="0.2"/>
    <row r="109" spans="2:14" s="1" customFormat="1" ht="36.950000000000003" customHeight="1" x14ac:dyDescent="0.2">
      <c r="B109" s="36" t="s">
        <v>169</v>
      </c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2:14" s="1" customFormat="1" ht="2.65" customHeight="1" x14ac:dyDescent="0.2"/>
    <row r="111" spans="2:14" s="1" customFormat="1" ht="37.9" customHeight="1" x14ac:dyDescent="0.2">
      <c r="B111" s="33" t="s">
        <v>160</v>
      </c>
      <c r="C111" s="33"/>
      <c r="D111" s="33"/>
      <c r="E111" s="33"/>
      <c r="F111" s="37" t="s">
        <v>161</v>
      </c>
      <c r="G111" s="37"/>
      <c r="H111" s="37"/>
      <c r="I111" s="37"/>
      <c r="J111" s="37"/>
      <c r="K111" s="37"/>
      <c r="L111" s="37"/>
    </row>
    <row r="112" spans="2:14" s="1" customFormat="1" ht="28.7" customHeight="1" x14ac:dyDescent="0.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2:14" s="1" customFormat="1" ht="28.7" customHeight="1" x14ac:dyDescent="0.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 spans="2:14" s="1" customFormat="1" ht="28.7" customHeight="1" x14ac:dyDescent="0.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 spans="2:14" s="1" customFormat="1" ht="28.7" customHeight="1" x14ac:dyDescent="0.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 spans="2:14" s="1" customFormat="1" ht="2.65" customHeight="1" x14ac:dyDescent="0.2"/>
    <row r="117" spans="2:14" s="1" customFormat="1" ht="159.94999999999999" customHeight="1" x14ac:dyDescent="0.2">
      <c r="B117" s="32" t="s">
        <v>170</v>
      </c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</row>
    <row r="118" spans="2:14" s="1" customFormat="1" ht="2.65" customHeight="1" x14ac:dyDescent="0.2"/>
    <row r="119" spans="2:14" s="1" customFormat="1" ht="54.95" customHeight="1" x14ac:dyDescent="0.2">
      <c r="B119" s="32" t="s">
        <v>171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</row>
    <row r="120" spans="2:14" s="1" customFormat="1" ht="2.65" customHeight="1" x14ac:dyDescent="0.2"/>
    <row r="121" spans="2:14" s="1" customFormat="1" ht="60" customHeight="1" x14ac:dyDescent="0.2">
      <c r="B121" s="11" t="s">
        <v>172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2:14" s="1" customFormat="1" ht="2.65" customHeight="1" x14ac:dyDescent="0.2"/>
    <row r="123" spans="2:14" s="1" customFormat="1" ht="48" customHeight="1" x14ac:dyDescent="0.2">
      <c r="B123" s="11" t="s">
        <v>173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2:14" s="1" customFormat="1" ht="2.65" customHeight="1" x14ac:dyDescent="0.2"/>
    <row r="125" spans="2:14" s="1" customFormat="1" ht="125.1" customHeight="1" x14ac:dyDescent="0.2">
      <c r="B125" s="32" t="s">
        <v>174</v>
      </c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</row>
    <row r="126" spans="2:14" s="1" customFormat="1" ht="2.65" customHeight="1" x14ac:dyDescent="0.2"/>
    <row r="127" spans="2:14" s="1" customFormat="1" ht="84.95" customHeight="1" x14ac:dyDescent="0.2">
      <c r="B127" s="32" t="s">
        <v>175</v>
      </c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</row>
    <row r="128" spans="2:14" s="1" customFormat="1" ht="86.85" customHeight="1" x14ac:dyDescent="0.2"/>
    <row r="129" spans="2:10" s="1" customFormat="1" ht="17.649999999999999" customHeight="1" x14ac:dyDescent="0.2">
      <c r="I129" s="16" t="s">
        <v>157</v>
      </c>
      <c r="J129" s="16"/>
    </row>
    <row r="130" spans="2:10" s="1" customFormat="1" ht="145.15" customHeight="1" x14ac:dyDescent="0.2"/>
    <row r="131" spans="2:10" s="1" customFormat="1" ht="81.599999999999994" customHeight="1" x14ac:dyDescent="0.2">
      <c r="B131" s="14" t="s">
        <v>176</v>
      </c>
      <c r="C131" s="14"/>
      <c r="D131" s="14"/>
      <c r="E131" s="14"/>
      <c r="F131" s="14"/>
      <c r="G131" s="14"/>
      <c r="H131" s="14"/>
      <c r="I131" s="14"/>
      <c r="J131" s="14"/>
    </row>
  </sheetData>
  <mergeCells count="107">
    <mergeCell ref="B3:E3"/>
    <mergeCell ref="B5:E5"/>
    <mergeCell ref="B7:E7"/>
    <mergeCell ref="L82:M82"/>
    <mergeCell ref="L83:M83"/>
    <mergeCell ref="L84:M84"/>
    <mergeCell ref="L85:M85"/>
    <mergeCell ref="B16:I16"/>
    <mergeCell ref="B18:I18"/>
    <mergeCell ref="B20:I20"/>
    <mergeCell ref="B22:I22"/>
    <mergeCell ref="L59:M59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4:M54"/>
    <mergeCell ref="L55:M55"/>
    <mergeCell ref="L56:M56"/>
    <mergeCell ref="L57:M57"/>
    <mergeCell ref="L58:M58"/>
    <mergeCell ref="L49:M49"/>
    <mergeCell ref="L50:M50"/>
    <mergeCell ref="L51:M51"/>
    <mergeCell ref="L52:M52"/>
    <mergeCell ref="L53:M53"/>
    <mergeCell ref="I129:J129"/>
    <mergeCell ref="L60:M60"/>
    <mergeCell ref="L61:M61"/>
    <mergeCell ref="B4:D4"/>
    <mergeCell ref="B44:K44"/>
    <mergeCell ref="B6:D6"/>
    <mergeCell ref="B8:D8"/>
    <mergeCell ref="B92:E92"/>
    <mergeCell ref="B93:E93"/>
    <mergeCell ref="B95:N95"/>
    <mergeCell ref="B97:N97"/>
    <mergeCell ref="B99:N99"/>
    <mergeCell ref="E14:G14"/>
    <mergeCell ref="F92:M92"/>
    <mergeCell ref="F93:M93"/>
    <mergeCell ref="G11:N12"/>
    <mergeCell ref="B123:N123"/>
    <mergeCell ref="B125:N125"/>
    <mergeCell ref="B127:N127"/>
    <mergeCell ref="B131:J131"/>
    <mergeCell ref="B24:L24"/>
    <mergeCell ref="B26:L26"/>
    <mergeCell ref="B29:K29"/>
    <mergeCell ref="B34:K34"/>
    <mergeCell ref="B39:K39"/>
    <mergeCell ref="F101:L101"/>
    <mergeCell ref="F102:L102"/>
    <mergeCell ref="F103:L103"/>
    <mergeCell ref="F104:L104"/>
    <mergeCell ref="F105:L105"/>
    <mergeCell ref="F111:L111"/>
    <mergeCell ref="F112:L112"/>
    <mergeCell ref="B114:E114"/>
    <mergeCell ref="B115:E115"/>
    <mergeCell ref="B117:N117"/>
    <mergeCell ref="B119:N119"/>
    <mergeCell ref="B121:N121"/>
    <mergeCell ref="F114:L114"/>
    <mergeCell ref="F115:L115"/>
    <mergeCell ref="L74:M74"/>
    <mergeCell ref="L75:M75"/>
    <mergeCell ref="L76:M76"/>
    <mergeCell ref="B112:E112"/>
    <mergeCell ref="B113:E113"/>
    <mergeCell ref="F113:L113"/>
    <mergeCell ref="L86:M86"/>
    <mergeCell ref="L87:M87"/>
    <mergeCell ref="L88:M88"/>
    <mergeCell ref="L89:M89"/>
    <mergeCell ref="L90:M90"/>
    <mergeCell ref="L77:M77"/>
    <mergeCell ref="L78:M78"/>
    <mergeCell ref="L79:M79"/>
    <mergeCell ref="L80:M80"/>
    <mergeCell ref="L81:M81"/>
    <mergeCell ref="B105:E105"/>
    <mergeCell ref="B107:N107"/>
    <mergeCell ref="B109:N109"/>
    <mergeCell ref="B111:E11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B10:D11"/>
    <mergeCell ref="B101:E101"/>
    <mergeCell ref="B102:E102"/>
    <mergeCell ref="B103:E103"/>
    <mergeCell ref="B104:E10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2024-10-25T07:36:16Z</dcterms:created>
  <dcterms:modified xsi:type="dcterms:W3CDTF">2024-10-25T11:02:36Z</dcterms:modified>
</cp:coreProperties>
</file>