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gdan.kawulok\Documents\PRZETARG 2025\kosztorysy\"/>
    </mc:Choice>
  </mc:AlternateContent>
  <bookViews>
    <workbookView xWindow="0" yWindow="0" windowWidth="28800" windowHeight="12315"/>
  </bookViews>
  <sheets>
    <sheet name="Formularz ofertowy_P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K30" i="1"/>
  <c r="L30" i="1"/>
  <c r="I31" i="1"/>
  <c r="K31" i="1"/>
  <c r="L31" i="1"/>
  <c r="I32" i="1"/>
  <c r="K32" i="1"/>
  <c r="L32" i="1"/>
  <c r="I33" i="1"/>
  <c r="K33" i="1" s="1"/>
  <c r="I34" i="1"/>
  <c r="K34" i="1"/>
  <c r="L34" i="1"/>
  <c r="I35" i="1"/>
  <c r="K35" i="1" s="1"/>
  <c r="L35" i="1" s="1"/>
  <c r="I36" i="1"/>
  <c r="K36" i="1"/>
  <c r="L36" i="1"/>
  <c r="I37" i="1"/>
  <c r="K37" i="1"/>
  <c r="L37" i="1"/>
  <c r="I38" i="1"/>
  <c r="K38" i="1"/>
  <c r="L38" i="1"/>
  <c r="I39" i="1"/>
  <c r="K39" i="1"/>
  <c r="L39" i="1"/>
  <c r="I40" i="1"/>
  <c r="K40" i="1" s="1"/>
  <c r="L40" i="1" s="1"/>
  <c r="I41" i="1"/>
  <c r="K41" i="1"/>
  <c r="L41" i="1"/>
  <c r="I42" i="1"/>
  <c r="K42" i="1"/>
  <c r="L42" i="1"/>
  <c r="I43" i="1"/>
  <c r="K43" i="1"/>
  <c r="L43" i="1"/>
  <c r="I44" i="1"/>
  <c r="K44" i="1"/>
  <c r="L44" i="1"/>
  <c r="I45" i="1"/>
  <c r="K45" i="1"/>
  <c r="L45" i="1"/>
  <c r="I46" i="1"/>
  <c r="L46" i="1" s="1"/>
  <c r="K46" i="1"/>
  <c r="I47" i="1"/>
  <c r="K47" i="1"/>
  <c r="L47" i="1"/>
  <c r="I48" i="1"/>
  <c r="K48" i="1"/>
  <c r="L48" i="1"/>
  <c r="I49" i="1"/>
  <c r="K49" i="1"/>
  <c r="L49" i="1"/>
  <c r="I50" i="1"/>
  <c r="K50" i="1"/>
  <c r="L50" i="1"/>
  <c r="I51" i="1"/>
  <c r="K51" i="1"/>
  <c r="L51" i="1"/>
  <c r="I52" i="1"/>
  <c r="K52" i="1"/>
  <c r="L52" i="1"/>
  <c r="F54" i="1"/>
  <c r="L33" i="1" l="1"/>
  <c r="F55" i="1" s="1"/>
  <c r="B26" i="1" s="1"/>
</calcChain>
</file>

<file path=xl/sharedStrings.xml><?xml version="1.0" encoding="utf-8"?>
<sst xmlns="http://schemas.openxmlformats.org/spreadsheetml/2006/main" count="131" uniqueCount="113">
  <si>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</si>
  <si>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(podpis)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</si>
  <si>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</si>
  <si>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</si>
  <si>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</si>
  <si>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</si>
  <si>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</si>
  <si>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</si>
  <si>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Zakres rzeczowy zamówienia, który zostanie wykonany przez danego Wykonawcę wspólnie ubiegającego się o udzielenie zamówienia</t>
  </si>
  <si>
    <t xml:space="preserve">Wykonawca wspólnie ubiegający się o udzielenie zamówienia 
(nazwa/firma, adres)
</t>
  </si>
  <si>
    <t>7. Oświadczamy, że następujące usługi stanowiące przedmiot zamówienia wykonają poszczególni Wykonawcy wspólnie ubiegający się o udzielenie zamówienia**: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</si>
  <si>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</si>
  <si>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Zakres rzeczowy</t>
  </si>
  <si>
    <t>Podwykonawca 
(firma lub nazwa, adres)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</si>
  <si>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</si>
  <si>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</si>
  <si>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</si>
  <si>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Cena łączna brutto w PLN</t>
  </si>
  <si>
    <t>Cena łączna netto w PLN</t>
  </si>
  <si>
    <t>H</t>
  </si>
  <si>
    <t>Prace wykonywane innym sprzętem mechaniczny</t>
  </si>
  <si>
    <t>GODZ MH8</t>
  </si>
  <si>
    <t>380</t>
  </si>
  <si>
    <t>Prace wykonywane ręcznie</t>
  </si>
  <si>
    <t>GODZ RH8</t>
  </si>
  <si>
    <t>370</t>
  </si>
  <si>
    <t>KG</t>
  </si>
  <si>
    <t>Zbiór nasion buka</t>
  </si>
  <si>
    <t>ZB-NASBK</t>
  </si>
  <si>
    <t>361</t>
  </si>
  <si>
    <t>Zbiór nasion dęba</t>
  </si>
  <si>
    <t>ZB-NASDB</t>
  </si>
  <si>
    <t>360</t>
  </si>
  <si>
    <t>Zbiór szyszek z drzewostanów nasiennych sosnowych</t>
  </si>
  <si>
    <t>N-ZSDNSO</t>
  </si>
  <si>
    <t>343</t>
  </si>
  <si>
    <t>Zbiór szyszek z gospodarczych drzewostanów nasiennych sosnowych</t>
  </si>
  <si>
    <t>N-ZSGDNSO</t>
  </si>
  <si>
    <t>338</t>
  </si>
  <si>
    <t>Ręczne wybieranie podkiełkowanych nasion buka</t>
  </si>
  <si>
    <t>WYB-NAS</t>
  </si>
  <si>
    <t>335</t>
  </si>
  <si>
    <t>TSZT</t>
  </si>
  <si>
    <t>Ręczny wysiew skrzydlaków po 1-3szt do kontenerów o zagęszczeniu cel do 400 szt./m2</t>
  </si>
  <si>
    <t>SR-SK&lt;400</t>
  </si>
  <si>
    <t>325</t>
  </si>
  <si>
    <t>Ręczny siew nasion lipy, grabu i innych gatunków po 2-4 szt. do kontenerów o zagęszczeniu cel do 400 sztuk na 1 m2</t>
  </si>
  <si>
    <t>SR-IN&lt;400</t>
  </si>
  <si>
    <t>321</t>
  </si>
  <si>
    <t>M2</t>
  </si>
  <si>
    <t>Pielenie chwastów w kontenerach o zagęszczeniu cel ponad 400 szt./m2</t>
  </si>
  <si>
    <t>PIEL-KON2</t>
  </si>
  <si>
    <t>312</t>
  </si>
  <si>
    <t>Pielenie chwastów w kontenerach o zagęszczeniu cel do 400 szt./m2</t>
  </si>
  <si>
    <t>PIEL-KON1</t>
  </si>
  <si>
    <t>311</t>
  </si>
  <si>
    <t>Zestawianie wszystkich rodzajów kontenerów z sadzonkami wszystkich gatunków na ziemię na okres zimowy</t>
  </si>
  <si>
    <t>ZEST-KON</t>
  </si>
  <si>
    <t>276</t>
  </si>
  <si>
    <t>Mycie i dezynfekcja kontenerów</t>
  </si>
  <si>
    <t>MYC-KONT</t>
  </si>
  <si>
    <t>270</t>
  </si>
  <si>
    <t>Przerywanie nadmiernych ilości siewek innych gat. w kontenerach o zagęszczeniu cel do 400 sztuk na 1 m2</t>
  </si>
  <si>
    <t>PRZ-IN-1</t>
  </si>
  <si>
    <t>239</t>
  </si>
  <si>
    <t>Przerywanie nadmiernych ilości siewek Ol w kontenerach o zagęszczeniu cel do 400 sztuk na 1 m2</t>
  </si>
  <si>
    <t>PRZ-OL-1</t>
  </si>
  <si>
    <t>235</t>
  </si>
  <si>
    <t>Przerywanie nadmiernych ilości siewek So, Św, Md, Dg w kontenerach o zagęszczeniu cel ponad 400 sztuk na 1 m2</t>
  </si>
  <si>
    <t>PRZ-R&gt;400</t>
  </si>
  <si>
    <t>234</t>
  </si>
  <si>
    <t>TONA</t>
  </si>
  <si>
    <t>Ręczne obcięcie 1/3-1/4 wysokości żołędzia i odrzucenie porażonych nasion</t>
  </si>
  <si>
    <t>SKAR-DB</t>
  </si>
  <si>
    <t>229</t>
  </si>
  <si>
    <t>Sortowanie sadzonek wszystkich gatunków w kontenerach o zagęszczeniu cel do 400 szt./m2</t>
  </si>
  <si>
    <t>SORT-KON1</t>
  </si>
  <si>
    <t>214</t>
  </si>
  <si>
    <t>Mechaniczne napełnianie kontenerów substratem na linii technologicznej</t>
  </si>
  <si>
    <t>NAP-KONT</t>
  </si>
  <si>
    <t>207</t>
  </si>
  <si>
    <t>Siew mechaniczny innych gat. - do kontenerów o zagęszczeniu cel do 400 szt./m2</t>
  </si>
  <si>
    <t>SM-IN&lt;400</t>
  </si>
  <si>
    <t>183</t>
  </si>
  <si>
    <t>Siew mechaniczny Bk - do kontenerów o zagęszczeniu cel do 400 szt./m2</t>
  </si>
  <si>
    <t>SM-BK&lt;400</t>
  </si>
  <si>
    <t>182</t>
  </si>
  <si>
    <t>Siew mechaniczny Db - do kontenerów o zagęszczeniu cel do 400 szt./m2</t>
  </si>
  <si>
    <t>SM-DB&lt;400</t>
  </si>
  <si>
    <t>181</t>
  </si>
  <si>
    <t>Siew mechaniczny So, So.c, Św, Md - do kontenerów o zagęszczeniu cel ponad 400 szt./m2</t>
  </si>
  <si>
    <t>SM-IG&gt;400</t>
  </si>
  <si>
    <t>180</t>
  </si>
  <si>
    <t xml:space="preserve">Wartość całkowita brutto 
w PLN
</t>
  </si>
  <si>
    <t>Wartość VAT w PLN</t>
  </si>
  <si>
    <t>Stawka VAT</t>
  </si>
  <si>
    <t>Wartość 
całkowita netto
w PLN</t>
  </si>
  <si>
    <t>Cena jednostkowa netto w PLN</t>
  </si>
  <si>
    <t>Ilość</t>
  </si>
  <si>
    <t>Jedn. miary</t>
  </si>
  <si>
    <t>Czynność - opis prac</t>
  </si>
  <si>
    <t>Kod czynności do rozliczenia</t>
  </si>
  <si>
    <t>Nr poz.
w STWPL</t>
  </si>
  <si>
    <t>Lp.</t>
  </si>
  <si>
    <t>Odpowiadając na ogłoszenie o przetargu nieograniczonym na „Wykonywanie usług z zakresu gospodarki leśnej na terenie Nadleśnictwa Kobiór w roku 2025''  składamy niniejszym ofertę na pakiet 8 tego zamówienia:</t>
  </si>
  <si>
    <t xml:space="preserve">43-211 PIASEK; KATOWICKA;141                 </t>
  </si>
  <si>
    <t>Nadleśnictwo Kobiór</t>
  </si>
  <si>
    <t>Państwowe Gospodarstwo Leśne Lasy Państwowe</t>
  </si>
  <si>
    <t>Skarb Państwa</t>
  </si>
  <si>
    <t>FORMULARZ OFERTOWY</t>
  </si>
  <si>
    <t>____________________________, dnia ______________</t>
  </si>
  <si>
    <t>(Nazwa i adres wykonawcy)</t>
  </si>
  <si>
    <t xml:space="preserve">Załącznik nr 1 do SWZ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</si>
</sst>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sz val="11"/>
      <color rgb="FF333333"/>
      <name val="Arial"/>
    </font>
    <font>
      <b/>
      <sz val="10"/>
      <color rgb="FF333333"/>
      <name val="Arial"/>
    </font>
    <font>
      <sz val="8"/>
      <color rgb="FF333333"/>
      <name val="Arial"/>
    </font>
    <font>
      <b/>
      <sz val="8"/>
      <color rgb="FF333333"/>
      <name val="Arial"/>
    </font>
    <font>
      <b/>
      <sz val="12"/>
      <color rgb="FF333333"/>
      <name val="Arial"/>
    </font>
    <font>
      <b/>
      <sz val="14"/>
      <color rgb="FF333333"/>
      <name val="Arial"/>
    </font>
    <font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horizontal="left" vertical="center" wrapText="1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4" fillId="3" borderId="6" xfId="0" applyNumberFormat="1" applyFont="1" applyFill="1" applyBorder="1" applyAlignment="1">
      <alignment horizontal="right" vertical="center"/>
    </xf>
    <xf numFmtId="49" fontId="4" fillId="2" borderId="3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right" vertical="center"/>
    </xf>
    <xf numFmtId="4" fontId="4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" fontId="1" fillId="2" borderId="6" xfId="0" applyNumberFormat="1" applyFont="1" applyFill="1" applyBorder="1" applyAlignment="1">
      <alignment horizontal="right" vertical="center"/>
    </xf>
    <xf numFmtId="4" fontId="1" fillId="2" borderId="6" xfId="0" applyNumberFormat="1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 applyProtection="1">
      <alignment horizontal="right" vertical="center"/>
      <protection locked="0"/>
    </xf>
    <xf numFmtId="39" fontId="1" fillId="2" borderId="6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/>
    </xf>
    <xf numFmtId="4" fontId="3" fillId="2" borderId="0" xfId="0" applyNumberFormat="1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 applyProtection="1">
      <alignment horizontal="left" vertical="center"/>
      <protection locked="0"/>
    </xf>
    <xf numFmtId="49" fontId="5" fillId="2" borderId="0" xfId="0" applyNumberFormat="1" applyFont="1" applyFill="1" applyAlignment="1">
      <alignment horizontal="center" vertical="top"/>
    </xf>
    <xf numFmtId="0" fontId="9" fillId="2" borderId="7" xfId="0" applyFont="1" applyFill="1" applyBorder="1" applyAlignment="1">
      <alignment horizontal="left" vertical="center"/>
    </xf>
    <xf numFmtId="0" fontId="1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righ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93"/>
  <sheetViews>
    <sheetView tabSelected="1" workbookViewId="0">
      <selection activeCell="B1" sqref="B1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8" t="s">
        <v>112</v>
      </c>
      <c r="J2" s="38"/>
      <c r="K2" s="38"/>
      <c r="L2" s="38"/>
      <c r="M2" s="38"/>
      <c r="N2" s="38"/>
      <c r="O2" s="38"/>
    </row>
    <row r="3" spans="2:15" s="1" customFormat="1" ht="28.7" customHeight="1" x14ac:dyDescent="0.2">
      <c r="B3" s="37"/>
      <c r="C3" s="37"/>
      <c r="D3" s="37"/>
      <c r="E3" s="37"/>
    </row>
    <row r="4" spans="2:15" s="1" customFormat="1" ht="2.65" customHeight="1" x14ac:dyDescent="0.2">
      <c r="B4" s="36"/>
      <c r="C4" s="36"/>
      <c r="D4" s="36"/>
    </row>
    <row r="5" spans="2:15" s="1" customFormat="1" ht="28.7" customHeight="1" x14ac:dyDescent="0.2">
      <c r="B5" s="37"/>
      <c r="C5" s="37"/>
      <c r="D5" s="37"/>
      <c r="E5" s="37"/>
    </row>
    <row r="6" spans="2:15" s="1" customFormat="1" ht="2.65" customHeight="1" x14ac:dyDescent="0.2">
      <c r="B6" s="36"/>
      <c r="C6" s="36"/>
      <c r="D6" s="36"/>
    </row>
    <row r="7" spans="2:15" s="1" customFormat="1" ht="28.7" customHeight="1" x14ac:dyDescent="0.2">
      <c r="B7" s="37"/>
      <c r="C7" s="37"/>
      <c r="D7" s="37"/>
      <c r="E7" s="37"/>
    </row>
    <row r="8" spans="2:15" s="1" customFormat="1" ht="5.25" customHeight="1" x14ac:dyDescent="0.2">
      <c r="B8" s="36"/>
      <c r="C8" s="36"/>
      <c r="D8" s="36"/>
    </row>
    <row r="9" spans="2:15" s="1" customFormat="1" ht="4.3499999999999996" customHeight="1" x14ac:dyDescent="0.2"/>
    <row r="10" spans="2:15" s="1" customFormat="1" ht="6.95" customHeight="1" x14ac:dyDescent="0.2">
      <c r="B10" s="35" t="s">
        <v>111</v>
      </c>
      <c r="C10" s="35"/>
      <c r="D10" s="35"/>
    </row>
    <row r="11" spans="2:15" s="1" customFormat="1" ht="12.2" customHeight="1" x14ac:dyDescent="0.2">
      <c r="B11" s="35"/>
      <c r="C11" s="35"/>
      <c r="D11" s="35"/>
      <c r="G11" s="34" t="s">
        <v>110</v>
      </c>
      <c r="H11" s="34"/>
      <c r="I11" s="34"/>
      <c r="J11" s="34"/>
      <c r="K11" s="34"/>
      <c r="L11" s="34"/>
      <c r="M11" s="34"/>
      <c r="N11" s="34"/>
    </row>
    <row r="12" spans="2:15" s="1" customFormat="1" ht="7.9" customHeight="1" x14ac:dyDescent="0.2">
      <c r="G12" s="34"/>
      <c r="H12" s="34"/>
      <c r="I12" s="34"/>
      <c r="J12" s="34"/>
      <c r="K12" s="34"/>
      <c r="L12" s="34"/>
      <c r="M12" s="34"/>
      <c r="N12" s="34"/>
    </row>
    <row r="13" spans="2:15" s="1" customFormat="1" ht="20.25" customHeight="1" x14ac:dyDescent="0.2"/>
    <row r="14" spans="2:15" s="1" customFormat="1" ht="24" customHeight="1" x14ac:dyDescent="0.2">
      <c r="E14" s="33" t="s">
        <v>109</v>
      </c>
      <c r="F14" s="33"/>
      <c r="G14" s="33"/>
    </row>
    <row r="15" spans="2:15" s="1" customFormat="1" ht="43.15" customHeight="1" x14ac:dyDescent="0.2"/>
    <row r="16" spans="2:15" s="1" customFormat="1" ht="20.85" customHeight="1" x14ac:dyDescent="0.2">
      <c r="B16" s="32" t="s">
        <v>108</v>
      </c>
      <c r="C16" s="32"/>
      <c r="D16" s="32"/>
      <c r="E16" s="32"/>
      <c r="F16" s="32"/>
      <c r="G16" s="32"/>
      <c r="H16" s="32"/>
      <c r="I16" s="32"/>
    </row>
    <row r="17" spans="2:13" s="1" customFormat="1" ht="2.65" customHeight="1" x14ac:dyDescent="0.2"/>
    <row r="18" spans="2:13" s="1" customFormat="1" ht="20.85" customHeight="1" x14ac:dyDescent="0.2">
      <c r="B18" s="32" t="s">
        <v>107</v>
      </c>
      <c r="C18" s="32"/>
      <c r="D18" s="32"/>
      <c r="E18" s="32"/>
      <c r="F18" s="32"/>
      <c r="G18" s="32"/>
      <c r="H18" s="32"/>
      <c r="I18" s="32"/>
    </row>
    <row r="19" spans="2:13" s="1" customFormat="1" ht="2.65" customHeight="1" x14ac:dyDescent="0.2"/>
    <row r="20" spans="2:13" s="1" customFormat="1" ht="20.85" customHeight="1" x14ac:dyDescent="0.2">
      <c r="B20" s="32" t="s">
        <v>106</v>
      </c>
      <c r="C20" s="32"/>
      <c r="D20" s="32"/>
      <c r="E20" s="32"/>
      <c r="F20" s="32"/>
      <c r="G20" s="32"/>
      <c r="H20" s="32"/>
      <c r="I20" s="32"/>
    </row>
    <row r="21" spans="2:13" s="1" customFormat="1" ht="2.65" customHeight="1" x14ac:dyDescent="0.2"/>
    <row r="22" spans="2:13" s="1" customFormat="1" ht="20.85" customHeight="1" x14ac:dyDescent="0.2">
      <c r="B22" s="32" t="s">
        <v>105</v>
      </c>
      <c r="C22" s="32"/>
      <c r="D22" s="32"/>
      <c r="E22" s="32"/>
      <c r="F22" s="32"/>
      <c r="G22" s="32"/>
      <c r="H22" s="32"/>
      <c r="I22" s="32"/>
    </row>
    <row r="23" spans="2:13" s="1" customFormat="1" ht="34.700000000000003" customHeight="1" x14ac:dyDescent="0.2"/>
    <row r="24" spans="2:13" s="1" customFormat="1" ht="50.1" customHeight="1" x14ac:dyDescent="0.2">
      <c r="B24" s="31" t="s">
        <v>104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TEXT(F55,"#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3" s="1" customFormat="1" ht="28.7" customHeight="1" x14ac:dyDescent="0.2"/>
    <row r="28" spans="2:13" s="1" customFormat="1" ht="9" customHeight="1" x14ac:dyDescent="0.2"/>
    <row r="29" spans="2:13" s="1" customFormat="1" ht="45.4" customHeight="1" x14ac:dyDescent="0.2">
      <c r="B29" s="29" t="s">
        <v>103</v>
      </c>
      <c r="C29" s="28" t="s">
        <v>102</v>
      </c>
      <c r="D29" s="27" t="s">
        <v>101</v>
      </c>
      <c r="E29" s="27" t="s">
        <v>100</v>
      </c>
      <c r="F29" s="27" t="s">
        <v>99</v>
      </c>
      <c r="G29" s="27" t="s">
        <v>98</v>
      </c>
      <c r="H29" s="27" t="s">
        <v>97</v>
      </c>
      <c r="I29" s="28" t="s">
        <v>96</v>
      </c>
      <c r="J29" s="27" t="s">
        <v>95</v>
      </c>
      <c r="K29" s="27" t="s">
        <v>94</v>
      </c>
      <c r="L29" s="26" t="s">
        <v>93</v>
      </c>
      <c r="M29" s="26"/>
    </row>
    <row r="30" spans="2:13" s="1" customFormat="1" ht="28.7" customHeight="1" x14ac:dyDescent="0.2">
      <c r="B30" s="21">
        <v>1</v>
      </c>
      <c r="C30" s="24" t="s">
        <v>92</v>
      </c>
      <c r="D30" s="24" t="s">
        <v>91</v>
      </c>
      <c r="E30" s="25" t="s">
        <v>90</v>
      </c>
      <c r="F30" s="24" t="s">
        <v>42</v>
      </c>
      <c r="G30" s="23">
        <v>1086.5</v>
      </c>
      <c r="H30" s="22">
        <v>0</v>
      </c>
      <c r="I30" s="20">
        <f>ROUND(G30* H30,2)</f>
        <v>0</v>
      </c>
      <c r="J30" s="21">
        <v>8</v>
      </c>
      <c r="K30" s="20">
        <f>ROUND(I30* J30/100,2)</f>
        <v>0</v>
      </c>
      <c r="L30" s="19">
        <f>ROUND(I30+ K30,2)</f>
        <v>0</v>
      </c>
      <c r="M30" s="18"/>
    </row>
    <row r="31" spans="2:13" s="1" customFormat="1" ht="28.7" customHeight="1" x14ac:dyDescent="0.2">
      <c r="B31" s="21">
        <v>2</v>
      </c>
      <c r="C31" s="24" t="s">
        <v>89</v>
      </c>
      <c r="D31" s="24" t="s">
        <v>88</v>
      </c>
      <c r="E31" s="25" t="s">
        <v>87</v>
      </c>
      <c r="F31" s="24" t="s">
        <v>42</v>
      </c>
      <c r="G31" s="23">
        <v>780</v>
      </c>
      <c r="H31" s="22">
        <v>0</v>
      </c>
      <c r="I31" s="20">
        <f>ROUND(G31* H31,2)</f>
        <v>0</v>
      </c>
      <c r="J31" s="21">
        <v>8</v>
      </c>
      <c r="K31" s="20">
        <f>ROUND(I31* J31/100,2)</f>
        <v>0</v>
      </c>
      <c r="L31" s="19">
        <f>ROUND(I31+ K31,2)</f>
        <v>0</v>
      </c>
      <c r="M31" s="18"/>
    </row>
    <row r="32" spans="2:13" s="1" customFormat="1" ht="28.7" customHeight="1" x14ac:dyDescent="0.2">
      <c r="B32" s="21">
        <v>3</v>
      </c>
      <c r="C32" s="24" t="s">
        <v>86</v>
      </c>
      <c r="D32" s="24" t="s">
        <v>85</v>
      </c>
      <c r="E32" s="25" t="s">
        <v>84</v>
      </c>
      <c r="F32" s="24" t="s">
        <v>42</v>
      </c>
      <c r="G32" s="23">
        <v>150</v>
      </c>
      <c r="H32" s="22">
        <v>0</v>
      </c>
      <c r="I32" s="20">
        <f>ROUND(G32* H32,2)</f>
        <v>0</v>
      </c>
      <c r="J32" s="21">
        <v>8</v>
      </c>
      <c r="K32" s="20">
        <f>ROUND(I32* J32/100,2)</f>
        <v>0</v>
      </c>
      <c r="L32" s="19">
        <f>ROUND(I32+ K32,2)</f>
        <v>0</v>
      </c>
      <c r="M32" s="18"/>
    </row>
    <row r="33" spans="2:13" s="1" customFormat="1" ht="28.7" customHeight="1" x14ac:dyDescent="0.2">
      <c r="B33" s="21">
        <v>4</v>
      </c>
      <c r="C33" s="24" t="s">
        <v>83</v>
      </c>
      <c r="D33" s="24" t="s">
        <v>82</v>
      </c>
      <c r="E33" s="25" t="s">
        <v>81</v>
      </c>
      <c r="F33" s="24" t="s">
        <v>42</v>
      </c>
      <c r="G33" s="23">
        <v>91</v>
      </c>
      <c r="H33" s="22">
        <v>0</v>
      </c>
      <c r="I33" s="20">
        <f>ROUND(G33* H33,2)</f>
        <v>0</v>
      </c>
      <c r="J33" s="21">
        <v>8</v>
      </c>
      <c r="K33" s="20">
        <f>ROUND(I33* J33/100,2)</f>
        <v>0</v>
      </c>
      <c r="L33" s="19">
        <f>ROUND(I33+ K33,2)</f>
        <v>0</v>
      </c>
      <c r="M33" s="18"/>
    </row>
    <row r="34" spans="2:13" s="1" customFormat="1" ht="28.7" customHeight="1" x14ac:dyDescent="0.2">
      <c r="B34" s="21">
        <v>5</v>
      </c>
      <c r="C34" s="24" t="s">
        <v>80</v>
      </c>
      <c r="D34" s="24" t="s">
        <v>79</v>
      </c>
      <c r="E34" s="25" t="s">
        <v>78</v>
      </c>
      <c r="F34" s="24" t="s">
        <v>42</v>
      </c>
      <c r="G34" s="23">
        <v>0.1</v>
      </c>
      <c r="H34" s="22">
        <v>0</v>
      </c>
      <c r="I34" s="20">
        <f>ROUND(G34* H34,2)</f>
        <v>0</v>
      </c>
      <c r="J34" s="21">
        <v>8</v>
      </c>
      <c r="K34" s="20">
        <f>ROUND(I34* J34/100,2)</f>
        <v>0</v>
      </c>
      <c r="L34" s="19">
        <f>ROUND(I34+ K34,2)</f>
        <v>0</v>
      </c>
      <c r="M34" s="18"/>
    </row>
    <row r="35" spans="2:13" s="1" customFormat="1" ht="28.7" customHeight="1" x14ac:dyDescent="0.2">
      <c r="B35" s="21">
        <v>6</v>
      </c>
      <c r="C35" s="24" t="s">
        <v>77</v>
      </c>
      <c r="D35" s="24" t="s">
        <v>76</v>
      </c>
      <c r="E35" s="25" t="s">
        <v>75</v>
      </c>
      <c r="F35" s="24" t="s">
        <v>42</v>
      </c>
      <c r="G35" s="23">
        <v>570</v>
      </c>
      <c r="H35" s="22">
        <v>0</v>
      </c>
      <c r="I35" s="20">
        <f>ROUND(G35* H35,2)</f>
        <v>0</v>
      </c>
      <c r="J35" s="21">
        <v>8</v>
      </c>
      <c r="K35" s="20">
        <f>ROUND(I35* J35/100,2)</f>
        <v>0</v>
      </c>
      <c r="L35" s="19">
        <f>ROUND(I35+ K35,2)</f>
        <v>0</v>
      </c>
      <c r="M35" s="18"/>
    </row>
    <row r="36" spans="2:13" s="1" customFormat="1" ht="28.7" customHeight="1" x14ac:dyDescent="0.2">
      <c r="B36" s="21">
        <v>7</v>
      </c>
      <c r="C36" s="24" t="s">
        <v>74</v>
      </c>
      <c r="D36" s="24" t="s">
        <v>73</v>
      </c>
      <c r="E36" s="25" t="s">
        <v>72</v>
      </c>
      <c r="F36" s="24" t="s">
        <v>71</v>
      </c>
      <c r="G36" s="23">
        <v>5.2</v>
      </c>
      <c r="H36" s="22">
        <v>0</v>
      </c>
      <c r="I36" s="20">
        <f>ROUND(G36* H36,2)</f>
        <v>0</v>
      </c>
      <c r="J36" s="21">
        <v>8</v>
      </c>
      <c r="K36" s="20">
        <f>ROUND(I36* J36/100,2)</f>
        <v>0</v>
      </c>
      <c r="L36" s="19">
        <f>ROUND(I36+ K36,2)</f>
        <v>0</v>
      </c>
      <c r="M36" s="18"/>
    </row>
    <row r="37" spans="2:13" s="1" customFormat="1" ht="28.7" customHeight="1" x14ac:dyDescent="0.2">
      <c r="B37" s="21">
        <v>8</v>
      </c>
      <c r="C37" s="24" t="s">
        <v>70</v>
      </c>
      <c r="D37" s="24" t="s">
        <v>69</v>
      </c>
      <c r="E37" s="25" t="s">
        <v>68</v>
      </c>
      <c r="F37" s="24" t="s">
        <v>42</v>
      </c>
      <c r="G37" s="23">
        <v>1086.5</v>
      </c>
      <c r="H37" s="22">
        <v>0</v>
      </c>
      <c r="I37" s="20">
        <f>ROUND(G37* H37,2)</f>
        <v>0</v>
      </c>
      <c r="J37" s="21">
        <v>8</v>
      </c>
      <c r="K37" s="20">
        <f>ROUND(I37* J37/100,2)</f>
        <v>0</v>
      </c>
      <c r="L37" s="19">
        <f>ROUND(I37+ K37,2)</f>
        <v>0</v>
      </c>
      <c r="M37" s="18"/>
    </row>
    <row r="38" spans="2:13" s="1" customFormat="1" ht="28.7" customHeight="1" x14ac:dyDescent="0.2">
      <c r="B38" s="21">
        <v>9</v>
      </c>
      <c r="C38" s="24" t="s">
        <v>67</v>
      </c>
      <c r="D38" s="24" t="s">
        <v>66</v>
      </c>
      <c r="E38" s="25" t="s">
        <v>65</v>
      </c>
      <c r="F38" s="24" t="s">
        <v>42</v>
      </c>
      <c r="G38" s="23">
        <v>74</v>
      </c>
      <c r="H38" s="22">
        <v>0</v>
      </c>
      <c r="I38" s="20">
        <f>ROUND(G38* H38,2)</f>
        <v>0</v>
      </c>
      <c r="J38" s="21">
        <v>8</v>
      </c>
      <c r="K38" s="20">
        <f>ROUND(I38* J38/100,2)</f>
        <v>0</v>
      </c>
      <c r="L38" s="19">
        <f>ROUND(I38+ K38,2)</f>
        <v>0</v>
      </c>
      <c r="M38" s="18"/>
    </row>
    <row r="39" spans="2:13" s="1" customFormat="1" ht="28.7" customHeight="1" x14ac:dyDescent="0.2">
      <c r="B39" s="21">
        <v>10</v>
      </c>
      <c r="C39" s="24" t="s">
        <v>64</v>
      </c>
      <c r="D39" s="24" t="s">
        <v>63</v>
      </c>
      <c r="E39" s="25" t="s">
        <v>62</v>
      </c>
      <c r="F39" s="24" t="s">
        <v>42</v>
      </c>
      <c r="G39" s="23">
        <v>53.5</v>
      </c>
      <c r="H39" s="22">
        <v>0</v>
      </c>
      <c r="I39" s="20">
        <f>ROUND(G39* H39,2)</f>
        <v>0</v>
      </c>
      <c r="J39" s="21">
        <v>8</v>
      </c>
      <c r="K39" s="20">
        <f>ROUND(I39* J39/100,2)</f>
        <v>0</v>
      </c>
      <c r="L39" s="19">
        <f>ROUND(I39+ K39,2)</f>
        <v>0</v>
      </c>
      <c r="M39" s="18"/>
    </row>
    <row r="40" spans="2:13" s="1" customFormat="1" ht="19.7" customHeight="1" x14ac:dyDescent="0.2">
      <c r="B40" s="21">
        <v>11</v>
      </c>
      <c r="C40" s="24" t="s">
        <v>61</v>
      </c>
      <c r="D40" s="24" t="s">
        <v>60</v>
      </c>
      <c r="E40" s="25" t="s">
        <v>59</v>
      </c>
      <c r="F40" s="24" t="s">
        <v>42</v>
      </c>
      <c r="G40" s="23">
        <v>41</v>
      </c>
      <c r="H40" s="22">
        <v>0</v>
      </c>
      <c r="I40" s="20">
        <f>ROUND(G40* H40,2)</f>
        <v>0</v>
      </c>
      <c r="J40" s="21">
        <v>8</v>
      </c>
      <c r="K40" s="20">
        <f>ROUND(I40* J40/100,2)</f>
        <v>0</v>
      </c>
      <c r="L40" s="19">
        <f>ROUND(I40+ K40,2)</f>
        <v>0</v>
      </c>
      <c r="M40" s="18"/>
    </row>
    <row r="41" spans="2:13" s="1" customFormat="1" ht="38.85" customHeight="1" x14ac:dyDescent="0.2">
      <c r="B41" s="21">
        <v>12</v>
      </c>
      <c r="C41" s="24" t="s">
        <v>58</v>
      </c>
      <c r="D41" s="24" t="s">
        <v>57</v>
      </c>
      <c r="E41" s="25" t="s">
        <v>56</v>
      </c>
      <c r="F41" s="24" t="s">
        <v>42</v>
      </c>
      <c r="G41" s="23">
        <v>21.2</v>
      </c>
      <c r="H41" s="22">
        <v>0</v>
      </c>
      <c r="I41" s="20">
        <f>ROUND(G41* H41,2)</f>
        <v>0</v>
      </c>
      <c r="J41" s="21">
        <v>8</v>
      </c>
      <c r="K41" s="20">
        <f>ROUND(I41* J41/100,2)</f>
        <v>0</v>
      </c>
      <c r="L41" s="19">
        <f>ROUND(I41+ K41,2)</f>
        <v>0</v>
      </c>
      <c r="M41" s="18"/>
    </row>
    <row r="42" spans="2:13" s="1" customFormat="1" ht="28.7" customHeight="1" x14ac:dyDescent="0.2">
      <c r="B42" s="21">
        <v>13</v>
      </c>
      <c r="C42" s="24" t="s">
        <v>55</v>
      </c>
      <c r="D42" s="24" t="s">
        <v>54</v>
      </c>
      <c r="E42" s="25" t="s">
        <v>53</v>
      </c>
      <c r="F42" s="24" t="s">
        <v>49</v>
      </c>
      <c r="G42" s="23">
        <v>4300.3999999999996</v>
      </c>
      <c r="H42" s="22">
        <v>0</v>
      </c>
      <c r="I42" s="20">
        <f>ROUND(G42* H42,2)</f>
        <v>0</v>
      </c>
      <c r="J42" s="21">
        <v>8</v>
      </c>
      <c r="K42" s="20">
        <f>ROUND(I42* J42/100,2)</f>
        <v>0</v>
      </c>
      <c r="L42" s="19">
        <f>ROUND(I42+ K42,2)</f>
        <v>0</v>
      </c>
      <c r="M42" s="18"/>
    </row>
    <row r="43" spans="2:13" s="1" customFormat="1" ht="28.7" customHeight="1" x14ac:dyDescent="0.2">
      <c r="B43" s="21">
        <v>14</v>
      </c>
      <c r="C43" s="24" t="s">
        <v>52</v>
      </c>
      <c r="D43" s="24" t="s">
        <v>51</v>
      </c>
      <c r="E43" s="25" t="s">
        <v>50</v>
      </c>
      <c r="F43" s="24" t="s">
        <v>49</v>
      </c>
      <c r="G43" s="23">
        <v>4611</v>
      </c>
      <c r="H43" s="22">
        <v>0</v>
      </c>
      <c r="I43" s="20">
        <f>ROUND(G43* H43,2)</f>
        <v>0</v>
      </c>
      <c r="J43" s="21">
        <v>8</v>
      </c>
      <c r="K43" s="20">
        <f>ROUND(I43* J43/100,2)</f>
        <v>0</v>
      </c>
      <c r="L43" s="19">
        <f>ROUND(I43+ K43,2)</f>
        <v>0</v>
      </c>
      <c r="M43" s="18"/>
    </row>
    <row r="44" spans="2:13" s="1" customFormat="1" ht="38.85" customHeight="1" x14ac:dyDescent="0.2">
      <c r="B44" s="21">
        <v>15</v>
      </c>
      <c r="C44" s="24" t="s">
        <v>48</v>
      </c>
      <c r="D44" s="24" t="s">
        <v>47</v>
      </c>
      <c r="E44" s="25" t="s">
        <v>46</v>
      </c>
      <c r="F44" s="24" t="s">
        <v>42</v>
      </c>
      <c r="G44" s="23">
        <v>36.5</v>
      </c>
      <c r="H44" s="22">
        <v>0</v>
      </c>
      <c r="I44" s="20">
        <f>ROUND(G44* H44,2)</f>
        <v>0</v>
      </c>
      <c r="J44" s="21">
        <v>8</v>
      </c>
      <c r="K44" s="20">
        <f>ROUND(I44* J44/100,2)</f>
        <v>0</v>
      </c>
      <c r="L44" s="19">
        <f>ROUND(I44+ K44,2)</f>
        <v>0</v>
      </c>
      <c r="M44" s="18"/>
    </row>
    <row r="45" spans="2:13" s="1" customFormat="1" ht="28.7" customHeight="1" x14ac:dyDescent="0.2">
      <c r="B45" s="21">
        <v>16</v>
      </c>
      <c r="C45" s="24" t="s">
        <v>45</v>
      </c>
      <c r="D45" s="24" t="s">
        <v>44</v>
      </c>
      <c r="E45" s="25" t="s">
        <v>43</v>
      </c>
      <c r="F45" s="24" t="s">
        <v>42</v>
      </c>
      <c r="G45" s="23">
        <v>5</v>
      </c>
      <c r="H45" s="22">
        <v>0</v>
      </c>
      <c r="I45" s="20">
        <f>ROUND(G45* H45,2)</f>
        <v>0</v>
      </c>
      <c r="J45" s="21">
        <v>8</v>
      </c>
      <c r="K45" s="20">
        <f>ROUND(I45* J45/100,2)</f>
        <v>0</v>
      </c>
      <c r="L45" s="19">
        <f>ROUND(I45+ K45,2)</f>
        <v>0</v>
      </c>
      <c r="M45" s="18"/>
    </row>
    <row r="46" spans="2:13" s="1" customFormat="1" ht="19.7" customHeight="1" x14ac:dyDescent="0.2">
      <c r="B46" s="21">
        <v>17</v>
      </c>
      <c r="C46" s="24" t="s">
        <v>41</v>
      </c>
      <c r="D46" s="24" t="s">
        <v>40</v>
      </c>
      <c r="E46" s="25" t="s">
        <v>39</v>
      </c>
      <c r="F46" s="24" t="s">
        <v>19</v>
      </c>
      <c r="G46" s="23">
        <v>300</v>
      </c>
      <c r="H46" s="22">
        <v>0</v>
      </c>
      <c r="I46" s="20">
        <f>ROUND(G46* H46,2)</f>
        <v>0</v>
      </c>
      <c r="J46" s="21">
        <v>8</v>
      </c>
      <c r="K46" s="20">
        <f>ROUND(I46* J46/100,2)</f>
        <v>0</v>
      </c>
      <c r="L46" s="19">
        <f>ROUND(I46+ K46,2)</f>
        <v>0</v>
      </c>
      <c r="M46" s="18"/>
    </row>
    <row r="47" spans="2:13" s="1" customFormat="1" ht="28.7" customHeight="1" x14ac:dyDescent="0.2">
      <c r="B47" s="21">
        <v>18</v>
      </c>
      <c r="C47" s="24" t="s">
        <v>38</v>
      </c>
      <c r="D47" s="24" t="s">
        <v>37</v>
      </c>
      <c r="E47" s="25" t="s">
        <v>36</v>
      </c>
      <c r="F47" s="24" t="s">
        <v>26</v>
      </c>
      <c r="G47" s="23">
        <v>2000</v>
      </c>
      <c r="H47" s="22">
        <v>0</v>
      </c>
      <c r="I47" s="20">
        <f>ROUND(G47* H47,2)</f>
        <v>0</v>
      </c>
      <c r="J47" s="21">
        <v>8</v>
      </c>
      <c r="K47" s="20">
        <f>ROUND(I47* J47/100,2)</f>
        <v>0</v>
      </c>
      <c r="L47" s="19">
        <f>ROUND(I47+ K47,2)</f>
        <v>0</v>
      </c>
      <c r="M47" s="18"/>
    </row>
    <row r="48" spans="2:13" s="1" customFormat="1" ht="19.7" customHeight="1" x14ac:dyDescent="0.2">
      <c r="B48" s="21">
        <v>19</v>
      </c>
      <c r="C48" s="24" t="s">
        <v>35</v>
      </c>
      <c r="D48" s="24" t="s">
        <v>34</v>
      </c>
      <c r="E48" s="25" t="s">
        <v>33</v>
      </c>
      <c r="F48" s="24" t="s">
        <v>26</v>
      </c>
      <c r="G48" s="23">
        <v>200</v>
      </c>
      <c r="H48" s="22">
        <v>0</v>
      </c>
      <c r="I48" s="20">
        <f>ROUND(G48* H48,2)</f>
        <v>0</v>
      </c>
      <c r="J48" s="21">
        <v>8</v>
      </c>
      <c r="K48" s="20">
        <f>ROUND(I48* J48/100,2)</f>
        <v>0</v>
      </c>
      <c r="L48" s="19">
        <f>ROUND(I48+ K48,2)</f>
        <v>0</v>
      </c>
      <c r="M48" s="18"/>
    </row>
    <row r="49" spans="2:14" s="1" customFormat="1" ht="19.7" customHeight="1" x14ac:dyDescent="0.2">
      <c r="B49" s="21">
        <v>20</v>
      </c>
      <c r="C49" s="24" t="s">
        <v>32</v>
      </c>
      <c r="D49" s="24" t="s">
        <v>31</v>
      </c>
      <c r="E49" s="25" t="s">
        <v>30</v>
      </c>
      <c r="F49" s="24" t="s">
        <v>26</v>
      </c>
      <c r="G49" s="23">
        <v>6500</v>
      </c>
      <c r="H49" s="22">
        <v>0</v>
      </c>
      <c r="I49" s="20">
        <f>ROUND(G49* H49,2)</f>
        <v>0</v>
      </c>
      <c r="J49" s="21">
        <v>8</v>
      </c>
      <c r="K49" s="20">
        <f>ROUND(I49* J49/100,2)</f>
        <v>0</v>
      </c>
      <c r="L49" s="19">
        <f>ROUND(I49+ K49,2)</f>
        <v>0</v>
      </c>
      <c r="M49" s="18"/>
    </row>
    <row r="50" spans="2:14" s="1" customFormat="1" ht="19.7" customHeight="1" x14ac:dyDescent="0.2">
      <c r="B50" s="21">
        <v>21</v>
      </c>
      <c r="C50" s="24" t="s">
        <v>29</v>
      </c>
      <c r="D50" s="24" t="s">
        <v>28</v>
      </c>
      <c r="E50" s="25" t="s">
        <v>27</v>
      </c>
      <c r="F50" s="24" t="s">
        <v>26</v>
      </c>
      <c r="G50" s="23">
        <v>100</v>
      </c>
      <c r="H50" s="22">
        <v>0</v>
      </c>
      <c r="I50" s="20">
        <f>ROUND(G50* H50,2)</f>
        <v>0</v>
      </c>
      <c r="J50" s="21">
        <v>8</v>
      </c>
      <c r="K50" s="20">
        <f>ROUND(I50* J50/100,2)</f>
        <v>0</v>
      </c>
      <c r="L50" s="19">
        <f>ROUND(I50+ K50,2)</f>
        <v>0</v>
      </c>
      <c r="M50" s="18"/>
    </row>
    <row r="51" spans="2:14" s="1" customFormat="1" ht="19.7" customHeight="1" x14ac:dyDescent="0.2">
      <c r="B51" s="21">
        <v>22</v>
      </c>
      <c r="C51" s="24" t="s">
        <v>25</v>
      </c>
      <c r="D51" s="24" t="s">
        <v>24</v>
      </c>
      <c r="E51" s="25" t="s">
        <v>23</v>
      </c>
      <c r="F51" s="24" t="s">
        <v>19</v>
      </c>
      <c r="G51" s="23">
        <v>2585</v>
      </c>
      <c r="H51" s="22">
        <v>0</v>
      </c>
      <c r="I51" s="20">
        <f>ROUND(G51* H51,2)</f>
        <v>0</v>
      </c>
      <c r="J51" s="21">
        <v>8</v>
      </c>
      <c r="K51" s="20">
        <f>ROUND(I51* J51/100,2)</f>
        <v>0</v>
      </c>
      <c r="L51" s="19">
        <f>ROUND(I51+ K51,2)</f>
        <v>0</v>
      </c>
      <c r="M51" s="18"/>
    </row>
    <row r="52" spans="2:14" s="1" customFormat="1" ht="19.7" customHeight="1" x14ac:dyDescent="0.2">
      <c r="B52" s="21">
        <v>23</v>
      </c>
      <c r="C52" s="24" t="s">
        <v>22</v>
      </c>
      <c r="D52" s="24" t="s">
        <v>21</v>
      </c>
      <c r="E52" s="25" t="s">
        <v>20</v>
      </c>
      <c r="F52" s="24" t="s">
        <v>19</v>
      </c>
      <c r="G52" s="23">
        <v>30</v>
      </c>
      <c r="H52" s="22">
        <v>0</v>
      </c>
      <c r="I52" s="20">
        <f>ROUND(G52* H52,2)</f>
        <v>0</v>
      </c>
      <c r="J52" s="21">
        <v>8</v>
      </c>
      <c r="K52" s="20">
        <f>ROUND(I52* J52/100,2)</f>
        <v>0</v>
      </c>
      <c r="L52" s="19">
        <f>ROUND(I52+ K52,2)</f>
        <v>0</v>
      </c>
      <c r="M52" s="18"/>
    </row>
    <row r="53" spans="2:14" s="1" customFormat="1" ht="55.9" customHeight="1" x14ac:dyDescent="0.2"/>
    <row r="54" spans="2:14" s="1" customFormat="1" ht="21.4" customHeight="1" x14ac:dyDescent="0.2">
      <c r="B54" s="14" t="s">
        <v>18</v>
      </c>
      <c r="C54" s="14"/>
      <c r="D54" s="14"/>
      <c r="E54" s="14"/>
      <c r="F54" s="17">
        <f>ROUND(I30+I31+I32+I33+I34+I35+I36+I37+I38+I39+I40+I41+I42+I43+I44+I45+I46+I47+I48+I49+I50+I51+I52,2)</f>
        <v>0</v>
      </c>
      <c r="G54" s="16"/>
      <c r="H54" s="16"/>
      <c r="I54" s="16"/>
      <c r="J54" s="16"/>
      <c r="K54" s="16"/>
      <c r="L54" s="16"/>
      <c r="M54" s="15"/>
    </row>
    <row r="55" spans="2:14" s="1" customFormat="1" ht="21.4" customHeight="1" x14ac:dyDescent="0.2">
      <c r="B55" s="14" t="s">
        <v>17</v>
      </c>
      <c r="C55" s="14"/>
      <c r="D55" s="14"/>
      <c r="E55" s="14"/>
      <c r="F55" s="13">
        <f>ROUND(L30+L31+L32+L33+L34+L35+L36+L37+L38+L39+L40+L41+L42+L43+L44+L45+L46+L47+L48+L49+L50+L51+L52,2)</f>
        <v>0</v>
      </c>
      <c r="G55" s="12"/>
      <c r="H55" s="12"/>
      <c r="I55" s="12"/>
      <c r="J55" s="12"/>
      <c r="K55" s="12"/>
      <c r="L55" s="12"/>
      <c r="M55" s="11"/>
    </row>
    <row r="56" spans="2:14" s="1" customFormat="1" ht="11.1" customHeight="1" x14ac:dyDescent="0.2"/>
    <row r="57" spans="2:14" s="1" customFormat="1" ht="80.099999999999994" customHeight="1" x14ac:dyDescent="0.2">
      <c r="B57" s="4" t="s">
        <v>16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2:14" s="1" customFormat="1" ht="2.65" customHeight="1" x14ac:dyDescent="0.2"/>
    <row r="59" spans="2:14" s="1" customFormat="1" ht="110.1" customHeight="1" x14ac:dyDescent="0.2">
      <c r="B59" s="4" t="s">
        <v>15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2:14" s="1" customFormat="1" ht="5.25" customHeight="1" x14ac:dyDescent="0.2"/>
    <row r="61" spans="2:14" s="1" customFormat="1" ht="110.1" customHeight="1" x14ac:dyDescent="0.2">
      <c r="B61" s="5" t="s">
        <v>14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 spans="2:14" s="1" customFormat="1" ht="5.25" customHeight="1" x14ac:dyDescent="0.2"/>
    <row r="63" spans="2:14" s="1" customFormat="1" ht="37.9" customHeight="1" x14ac:dyDescent="0.2">
      <c r="B63" s="8" t="s">
        <v>13</v>
      </c>
      <c r="C63" s="8"/>
      <c r="D63" s="8"/>
      <c r="E63" s="8"/>
      <c r="F63" s="10" t="s">
        <v>12</v>
      </c>
      <c r="G63" s="10"/>
      <c r="H63" s="10"/>
      <c r="I63" s="10"/>
      <c r="J63" s="10"/>
      <c r="K63" s="10"/>
      <c r="L63" s="10"/>
    </row>
    <row r="64" spans="2:14" s="1" customFormat="1" ht="28.7" customHeight="1" x14ac:dyDescent="0.2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2:14" s="1" customFormat="1" ht="28.7" customHeight="1" x14ac:dyDescent="0.2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2:14" s="1" customFormat="1" ht="28.7" customHeight="1" x14ac:dyDescent="0.2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2:14" s="1" customFormat="1" ht="28.7" customHeight="1" x14ac:dyDescent="0.2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2:14" s="1" customFormat="1" ht="2.65" customHeight="1" x14ac:dyDescent="0.2"/>
    <row r="69" spans="2:14" s="1" customFormat="1" ht="203.1" customHeight="1" x14ac:dyDescent="0.2">
      <c r="B69" s="4" t="s">
        <v>11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2:14" s="1" customFormat="1" ht="2.65" customHeight="1" x14ac:dyDescent="0.2"/>
    <row r="71" spans="2:14" s="1" customFormat="1" ht="36.950000000000003" customHeight="1" x14ac:dyDescent="0.2">
      <c r="B71" s="9" t="s">
        <v>10</v>
      </c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</row>
    <row r="72" spans="2:14" s="1" customFormat="1" ht="2.65" customHeight="1" x14ac:dyDescent="0.2"/>
    <row r="73" spans="2:14" s="1" customFormat="1" ht="37.9" customHeight="1" x14ac:dyDescent="0.2">
      <c r="B73" s="8" t="s">
        <v>9</v>
      </c>
      <c r="C73" s="8"/>
      <c r="D73" s="8"/>
      <c r="E73" s="8"/>
      <c r="F73" s="7" t="s">
        <v>8</v>
      </c>
      <c r="G73" s="7"/>
      <c r="H73" s="7"/>
      <c r="I73" s="7"/>
      <c r="J73" s="7"/>
      <c r="K73" s="7"/>
      <c r="L73" s="7"/>
    </row>
    <row r="74" spans="2:14" s="1" customFormat="1" ht="28.7" customHeight="1" x14ac:dyDescent="0.2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pans="2:14" s="1" customFormat="1" ht="28.7" customHeight="1" x14ac:dyDescent="0.2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</row>
    <row r="76" spans="2:14" s="1" customFormat="1" ht="28.7" customHeight="1" x14ac:dyDescent="0.2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</row>
    <row r="77" spans="2:14" s="1" customFormat="1" ht="28.7" customHeight="1" x14ac:dyDescent="0.2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pans="2:14" s="1" customFormat="1" ht="2.65" customHeight="1" x14ac:dyDescent="0.2"/>
    <row r="79" spans="2:14" s="1" customFormat="1" ht="159.94999999999999" customHeight="1" x14ac:dyDescent="0.2">
      <c r="B79" s="4" t="s">
        <v>7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2:14" s="1" customFormat="1" ht="2.65" customHeight="1" x14ac:dyDescent="0.2"/>
    <row r="81" spans="2:14" s="1" customFormat="1" ht="54.95" customHeight="1" x14ac:dyDescent="0.2">
      <c r="B81" s="4" t="s">
        <v>6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2:14" s="1" customFormat="1" ht="2.65" customHeight="1" x14ac:dyDescent="0.2"/>
    <row r="83" spans="2:14" s="1" customFormat="1" ht="60" customHeight="1" x14ac:dyDescent="0.2">
      <c r="B83" s="5" t="s">
        <v>5</v>
      </c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</row>
    <row r="84" spans="2:14" s="1" customFormat="1" ht="2.65" customHeight="1" x14ac:dyDescent="0.2"/>
    <row r="85" spans="2:14" s="1" customFormat="1" ht="48" customHeight="1" x14ac:dyDescent="0.2">
      <c r="B85" s="5" t="s">
        <v>4</v>
      </c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</row>
    <row r="86" spans="2:14" s="1" customFormat="1" ht="2.65" customHeight="1" x14ac:dyDescent="0.2"/>
    <row r="87" spans="2:14" s="1" customFormat="1" ht="125.1" customHeight="1" x14ac:dyDescent="0.2">
      <c r="B87" s="4" t="s">
        <v>3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2:14" s="1" customFormat="1" ht="2.65" customHeight="1" x14ac:dyDescent="0.2"/>
    <row r="89" spans="2:14" s="1" customFormat="1" ht="84.95" customHeight="1" x14ac:dyDescent="0.2">
      <c r="B89" s="4" t="s">
        <v>2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2:14" s="1" customFormat="1" ht="86.85" customHeight="1" x14ac:dyDescent="0.2"/>
    <row r="91" spans="2:14" s="1" customFormat="1" ht="17.649999999999999" customHeight="1" x14ac:dyDescent="0.2">
      <c r="I91" s="3" t="s">
        <v>1</v>
      </c>
      <c r="J91" s="3"/>
    </row>
    <row r="92" spans="2:14" s="1" customFormat="1" ht="145.15" customHeight="1" x14ac:dyDescent="0.2"/>
    <row r="93" spans="2:14" s="1" customFormat="1" ht="81.599999999999994" customHeight="1" x14ac:dyDescent="0.2">
      <c r="B93" s="2" t="s">
        <v>0</v>
      </c>
      <c r="C93" s="2"/>
      <c r="D93" s="2"/>
      <c r="E93" s="2"/>
      <c r="F93" s="2"/>
      <c r="G93" s="2"/>
      <c r="H93" s="2"/>
      <c r="I93" s="2"/>
      <c r="J93" s="2"/>
    </row>
  </sheetData>
  <mergeCells count="77">
    <mergeCell ref="L50:M50"/>
    <mergeCell ref="B54:E54"/>
    <mergeCell ref="B55:E55"/>
    <mergeCell ref="L36:M36"/>
    <mergeCell ref="L34:M34"/>
    <mergeCell ref="L35:M35"/>
    <mergeCell ref="L40:M40"/>
    <mergeCell ref="L41:M41"/>
    <mergeCell ref="L42:M42"/>
    <mergeCell ref="L48:M48"/>
    <mergeCell ref="F77:L77"/>
    <mergeCell ref="L43:M43"/>
    <mergeCell ref="L44:M44"/>
    <mergeCell ref="L45:M45"/>
    <mergeCell ref="L46:M46"/>
    <mergeCell ref="L47:M47"/>
    <mergeCell ref="B61:N61"/>
    <mergeCell ref="L51:M51"/>
    <mergeCell ref="L52:M52"/>
    <mergeCell ref="L49:M49"/>
    <mergeCell ref="B89:N89"/>
    <mergeCell ref="B93:J93"/>
    <mergeCell ref="E14:G14"/>
    <mergeCell ref="F54:M54"/>
    <mergeCell ref="F55:M55"/>
    <mergeCell ref="F63:L63"/>
    <mergeCell ref="F64:L64"/>
    <mergeCell ref="F65:L65"/>
    <mergeCell ref="B81:N81"/>
    <mergeCell ref="B83:N83"/>
    <mergeCell ref="B57:N57"/>
    <mergeCell ref="B59:N59"/>
    <mergeCell ref="F66:L66"/>
    <mergeCell ref="F67:L67"/>
    <mergeCell ref="F73:L73"/>
    <mergeCell ref="F74:L74"/>
    <mergeCell ref="B71:N71"/>
    <mergeCell ref="B73:E73"/>
    <mergeCell ref="B63:E63"/>
    <mergeCell ref="B64:E64"/>
    <mergeCell ref="B65:E65"/>
    <mergeCell ref="B66:E66"/>
    <mergeCell ref="B67:E67"/>
    <mergeCell ref="B69:N69"/>
    <mergeCell ref="B85:N85"/>
    <mergeCell ref="F75:L75"/>
    <mergeCell ref="F76:L76"/>
    <mergeCell ref="B77:E77"/>
    <mergeCell ref="B79:N79"/>
    <mergeCell ref="I91:J91"/>
    <mergeCell ref="L29:M29"/>
    <mergeCell ref="L30:M30"/>
    <mergeCell ref="L31:M31"/>
    <mergeCell ref="L32:M32"/>
    <mergeCell ref="L33:M33"/>
    <mergeCell ref="B87:N87"/>
    <mergeCell ref="B74:E74"/>
    <mergeCell ref="B75:E75"/>
    <mergeCell ref="B76:E76"/>
    <mergeCell ref="B22:I22"/>
    <mergeCell ref="B24:L24"/>
    <mergeCell ref="B26:L26"/>
    <mergeCell ref="B4:D4"/>
    <mergeCell ref="B10:D11"/>
    <mergeCell ref="I2:O2"/>
    <mergeCell ref="B6:D6"/>
    <mergeCell ref="B8:D8"/>
    <mergeCell ref="L37:M37"/>
    <mergeCell ref="L38:M38"/>
    <mergeCell ref="L39:M39"/>
    <mergeCell ref="B3:E3"/>
    <mergeCell ref="B5:E5"/>
    <mergeCell ref="B7:E7"/>
    <mergeCell ref="G11:N12"/>
    <mergeCell ref="B16:I16"/>
    <mergeCell ref="B18:I18"/>
    <mergeCell ref="B20:I20"/>
  </mergeCells>
  <pageMargins left="0.31496062992125984" right="0.31496062992125984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ofertowy_P8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Kawulok</dc:creator>
  <cp:lastModifiedBy>Bogdan Kawulok</cp:lastModifiedBy>
  <dcterms:created xsi:type="dcterms:W3CDTF">2024-10-22T12:12:38Z</dcterms:created>
  <dcterms:modified xsi:type="dcterms:W3CDTF">2024-10-22T12:12:48Z</dcterms:modified>
</cp:coreProperties>
</file>