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5440" windowHeight="15540"/>
  </bookViews>
  <sheets>
    <sheet name="Počty k nákup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O34" i="1" l="1"/>
  <c r="O5" i="1"/>
  <c r="O11" i="1"/>
  <c r="O16" i="1"/>
  <c r="O25" i="1"/>
  <c r="O43" i="1"/>
  <c r="O72" i="1"/>
  <c r="O77" i="1"/>
  <c r="O97" i="1"/>
  <c r="O2" i="1"/>
  <c r="K104" i="1"/>
  <c r="O104" i="1" s="1"/>
  <c r="K99" i="1"/>
  <c r="O99" i="1" s="1"/>
  <c r="K100" i="1"/>
  <c r="O100" i="1" s="1"/>
  <c r="K101" i="1"/>
  <c r="O101" i="1" s="1"/>
  <c r="K102" i="1"/>
  <c r="O102" i="1" s="1"/>
  <c r="K103" i="1"/>
  <c r="O103" i="1" s="1"/>
  <c r="K98" i="1"/>
  <c r="O98" i="1" s="1"/>
  <c r="K96" i="1"/>
  <c r="O96" i="1" s="1"/>
  <c r="K94" i="1"/>
  <c r="O94" i="1" s="1"/>
  <c r="K93" i="1"/>
  <c r="O93" i="1" s="1"/>
  <c r="K92" i="1"/>
  <c r="O92" i="1" s="1"/>
  <c r="K91" i="1"/>
  <c r="O91" i="1" s="1"/>
  <c r="K90" i="1"/>
  <c r="O90" i="1" s="1"/>
  <c r="K89" i="1"/>
  <c r="O89" i="1" s="1"/>
  <c r="K88" i="1"/>
  <c r="O88" i="1" s="1"/>
  <c r="K87" i="1"/>
  <c r="O87" i="1" s="1"/>
  <c r="K86" i="1"/>
  <c r="O86" i="1" s="1"/>
  <c r="K79" i="1"/>
  <c r="O79" i="1" s="1"/>
  <c r="K70" i="1"/>
  <c r="O70" i="1" s="1"/>
  <c r="K53" i="1"/>
  <c r="O53" i="1" s="1"/>
  <c r="O27" i="1"/>
  <c r="K15" i="1"/>
  <c r="O15" i="1" s="1"/>
  <c r="K14" i="1"/>
  <c r="O14" i="1" s="1"/>
  <c r="K13" i="1"/>
  <c r="O13" i="1" s="1"/>
  <c r="K12" i="1"/>
  <c r="O12" i="1" s="1"/>
  <c r="K9" i="1"/>
  <c r="O9" i="1" s="1"/>
  <c r="K46" i="1" l="1"/>
  <c r="O46" i="1" s="1"/>
  <c r="K45" i="1"/>
  <c r="O45" i="1" s="1"/>
  <c r="K19" i="1" l="1"/>
  <c r="O19" i="1" s="1"/>
  <c r="K18" i="1"/>
  <c r="O18" i="1" s="1"/>
  <c r="K17" i="1"/>
  <c r="O17" i="1" s="1"/>
  <c r="K85" i="1" l="1"/>
  <c r="O85" i="1" s="1"/>
  <c r="K78" i="1"/>
  <c r="O78" i="1" s="1"/>
  <c r="K80" i="1" l="1"/>
  <c r="O80" i="1" s="1"/>
  <c r="K81" i="1"/>
  <c r="O81" i="1" s="1"/>
  <c r="K82" i="1"/>
  <c r="O82" i="1" s="1"/>
  <c r="K83" i="1"/>
  <c r="O83" i="1" s="1"/>
  <c r="K84" i="1"/>
  <c r="O84" i="1" s="1"/>
  <c r="K95" i="1"/>
  <c r="O95" i="1" s="1"/>
  <c r="K50" i="1"/>
  <c r="O50" i="1" s="1"/>
  <c r="K51" i="1"/>
  <c r="O51" i="1" s="1"/>
  <c r="K52" i="1"/>
  <c r="O52" i="1" s="1"/>
  <c r="K54" i="1"/>
  <c r="O54" i="1" s="1"/>
  <c r="K55" i="1"/>
  <c r="O55" i="1" s="1"/>
  <c r="K56" i="1"/>
  <c r="O56" i="1" s="1"/>
  <c r="K57" i="1"/>
  <c r="O57" i="1" s="1"/>
  <c r="K58" i="1"/>
  <c r="O58" i="1" s="1"/>
  <c r="K59" i="1"/>
  <c r="O59" i="1" s="1"/>
  <c r="K60" i="1"/>
  <c r="O60" i="1" s="1"/>
  <c r="K61" i="1"/>
  <c r="O61" i="1" s="1"/>
  <c r="K62" i="1"/>
  <c r="O62" i="1" s="1"/>
  <c r="K63" i="1"/>
  <c r="O63" i="1" s="1"/>
  <c r="K64" i="1"/>
  <c r="O64" i="1" s="1"/>
  <c r="K66" i="1"/>
  <c r="O66" i="1" s="1"/>
  <c r="K67" i="1"/>
  <c r="O67" i="1" s="1"/>
  <c r="K68" i="1"/>
  <c r="O68" i="1" s="1"/>
  <c r="K69" i="1"/>
  <c r="O69" i="1" s="1"/>
  <c r="K71" i="1"/>
  <c r="O71" i="1" s="1"/>
  <c r="K73" i="1"/>
  <c r="O73" i="1" s="1"/>
  <c r="K74" i="1"/>
  <c r="O74" i="1" s="1"/>
  <c r="K75" i="1"/>
  <c r="O75" i="1" s="1"/>
  <c r="K76" i="1"/>
  <c r="O76" i="1" s="1"/>
  <c r="K49" i="1"/>
  <c r="O49" i="1" s="1"/>
  <c r="K36" i="1"/>
  <c r="O36" i="1" s="1"/>
  <c r="K37" i="1"/>
  <c r="O37" i="1" s="1"/>
  <c r="K38" i="1"/>
  <c r="O38" i="1" s="1"/>
  <c r="K39" i="1"/>
  <c r="O39" i="1" s="1"/>
  <c r="K40" i="1"/>
  <c r="O40" i="1" s="1"/>
  <c r="K41" i="1"/>
  <c r="O41" i="1" s="1"/>
  <c r="K42" i="1"/>
  <c r="O42" i="1" s="1"/>
  <c r="K44" i="1"/>
  <c r="O44" i="1" s="1"/>
  <c r="K47" i="1"/>
  <c r="O47" i="1" s="1"/>
  <c r="K48" i="1"/>
  <c r="O48" i="1" s="1"/>
  <c r="K35" i="1"/>
  <c r="O35" i="1" s="1"/>
  <c r="K4" i="1"/>
  <c r="O4" i="1" s="1"/>
  <c r="K6" i="1"/>
  <c r="O6" i="1" s="1"/>
  <c r="K7" i="1"/>
  <c r="O7" i="1" s="1"/>
  <c r="K8" i="1"/>
  <c r="O8" i="1" s="1"/>
  <c r="K10" i="1"/>
  <c r="O10" i="1" s="1"/>
  <c r="K20" i="1"/>
  <c r="O20" i="1" s="1"/>
  <c r="K21" i="1"/>
  <c r="O21" i="1" s="1"/>
  <c r="K22" i="1"/>
  <c r="O22" i="1" s="1"/>
  <c r="K23" i="1"/>
  <c r="O23" i="1" s="1"/>
  <c r="K24" i="1"/>
  <c r="O24" i="1" s="1"/>
  <c r="O26" i="1"/>
  <c r="K28" i="1"/>
  <c r="O28" i="1" s="1"/>
  <c r="K29" i="1"/>
  <c r="O29" i="1" s="1"/>
  <c r="K30" i="1"/>
  <c r="O30" i="1" s="1"/>
  <c r="K31" i="1"/>
  <c r="O31" i="1" s="1"/>
  <c r="K32" i="1"/>
  <c r="O32" i="1" s="1"/>
  <c r="K33" i="1"/>
  <c r="O33" i="1" s="1"/>
  <c r="K3" i="1"/>
  <c r="O3" i="1" s="1"/>
  <c r="K65" i="1" l="1"/>
  <c r="O65" i="1" s="1"/>
</calcChain>
</file>

<file path=xl/sharedStrings.xml><?xml version="1.0" encoding="utf-8"?>
<sst xmlns="http://schemas.openxmlformats.org/spreadsheetml/2006/main" count="252" uniqueCount="151">
  <si>
    <t>Suchý potápačský oblek - ľahký s integrovanou kuklou</t>
  </si>
  <si>
    <t>Neoprénová kukla</t>
  </si>
  <si>
    <t>Systém suchých rukavíc</t>
  </si>
  <si>
    <t>Tepelno-izolačné ponožky</t>
  </si>
  <si>
    <t>Termo prádlo</t>
  </si>
  <si>
    <t>Kompenzátor vztlaku - dvojičky</t>
  </si>
  <si>
    <t>Záťažový systém na backplate</t>
  </si>
  <si>
    <t>LP HADICA 2,1m</t>
  </si>
  <si>
    <t>LP HADICA 0,7m</t>
  </si>
  <si>
    <t>Kompas na zápästie</t>
  </si>
  <si>
    <t>Dýchacia trubica</t>
  </si>
  <si>
    <t>Plutvy</t>
  </si>
  <si>
    <t>Olovená záťaž v nepremokavých sáčkoch o hmotnostiach 1 kg, 2 kg a 2,5 kg</t>
  </si>
  <si>
    <t>Potápačský nôž s kladívkom</t>
  </si>
  <si>
    <t>Dekompresná boja</t>
  </si>
  <si>
    <t xml:space="preserve">Poistná šnúra 1,5 m a dve karabíny HMS </t>
  </si>
  <si>
    <t>Pozičná signálna bója s lanom 20 m</t>
  </si>
  <si>
    <t xml:space="preserve">Ručný potápačský počítač </t>
  </si>
  <si>
    <t>Rezací nástroj na oceľové lanká</t>
  </si>
  <si>
    <t>Potápačské svietidlo hlavné</t>
  </si>
  <si>
    <t xml:space="preserve">Záložné svietidlo </t>
  </si>
  <si>
    <t>Signalizačná bója s kotviacimi lanami a záťažou</t>
  </si>
  <si>
    <t>Vlajky</t>
  </si>
  <si>
    <t>Ďalekohľad</t>
  </si>
  <si>
    <t>Kyslíkový oživovací prístroj</t>
  </si>
  <si>
    <t>Tabuľky pre zápis pod vodou</t>
  </si>
  <si>
    <t xml:space="preserve">Záchranárska vesta s postrojom </t>
  </si>
  <si>
    <t>Kotva do ľadu</t>
  </si>
  <si>
    <t>Plávajúce signálne lano dĺžky 100 m</t>
  </si>
  <si>
    <t>Chemické svetlo</t>
  </si>
  <si>
    <t>Ochranná prilba</t>
  </si>
  <si>
    <t>Montážne náradie</t>
  </si>
  <si>
    <t xml:space="preserve">Vyzdvihovacie uzavreté vaky </t>
  </si>
  <si>
    <t>200 l</t>
  </si>
  <si>
    <t xml:space="preserve">500 l </t>
  </si>
  <si>
    <t xml:space="preserve">1000 l </t>
  </si>
  <si>
    <t>Navijak s vodiacim lankom min (150 m)</t>
  </si>
  <si>
    <t>ks</t>
  </si>
  <si>
    <t>Inteligentná nabíjačka určená pre nabíjací batériový zdroj</t>
  </si>
  <si>
    <t>Podvodný systém na vyzdvihnutie tela z pod vodnej hladiny</t>
  </si>
  <si>
    <t xml:space="preserve">Podvodný detektor kovov </t>
  </si>
  <si>
    <t>Plutvy s plnou pätou</t>
  </si>
  <si>
    <t>Ochranná kombinéza na potápačský oblek</t>
  </si>
  <si>
    <t>Automatika 1. stupeň na plnenie vakov</t>
  </si>
  <si>
    <t>Uhlové fotografické mierky a pravítka k dokumentácii miesta činu</t>
  </si>
  <si>
    <t>Kontrolný manometer</t>
  </si>
  <si>
    <t>3000 l</t>
  </si>
  <si>
    <t xml:space="preserve">Hadice </t>
  </si>
  <si>
    <t>IYA- inflation yoke assembly</t>
  </si>
  <si>
    <t>Plávajúce signálne lano dĺžky 30 m</t>
  </si>
  <si>
    <t>Potápačský postroj</t>
  </si>
  <si>
    <t>Komunikačný box</t>
  </si>
  <si>
    <t>Prechodka (adaptér)</t>
  </si>
  <si>
    <t>Dvojkarabína nerezová - doubleender veľká</t>
  </si>
  <si>
    <t>Dvojkarabína nerezová - doubleender stredná</t>
  </si>
  <si>
    <t>Tlaková nádoba - zostava dvojice, oceľová potápačská fľaša. 2x 8 (300 bar)</t>
  </si>
  <si>
    <t>Komplet backplate 6 mm nerez s nastaviteľnými popruhmi + adaptér na pripojenie single fľaše</t>
  </si>
  <si>
    <t>Kompletná hliníková tlaková nádoba S 80 s ventilom</t>
  </si>
  <si>
    <t>Navádzacie lano s komunikačným káblom 100 m (2 ks/set)</t>
  </si>
  <si>
    <t>Potápačská polomaska</t>
  </si>
  <si>
    <t>Príslušenstvo k maske</t>
  </si>
  <si>
    <t>Náhradné sedlá na vyrovnanie tlaku v stredoušnej dutine</t>
  </si>
  <si>
    <t>Celotvárová potápačská maska</t>
  </si>
  <si>
    <t>Prepravný box potápačského materiálu</t>
  </si>
  <si>
    <t xml:space="preserve">Potápačský komplet </t>
  </si>
  <si>
    <t>Merná jednotka</t>
  </si>
  <si>
    <t>pár</t>
  </si>
  <si>
    <t>set</t>
  </si>
  <si>
    <t>Poradové číslo</t>
  </si>
  <si>
    <t>Tepelno izolačná vložka do suchého obleku (zimná)</t>
  </si>
  <si>
    <t>Tepelno izolačná vložka do suchého obleku (letná)</t>
  </si>
  <si>
    <t>Suchý potápačský oblek - ľahký</t>
  </si>
  <si>
    <t>Suchý potápačský oblek ťažký</t>
  </si>
  <si>
    <t>Suchý potápačský oblek s integrovaným strmeňom na pripevnenie potápačskej prilby</t>
  </si>
  <si>
    <t>Suché potápačské rukavice</t>
  </si>
  <si>
    <t>Ochranná bezpečnostná záťažová obuv</t>
  </si>
  <si>
    <t>Potápačský kompletný set</t>
  </si>
  <si>
    <t>Hadice (100 m k potápačskému kompletu a k povrchovej tlakovej súprave)</t>
  </si>
  <si>
    <t>Povrchová tlaková súprava (kufrík s povrchovou tlakovou súpravou na dýchacie médium)</t>
  </si>
  <si>
    <t>Popruhy na upevnenie tlakovej nádoby s kovovou prackou</t>
  </si>
  <si>
    <t>Pľúcna automatika</t>
  </si>
  <si>
    <t>Pľúcna automatika set</t>
  </si>
  <si>
    <t>Tlakomer (manometer)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</si>
  <si>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</si>
  <si>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</si>
  <si>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</si>
  <si>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</si>
  <si>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</si>
  <si>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</si>
  <si>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</si>
  <si>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</si>
  <si>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</si>
  <si>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18</t>
  </si>
  <si>
    <t>19</t>
  </si>
  <si>
    <t>20</t>
  </si>
  <si>
    <t>21</t>
  </si>
  <si>
    <t>Celotvárová potápačská maska set</t>
  </si>
  <si>
    <t>22</t>
  </si>
  <si>
    <t>41.1</t>
  </si>
  <si>
    <t>41.2</t>
  </si>
  <si>
    <t>41.3</t>
  </si>
  <si>
    <t>43.2</t>
  </si>
  <si>
    <t>43.1</t>
  </si>
  <si>
    <t>43.3</t>
  </si>
  <si>
    <t>43.4</t>
  </si>
  <si>
    <t>44.1</t>
  </si>
  <si>
    <t>Panel</t>
  </si>
  <si>
    <t>2,5 kg</t>
  </si>
  <si>
    <t>2,0 kg</t>
  </si>
  <si>
    <t>1,0 kg</t>
  </si>
  <si>
    <t>44.2</t>
  </si>
  <si>
    <t>Vysielač s prijímačom pre potápača</t>
  </si>
  <si>
    <t>44.3</t>
  </si>
  <si>
    <t>Vysielač s prijímačom pre navádzača</t>
  </si>
  <si>
    <t>44.4</t>
  </si>
  <si>
    <t>55.5</t>
  </si>
  <si>
    <t>44.5</t>
  </si>
  <si>
    <t>Nabíjací Li-ion batériový zdroj</t>
  </si>
  <si>
    <t>44.6</t>
  </si>
  <si>
    <t>44.7</t>
  </si>
  <si>
    <t>44.8</t>
  </si>
  <si>
    <t>Postroj k stredne-ťažkému potápačskému výstroju</t>
  </si>
  <si>
    <t>Umbilicals (LP hadica (dýchacie médium), hadica k hĺbkomeru, komunikačný kábel, kábel na svetlo, kábel ku kamere) hadice ku prilbe</t>
  </si>
  <si>
    <t>Odolná vodotesná kamera (GoPro kamera)</t>
  </si>
  <si>
    <t>sada</t>
  </si>
  <si>
    <t>Prenosný 3D sonar s príslušenstvom</t>
  </si>
  <si>
    <t>Sonar</t>
  </si>
  <si>
    <t>55.1</t>
  </si>
  <si>
    <t>55.2</t>
  </si>
  <si>
    <t>Kábel k pripojeniu duálnej sondy k sonaru</t>
  </si>
  <si>
    <t>55.3</t>
  </si>
  <si>
    <t>Nabíjačka k sonaru</t>
  </si>
  <si>
    <t>Držiak sondy</t>
  </si>
  <si>
    <t>55.4</t>
  </si>
  <si>
    <t>Akumulátor CP 12 V / 18 Ah</t>
  </si>
  <si>
    <t>55.6</t>
  </si>
  <si>
    <t>Vysoko odolný prepravný box</t>
  </si>
  <si>
    <t>Čelové svietidlo</t>
  </si>
  <si>
    <t>Pôvodný počet</t>
  </si>
  <si>
    <t>Rozdiel</t>
  </si>
  <si>
    <t>Hadice a panel na plnenie uzavretých vakov</t>
  </si>
  <si>
    <t>Komunikačná súprava</t>
  </si>
  <si>
    <t>Ultrazvukový prijímač a vysielač</t>
  </si>
  <si>
    <t>Zostava slúchadiel a mikrofónu</t>
  </si>
  <si>
    <t>Názov</t>
  </si>
  <si>
    <t>Spolu</t>
  </si>
  <si>
    <r>
      <t xml:space="preserve">Hasičský a záchranný útvar hl. mesta SR Bratislavy                </t>
    </r>
    <r>
      <rPr>
        <sz val="11"/>
        <color theme="1"/>
        <rFont val="Times New Roman"/>
        <family val="1"/>
        <charset val="238"/>
      </rPr>
      <t>(HS Hálková 3, 831 01 Bratislava)</t>
    </r>
  </si>
  <si>
    <r>
      <t xml:space="preserve">Okresné riaditeľstvo Hasičského a záchranného zboru v Trenčíne </t>
    </r>
    <r>
      <rPr>
        <sz val="11"/>
        <color theme="1"/>
        <rFont val="Times New Roman"/>
        <family val="1"/>
        <charset val="238"/>
      </rPr>
      <t>(Jesenského 36, 911 01 Trenčín)</t>
    </r>
  </si>
  <si>
    <r>
      <t>Okresné riaditeľstvo Hasičského a záchranného zboru v Rimavskej Sobote</t>
    </r>
    <r>
      <rPr>
        <sz val="11"/>
        <color theme="1"/>
        <rFont val="Times New Roman"/>
        <family val="1"/>
        <charset val="238"/>
      </rPr>
      <t xml:space="preserve">                          (Okružná 1884/118, 979 01 Rimsvská Sobota)</t>
    </r>
  </si>
  <si>
    <r>
      <t xml:space="preserve">Záchranná brigáda Hasičského a záchranného zboru v Žiline </t>
    </r>
    <r>
      <rPr>
        <sz val="11"/>
        <color theme="1"/>
        <rFont val="Times New Roman"/>
        <family val="1"/>
        <charset val="238"/>
      </rPr>
      <t>(Bánovská cesta 8111, 010 01 Žilina)</t>
    </r>
  </si>
  <si>
    <r>
      <t xml:space="preserve">Záchranná brigáda Hasičského a záchranného zboru v Humennom </t>
    </r>
    <r>
      <rPr>
        <sz val="11"/>
        <color theme="1"/>
        <rFont val="Times New Roman"/>
        <family val="1"/>
        <charset val="238"/>
      </rPr>
      <t>(Mierová 3, 066 01 Humenné)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</si>
</sst>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2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83F11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" fontId="2" fillId="0" borderId="1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" fontId="2" fillId="0" borderId="18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16" fontId="2" fillId="0" borderId="12" xfId="0" applyNumberFormat="1" applyFont="1" applyFill="1" applyBorder="1" applyAlignment="1">
      <alignment horizontal="right"/>
    </xf>
    <xf numFmtId="0" fontId="4" fillId="0" borderId="3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16" fontId="2" fillId="0" borderId="10" xfId="0" applyNumberFormat="1" applyFont="1" applyFill="1" applyBorder="1" applyAlignment="1">
      <alignment horizontal="right" vertical="center"/>
    </xf>
    <xf numFmtId="16" fontId="2" fillId="0" borderId="10" xfId="0" applyNumberFormat="1" applyFont="1" applyFill="1" applyBorder="1"/>
    <xf numFmtId="16" fontId="2" fillId="0" borderId="12" xfId="0" applyNumberFormat="1" applyFont="1" applyFill="1" applyBorder="1"/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" fontId="2" fillId="0" borderId="25" xfId="0" applyNumberFormat="1" applyFont="1" applyFill="1" applyBorder="1"/>
    <xf numFmtId="0" fontId="4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" fontId="2" fillId="0" borderId="39" xfId="0" applyNumberFormat="1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3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17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2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left" vertical="center" wrapText="1"/>
    </xf>
    <xf numFmtId="0" fontId="1" fillId="6" borderId="23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49" fontId="2" fillId="6" borderId="7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49" fontId="2" fillId="6" borderId="20" xfId="0" applyNumberFormat="1" applyFont="1" applyFill="1" applyBorder="1"/>
    <xf numFmtId="0" fontId="4" fillId="6" borderId="2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49" fontId="2" fillId="6" borderId="20" xfId="0" applyNumberFormat="1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left" vertical="center" wrapText="1"/>
    </xf>
    <xf numFmtId="49" fontId="2" fillId="6" borderId="7" xfId="0" applyNumberFormat="1" applyFont="1" applyFill="1" applyBorder="1"/>
    <xf numFmtId="0" fontId="2" fillId="6" borderId="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vertical="center" wrapText="1"/>
    </xf>
    <xf numFmtId="49" fontId="2" fillId="6" borderId="20" xfId="0" applyNumberFormat="1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2" fillId="6" borderId="43" xfId="0" applyFont="1" applyFill="1" applyBorder="1" applyAlignment="1">
      <alignment horizontal="left"/>
    </xf>
    <xf numFmtId="0" fontId="2" fillId="6" borderId="31" xfId="0" applyFont="1" applyFill="1" applyBorder="1" applyAlignment="1">
      <alignment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/>
    </xf>
    <xf numFmtId="0" fontId="1" fillId="6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left"/>
    </xf>
    <xf numFmtId="0" fontId="4" fillId="6" borderId="41" xfId="0" applyFont="1" applyFill="1" applyBorder="1" applyAlignment="1">
      <alignment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/>
    </xf>
    <xf numFmtId="0" fontId="2" fillId="6" borderId="41" xfId="0" applyFont="1" applyFill="1" applyBorder="1" applyAlignment="1">
      <alignment vertical="center" wrapText="1"/>
    </xf>
    <xf numFmtId="0" fontId="2" fillId="6" borderId="4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 vertical="center" textRotation="90"/>
    </xf>
    <xf numFmtId="0" fontId="1" fillId="7" borderId="2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 textRotation="90"/>
    </xf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1" fillId="6" borderId="44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83F1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8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T13" sqref="T13"/>
    </sheetView>
  </sheetViews>
  <sheetFormatPr defaultColWidth="9.109375" defaultRowHeight="13.8" x14ac:dyDescent="0.25"/>
  <cols>
    <col min="1" max="1" width="9.109375" style="2" hidden="1" customWidth="1"/>
    <col min="2" max="2" width="5.109375" style="54" customWidth="1"/>
    <col min="3" max="3" width="79.33203125" style="2" customWidth="1"/>
    <col min="4" max="4" width="6.44140625" style="73" customWidth="1"/>
    <col min="5" max="9" width="17.109375" style="54" customWidth="1"/>
    <col min="10" max="10" width="2" style="54" customWidth="1"/>
    <col min="11" max="11" width="10" style="71" customWidth="1"/>
    <col min="12" max="12" width="2" style="2" customWidth="1"/>
    <col min="13" max="13" width="10" style="65" hidden="1" customWidth="1"/>
    <col min="14" max="14" width="2" style="2" hidden="1" customWidth="1"/>
    <col min="15" max="15" width="10" style="65" hidden="1" customWidth="1"/>
    <col min="16" max="16384" width="9.109375" style="2"/>
  </cols>
  <sheetData>
    <row r="1" spans="1:15" s="1" customFormat="1" ht="124.8" thickBot="1" x14ac:dyDescent="0.35">
      <c r="B1" s="149" t="s">
        <v>68</v>
      </c>
      <c r="C1" s="150" t="s">
        <v>144</v>
      </c>
      <c r="D1" s="151" t="s">
        <v>65</v>
      </c>
      <c r="E1" s="152" t="s">
        <v>146</v>
      </c>
      <c r="F1" s="152" t="s">
        <v>147</v>
      </c>
      <c r="G1" s="152" t="s">
        <v>148</v>
      </c>
      <c r="H1" s="152" t="s">
        <v>149</v>
      </c>
      <c r="I1" s="153" t="s">
        <v>150</v>
      </c>
      <c r="J1" s="75"/>
      <c r="K1" s="154" t="s">
        <v>145</v>
      </c>
      <c r="M1" s="82" t="s">
        <v>138</v>
      </c>
      <c r="O1" s="82" t="s">
        <v>139</v>
      </c>
    </row>
    <row r="2" spans="1:15" s="54" customFormat="1" ht="15" customHeight="1" x14ac:dyDescent="0.25">
      <c r="A2" s="53"/>
      <c r="B2" s="90">
        <v>1</v>
      </c>
      <c r="C2" s="91" t="s">
        <v>71</v>
      </c>
      <c r="D2" s="92" t="s">
        <v>67</v>
      </c>
      <c r="E2" s="160"/>
      <c r="F2" s="161"/>
      <c r="G2" s="161"/>
      <c r="H2" s="161"/>
      <c r="I2" s="162"/>
      <c r="K2" s="93">
        <v>70</v>
      </c>
      <c r="M2" s="66">
        <v>91</v>
      </c>
      <c r="O2" s="78">
        <f>M2-K2</f>
        <v>21</v>
      </c>
    </row>
    <row r="3" spans="1:15" ht="15" customHeight="1" x14ac:dyDescent="0.25">
      <c r="A3" s="56"/>
      <c r="B3" s="3">
        <v>45292</v>
      </c>
      <c r="C3" s="4" t="s">
        <v>0</v>
      </c>
      <c r="D3" s="5" t="s">
        <v>37</v>
      </c>
      <c r="E3" s="5">
        <v>20</v>
      </c>
      <c r="F3" s="5">
        <v>6</v>
      </c>
      <c r="G3" s="6">
        <v>4</v>
      </c>
      <c r="H3" s="6">
        <v>20</v>
      </c>
      <c r="I3" s="7">
        <v>20</v>
      </c>
      <c r="K3" s="59">
        <f>E3+F3+G3+H3+I3</f>
        <v>70</v>
      </c>
      <c r="M3" s="57">
        <v>91</v>
      </c>
      <c r="O3" s="79">
        <f t="shared" ref="O3:O66" si="0">M3-K3</f>
        <v>21</v>
      </c>
    </row>
    <row r="4" spans="1:15" x14ac:dyDescent="0.25">
      <c r="A4" s="58"/>
      <c r="B4" s="3">
        <v>45323</v>
      </c>
      <c r="C4" s="4" t="s">
        <v>2</v>
      </c>
      <c r="D4" s="5" t="s">
        <v>66</v>
      </c>
      <c r="E4" s="5">
        <v>20</v>
      </c>
      <c r="F4" s="5">
        <v>6</v>
      </c>
      <c r="G4" s="6">
        <v>4</v>
      </c>
      <c r="H4" s="6">
        <v>20</v>
      </c>
      <c r="I4" s="7">
        <v>20</v>
      </c>
      <c r="K4" s="59">
        <f t="shared" ref="K4:K33" si="1">E4+F4+G4+H4+I4</f>
        <v>70</v>
      </c>
      <c r="M4" s="57">
        <v>91</v>
      </c>
      <c r="O4" s="79">
        <f t="shared" si="0"/>
        <v>21</v>
      </c>
    </row>
    <row r="5" spans="1:15" x14ac:dyDescent="0.25">
      <c r="A5" s="58"/>
      <c r="B5" s="3">
        <v>45352</v>
      </c>
      <c r="C5" s="17" t="s">
        <v>74</v>
      </c>
      <c r="D5" s="5" t="s">
        <v>66</v>
      </c>
      <c r="E5" s="5">
        <v>20</v>
      </c>
      <c r="F5" s="5">
        <v>6</v>
      </c>
      <c r="G5" s="6">
        <v>4</v>
      </c>
      <c r="H5" s="6">
        <v>20</v>
      </c>
      <c r="I5" s="7">
        <v>20</v>
      </c>
      <c r="K5" s="59">
        <v>0</v>
      </c>
      <c r="M5" s="57">
        <v>0</v>
      </c>
      <c r="O5" s="79">
        <f t="shared" si="0"/>
        <v>0</v>
      </c>
    </row>
    <row r="6" spans="1:15" x14ac:dyDescent="0.25">
      <c r="A6" s="58"/>
      <c r="B6" s="3">
        <v>45383</v>
      </c>
      <c r="C6" s="4" t="s">
        <v>69</v>
      </c>
      <c r="D6" s="8" t="s">
        <v>37</v>
      </c>
      <c r="E6" s="5">
        <v>20</v>
      </c>
      <c r="F6" s="5">
        <v>6</v>
      </c>
      <c r="G6" s="6">
        <v>4</v>
      </c>
      <c r="H6" s="6">
        <v>20</v>
      </c>
      <c r="I6" s="7">
        <v>20</v>
      </c>
      <c r="K6" s="59">
        <f t="shared" si="1"/>
        <v>70</v>
      </c>
      <c r="M6" s="57">
        <v>91</v>
      </c>
      <c r="O6" s="79">
        <f t="shared" si="0"/>
        <v>21</v>
      </c>
    </row>
    <row r="7" spans="1:15" x14ac:dyDescent="0.25">
      <c r="A7" s="56"/>
      <c r="B7" s="3">
        <v>45413</v>
      </c>
      <c r="C7" s="4" t="s">
        <v>70</v>
      </c>
      <c r="D7" s="5" t="s">
        <v>37</v>
      </c>
      <c r="E7" s="5">
        <v>20</v>
      </c>
      <c r="F7" s="5">
        <v>6</v>
      </c>
      <c r="G7" s="6">
        <v>4</v>
      </c>
      <c r="H7" s="6">
        <v>20</v>
      </c>
      <c r="I7" s="7">
        <v>20</v>
      </c>
      <c r="K7" s="59">
        <f t="shared" si="1"/>
        <v>70</v>
      </c>
      <c r="M7" s="57">
        <v>91</v>
      </c>
      <c r="O7" s="79">
        <f t="shared" si="0"/>
        <v>21</v>
      </c>
    </row>
    <row r="8" spans="1:15" x14ac:dyDescent="0.25">
      <c r="A8" s="56"/>
      <c r="B8" s="3">
        <v>45444</v>
      </c>
      <c r="C8" s="4" t="s">
        <v>3</v>
      </c>
      <c r="D8" s="5" t="s">
        <v>66</v>
      </c>
      <c r="E8" s="5">
        <v>20</v>
      </c>
      <c r="F8" s="5">
        <v>6</v>
      </c>
      <c r="G8" s="6">
        <v>4</v>
      </c>
      <c r="H8" s="6">
        <v>20</v>
      </c>
      <c r="I8" s="7">
        <v>20</v>
      </c>
      <c r="K8" s="59">
        <f t="shared" si="1"/>
        <v>70</v>
      </c>
      <c r="M8" s="57">
        <v>91</v>
      </c>
      <c r="O8" s="79">
        <f t="shared" si="0"/>
        <v>21</v>
      </c>
    </row>
    <row r="9" spans="1:15" x14ac:dyDescent="0.25">
      <c r="A9" s="58"/>
      <c r="B9" s="3">
        <v>45474</v>
      </c>
      <c r="C9" s="4" t="s">
        <v>1</v>
      </c>
      <c r="D9" s="5" t="s">
        <v>37</v>
      </c>
      <c r="E9" s="5">
        <v>20</v>
      </c>
      <c r="F9" s="5">
        <v>6</v>
      </c>
      <c r="G9" s="6">
        <v>4</v>
      </c>
      <c r="H9" s="6">
        <v>20</v>
      </c>
      <c r="I9" s="7">
        <v>20</v>
      </c>
      <c r="K9" s="59">
        <f t="shared" ref="K9" si="2">E9+F9+G9+H9+I9</f>
        <v>70</v>
      </c>
      <c r="M9" s="57">
        <v>91</v>
      </c>
      <c r="O9" s="79">
        <f t="shared" si="0"/>
        <v>21</v>
      </c>
    </row>
    <row r="10" spans="1:15" ht="14.4" thickBot="1" x14ac:dyDescent="0.3">
      <c r="A10" s="56"/>
      <c r="B10" s="9">
        <v>45505</v>
      </c>
      <c r="C10" s="10" t="s">
        <v>4</v>
      </c>
      <c r="D10" s="11" t="s">
        <v>37</v>
      </c>
      <c r="E10" s="83">
        <v>20</v>
      </c>
      <c r="F10" s="83">
        <v>6</v>
      </c>
      <c r="G10" s="12">
        <v>4</v>
      </c>
      <c r="H10" s="12">
        <v>20</v>
      </c>
      <c r="I10" s="85">
        <v>20</v>
      </c>
      <c r="K10" s="60">
        <f t="shared" si="1"/>
        <v>70</v>
      </c>
      <c r="M10" s="57">
        <v>91</v>
      </c>
      <c r="O10" s="79">
        <f t="shared" si="0"/>
        <v>21</v>
      </c>
    </row>
    <row r="11" spans="1:15" x14ac:dyDescent="0.25">
      <c r="A11" s="56"/>
      <c r="B11" s="94">
        <v>2</v>
      </c>
      <c r="C11" s="95" t="s">
        <v>72</v>
      </c>
      <c r="D11" s="96" t="s">
        <v>67</v>
      </c>
      <c r="E11" s="155"/>
      <c r="F11" s="156"/>
      <c r="G11" s="156"/>
      <c r="H11" s="156"/>
      <c r="I11" s="157"/>
      <c r="K11" s="93">
        <v>5</v>
      </c>
      <c r="M11" s="57">
        <v>5</v>
      </c>
      <c r="O11" s="79">
        <f t="shared" si="0"/>
        <v>0</v>
      </c>
    </row>
    <row r="12" spans="1:15" x14ac:dyDescent="0.25">
      <c r="A12" s="56"/>
      <c r="B12" s="3">
        <v>45293</v>
      </c>
      <c r="C12" s="13" t="s">
        <v>73</v>
      </c>
      <c r="D12" s="5" t="s">
        <v>37</v>
      </c>
      <c r="E12" s="5">
        <v>5</v>
      </c>
      <c r="F12" s="5">
        <v>0</v>
      </c>
      <c r="G12" s="6">
        <v>0</v>
      </c>
      <c r="H12" s="6">
        <v>0</v>
      </c>
      <c r="I12" s="7">
        <v>0</v>
      </c>
      <c r="K12" s="59">
        <f>E12+F12+G12+H12+I12</f>
        <v>5</v>
      </c>
      <c r="M12" s="57">
        <v>5</v>
      </c>
      <c r="O12" s="79">
        <f t="shared" si="0"/>
        <v>0</v>
      </c>
    </row>
    <row r="13" spans="1:15" x14ac:dyDescent="0.25">
      <c r="A13" s="56"/>
      <c r="B13" s="3">
        <v>45324</v>
      </c>
      <c r="C13" s="4" t="s">
        <v>2</v>
      </c>
      <c r="D13" s="14" t="s">
        <v>37</v>
      </c>
      <c r="E13" s="14">
        <v>5</v>
      </c>
      <c r="F13" s="14">
        <v>0</v>
      </c>
      <c r="G13" s="15">
        <v>0</v>
      </c>
      <c r="H13" s="15">
        <v>0</v>
      </c>
      <c r="I13" s="16">
        <v>0</v>
      </c>
      <c r="K13" s="59">
        <f>E13+F13+G13+H13+I13</f>
        <v>5</v>
      </c>
      <c r="M13" s="57">
        <v>5</v>
      </c>
      <c r="O13" s="79">
        <f t="shared" si="0"/>
        <v>0</v>
      </c>
    </row>
    <row r="14" spans="1:15" x14ac:dyDescent="0.25">
      <c r="A14" s="56"/>
      <c r="B14" s="3">
        <v>45353</v>
      </c>
      <c r="C14" s="17" t="s">
        <v>74</v>
      </c>
      <c r="D14" s="14" t="s">
        <v>66</v>
      </c>
      <c r="E14" s="14">
        <v>5</v>
      </c>
      <c r="F14" s="14">
        <v>0</v>
      </c>
      <c r="G14" s="15">
        <v>0</v>
      </c>
      <c r="H14" s="15">
        <v>0</v>
      </c>
      <c r="I14" s="16">
        <v>0</v>
      </c>
      <c r="K14" s="59">
        <f>E14+F14+G14+H14+I14</f>
        <v>5</v>
      </c>
      <c r="M14" s="57">
        <v>5</v>
      </c>
      <c r="O14" s="79">
        <f t="shared" si="0"/>
        <v>0</v>
      </c>
    </row>
    <row r="15" spans="1:15" ht="14.4" thickBot="1" x14ac:dyDescent="0.3">
      <c r="A15" s="56"/>
      <c r="B15" s="18">
        <v>45384</v>
      </c>
      <c r="C15" s="19" t="s">
        <v>75</v>
      </c>
      <c r="D15" s="20" t="s">
        <v>66</v>
      </c>
      <c r="E15" s="84">
        <v>10</v>
      </c>
      <c r="F15" s="84">
        <v>0</v>
      </c>
      <c r="G15" s="21">
        <v>0</v>
      </c>
      <c r="H15" s="21">
        <v>0</v>
      </c>
      <c r="I15" s="86">
        <v>0</v>
      </c>
      <c r="K15" s="61">
        <f>E15+F15+G15+H15+I15</f>
        <v>10</v>
      </c>
      <c r="M15" s="57">
        <v>10</v>
      </c>
      <c r="O15" s="79">
        <f t="shared" si="0"/>
        <v>0</v>
      </c>
    </row>
    <row r="16" spans="1:15" x14ac:dyDescent="0.25">
      <c r="A16" s="56"/>
      <c r="B16" s="94">
        <v>3</v>
      </c>
      <c r="C16" s="95" t="s">
        <v>76</v>
      </c>
      <c r="D16" s="98" t="s">
        <v>67</v>
      </c>
      <c r="E16" s="163"/>
      <c r="F16" s="163"/>
      <c r="G16" s="163"/>
      <c r="H16" s="163"/>
      <c r="I16" s="164"/>
      <c r="K16" s="97">
        <v>20</v>
      </c>
      <c r="M16" s="57">
        <v>20</v>
      </c>
      <c r="O16" s="79">
        <f t="shared" si="0"/>
        <v>0</v>
      </c>
    </row>
    <row r="17" spans="1:15" x14ac:dyDescent="0.25">
      <c r="A17" s="56"/>
      <c r="B17" s="22">
        <v>45294</v>
      </c>
      <c r="C17" s="4" t="s">
        <v>64</v>
      </c>
      <c r="D17" s="5" t="s">
        <v>67</v>
      </c>
      <c r="E17" s="5">
        <v>6</v>
      </c>
      <c r="F17" s="5">
        <v>1</v>
      </c>
      <c r="G17" s="6">
        <v>1</v>
      </c>
      <c r="H17" s="6">
        <v>6</v>
      </c>
      <c r="I17" s="7">
        <v>6</v>
      </c>
      <c r="K17" s="62">
        <f t="shared" si="1"/>
        <v>20</v>
      </c>
      <c r="M17" s="57">
        <v>20</v>
      </c>
      <c r="O17" s="79">
        <f t="shared" si="0"/>
        <v>0</v>
      </c>
    </row>
    <row r="18" spans="1:15" ht="15" customHeight="1" x14ac:dyDescent="0.25">
      <c r="A18" s="56"/>
      <c r="B18" s="23">
        <v>45325</v>
      </c>
      <c r="C18" s="4" t="s">
        <v>78</v>
      </c>
      <c r="D18" s="5" t="s">
        <v>37</v>
      </c>
      <c r="E18" s="5">
        <v>1</v>
      </c>
      <c r="F18" s="5">
        <v>1</v>
      </c>
      <c r="G18" s="6">
        <v>1</v>
      </c>
      <c r="H18" s="6">
        <v>1</v>
      </c>
      <c r="I18" s="7">
        <v>1</v>
      </c>
      <c r="K18" s="59">
        <f t="shared" si="1"/>
        <v>5</v>
      </c>
      <c r="M18" s="57">
        <v>5</v>
      </c>
      <c r="O18" s="79">
        <f t="shared" si="0"/>
        <v>0</v>
      </c>
    </row>
    <row r="19" spans="1:15" ht="14.4" thickBot="1" x14ac:dyDescent="0.3">
      <c r="A19" s="56"/>
      <c r="B19" s="24">
        <v>45354</v>
      </c>
      <c r="C19" s="25" t="s">
        <v>77</v>
      </c>
      <c r="D19" s="26" t="s">
        <v>37</v>
      </c>
      <c r="E19" s="26">
        <v>2</v>
      </c>
      <c r="F19" s="26">
        <v>1</v>
      </c>
      <c r="G19" s="27">
        <v>1</v>
      </c>
      <c r="H19" s="27">
        <v>2</v>
      </c>
      <c r="I19" s="28">
        <v>2</v>
      </c>
      <c r="K19" s="61">
        <f t="shared" si="1"/>
        <v>8</v>
      </c>
      <c r="M19" s="57">
        <v>10</v>
      </c>
      <c r="O19" s="79">
        <f t="shared" si="0"/>
        <v>2</v>
      </c>
    </row>
    <row r="20" spans="1:15" s="54" customFormat="1" ht="14.4" thickBot="1" x14ac:dyDescent="0.3">
      <c r="A20" s="63"/>
      <c r="B20" s="99" t="s">
        <v>83</v>
      </c>
      <c r="C20" s="100" t="s">
        <v>55</v>
      </c>
      <c r="D20" s="101" t="s">
        <v>37</v>
      </c>
      <c r="E20" s="102">
        <v>8</v>
      </c>
      <c r="F20" s="102">
        <v>2</v>
      </c>
      <c r="G20" s="103">
        <v>2</v>
      </c>
      <c r="H20" s="104">
        <v>8</v>
      </c>
      <c r="I20" s="105">
        <v>8</v>
      </c>
      <c r="K20" s="109">
        <f t="shared" si="1"/>
        <v>28</v>
      </c>
      <c r="M20" s="59">
        <v>23</v>
      </c>
      <c r="O20" s="80">
        <f t="shared" si="0"/>
        <v>-5</v>
      </c>
    </row>
    <row r="21" spans="1:15" ht="14.4" thickBot="1" x14ac:dyDescent="0.3">
      <c r="A21" s="56"/>
      <c r="B21" s="99" t="s">
        <v>84</v>
      </c>
      <c r="C21" s="100" t="s">
        <v>5</v>
      </c>
      <c r="D21" s="101" t="s">
        <v>37</v>
      </c>
      <c r="E21" s="102">
        <v>8</v>
      </c>
      <c r="F21" s="102">
        <v>2</v>
      </c>
      <c r="G21" s="103">
        <v>2</v>
      </c>
      <c r="H21" s="104">
        <v>8</v>
      </c>
      <c r="I21" s="105">
        <v>8</v>
      </c>
      <c r="K21" s="109">
        <f t="shared" si="1"/>
        <v>28</v>
      </c>
      <c r="M21" s="57">
        <v>21</v>
      </c>
      <c r="O21" s="80">
        <f t="shared" si="0"/>
        <v>-7</v>
      </c>
    </row>
    <row r="22" spans="1:15" s="65" customFormat="1" ht="15" customHeight="1" thickBot="1" x14ac:dyDescent="0.35">
      <c r="A22" s="51"/>
      <c r="B22" s="106" t="s">
        <v>85</v>
      </c>
      <c r="C22" s="107" t="s">
        <v>56</v>
      </c>
      <c r="D22" s="101" t="s">
        <v>37</v>
      </c>
      <c r="E22" s="102">
        <v>8</v>
      </c>
      <c r="F22" s="102">
        <v>2</v>
      </c>
      <c r="G22" s="104">
        <v>2</v>
      </c>
      <c r="H22" s="104">
        <v>8</v>
      </c>
      <c r="I22" s="105">
        <v>8</v>
      </c>
      <c r="J22" s="64"/>
      <c r="K22" s="109">
        <f t="shared" si="1"/>
        <v>28</v>
      </c>
      <c r="M22" s="57">
        <v>21</v>
      </c>
      <c r="O22" s="80">
        <f t="shared" si="0"/>
        <v>-7</v>
      </c>
    </row>
    <row r="23" spans="1:15" ht="14.4" thickBot="1" x14ac:dyDescent="0.3">
      <c r="A23" s="56"/>
      <c r="B23" s="99" t="s">
        <v>86</v>
      </c>
      <c r="C23" s="100" t="s">
        <v>79</v>
      </c>
      <c r="D23" s="101" t="s">
        <v>66</v>
      </c>
      <c r="E23" s="102">
        <v>8</v>
      </c>
      <c r="F23" s="102">
        <v>2</v>
      </c>
      <c r="G23" s="103">
        <v>2</v>
      </c>
      <c r="H23" s="104">
        <v>8</v>
      </c>
      <c r="I23" s="105">
        <v>8</v>
      </c>
      <c r="K23" s="109">
        <f t="shared" si="1"/>
        <v>28</v>
      </c>
      <c r="M23" s="57">
        <v>21</v>
      </c>
      <c r="O23" s="80">
        <f t="shared" si="0"/>
        <v>-7</v>
      </c>
    </row>
    <row r="24" spans="1:15" ht="14.4" thickBot="1" x14ac:dyDescent="0.3">
      <c r="A24" s="56"/>
      <c r="B24" s="99" t="s">
        <v>87</v>
      </c>
      <c r="C24" s="100" t="s">
        <v>6</v>
      </c>
      <c r="D24" s="101" t="s">
        <v>66</v>
      </c>
      <c r="E24" s="102">
        <v>8</v>
      </c>
      <c r="F24" s="102">
        <v>2</v>
      </c>
      <c r="G24" s="103">
        <v>2</v>
      </c>
      <c r="H24" s="104">
        <v>8</v>
      </c>
      <c r="I24" s="105">
        <v>8</v>
      </c>
      <c r="K24" s="109">
        <f t="shared" si="1"/>
        <v>28</v>
      </c>
      <c r="M24" s="57">
        <v>21</v>
      </c>
      <c r="O24" s="80">
        <f t="shared" si="0"/>
        <v>-7</v>
      </c>
    </row>
    <row r="25" spans="1:15" x14ac:dyDescent="0.25">
      <c r="A25" s="56"/>
      <c r="B25" s="108" t="s">
        <v>88</v>
      </c>
      <c r="C25" s="95" t="s">
        <v>81</v>
      </c>
      <c r="D25" s="96" t="s">
        <v>67</v>
      </c>
      <c r="E25" s="165"/>
      <c r="F25" s="166"/>
      <c r="G25" s="166"/>
      <c r="H25" s="166"/>
      <c r="I25" s="167"/>
      <c r="K25" s="97">
        <v>41</v>
      </c>
      <c r="M25" s="57">
        <v>25</v>
      </c>
      <c r="O25" s="80">
        <f t="shared" si="0"/>
        <v>-16</v>
      </c>
    </row>
    <row r="26" spans="1:15" x14ac:dyDescent="0.25">
      <c r="A26" s="56"/>
      <c r="B26" s="29">
        <v>45300</v>
      </c>
      <c r="C26" s="17" t="s">
        <v>80</v>
      </c>
      <c r="D26" s="30" t="s">
        <v>67</v>
      </c>
      <c r="E26" s="5">
        <v>12</v>
      </c>
      <c r="F26" s="5">
        <v>3</v>
      </c>
      <c r="G26" s="31">
        <v>2</v>
      </c>
      <c r="H26" s="6">
        <v>12</v>
      </c>
      <c r="I26" s="7">
        <v>12</v>
      </c>
      <c r="K26" s="59">
        <f>E26+F26+G26+H26+I26</f>
        <v>41</v>
      </c>
      <c r="M26" s="57">
        <v>25</v>
      </c>
      <c r="O26" s="80">
        <f t="shared" si="0"/>
        <v>-16</v>
      </c>
    </row>
    <row r="27" spans="1:15" ht="14.4" thickBot="1" x14ac:dyDescent="0.3">
      <c r="A27" s="56"/>
      <c r="B27" s="32">
        <v>45331</v>
      </c>
      <c r="C27" s="19" t="s">
        <v>82</v>
      </c>
      <c r="D27" s="33" t="s">
        <v>37</v>
      </c>
      <c r="E27" s="26">
        <v>12</v>
      </c>
      <c r="F27" s="26">
        <v>3</v>
      </c>
      <c r="G27" s="34">
        <v>2</v>
      </c>
      <c r="H27" s="27">
        <v>12</v>
      </c>
      <c r="I27" s="28">
        <v>12</v>
      </c>
      <c r="K27" s="61">
        <f t="shared" si="1"/>
        <v>41</v>
      </c>
      <c r="M27" s="57">
        <v>25</v>
      </c>
      <c r="O27" s="80">
        <f t="shared" si="0"/>
        <v>-16</v>
      </c>
    </row>
    <row r="28" spans="1:15" ht="14.4" thickBot="1" x14ac:dyDescent="0.3">
      <c r="A28" s="56"/>
      <c r="B28" s="99" t="s">
        <v>89</v>
      </c>
      <c r="C28" s="100" t="s">
        <v>7</v>
      </c>
      <c r="D28" s="101" t="s">
        <v>37</v>
      </c>
      <c r="E28" s="102">
        <v>5</v>
      </c>
      <c r="F28" s="102">
        <v>2</v>
      </c>
      <c r="G28" s="103">
        <v>2</v>
      </c>
      <c r="H28" s="104">
        <v>5</v>
      </c>
      <c r="I28" s="105">
        <v>5</v>
      </c>
      <c r="K28" s="109">
        <f t="shared" si="1"/>
        <v>19</v>
      </c>
      <c r="M28" s="57">
        <v>25</v>
      </c>
      <c r="O28" s="79">
        <f t="shared" si="0"/>
        <v>6</v>
      </c>
    </row>
    <row r="29" spans="1:15" ht="14.4" thickBot="1" x14ac:dyDescent="0.3">
      <c r="A29" s="56"/>
      <c r="B29" s="99" t="s">
        <v>90</v>
      </c>
      <c r="C29" s="100" t="s">
        <v>8</v>
      </c>
      <c r="D29" s="101" t="s">
        <v>37</v>
      </c>
      <c r="E29" s="102">
        <v>5</v>
      </c>
      <c r="F29" s="102">
        <v>2</v>
      </c>
      <c r="G29" s="103">
        <v>2</v>
      </c>
      <c r="H29" s="104">
        <v>5</v>
      </c>
      <c r="I29" s="105">
        <v>5</v>
      </c>
      <c r="K29" s="109">
        <f t="shared" si="1"/>
        <v>19</v>
      </c>
      <c r="M29" s="57">
        <v>25</v>
      </c>
      <c r="O29" s="79">
        <f t="shared" si="0"/>
        <v>6</v>
      </c>
    </row>
    <row r="30" spans="1:15" ht="14.4" thickBot="1" x14ac:dyDescent="0.3">
      <c r="A30" s="56"/>
      <c r="B30" s="99" t="s">
        <v>91</v>
      </c>
      <c r="C30" s="110" t="s">
        <v>9</v>
      </c>
      <c r="D30" s="102" t="s">
        <v>37</v>
      </c>
      <c r="E30" s="102">
        <v>20</v>
      </c>
      <c r="F30" s="102">
        <v>3</v>
      </c>
      <c r="G30" s="103">
        <v>2</v>
      </c>
      <c r="H30" s="104">
        <v>20</v>
      </c>
      <c r="I30" s="105">
        <v>20</v>
      </c>
      <c r="K30" s="109">
        <f t="shared" si="1"/>
        <v>65</v>
      </c>
      <c r="M30" s="57">
        <v>91</v>
      </c>
      <c r="O30" s="79">
        <f t="shared" si="0"/>
        <v>26</v>
      </c>
    </row>
    <row r="31" spans="1:15" ht="14.4" thickBot="1" x14ac:dyDescent="0.3">
      <c r="A31" s="56"/>
      <c r="B31" s="111">
        <v>13</v>
      </c>
      <c r="C31" s="110" t="s">
        <v>59</v>
      </c>
      <c r="D31" s="102" t="s">
        <v>37</v>
      </c>
      <c r="E31" s="102">
        <v>20</v>
      </c>
      <c r="F31" s="102">
        <v>3</v>
      </c>
      <c r="G31" s="103">
        <v>2</v>
      </c>
      <c r="H31" s="104">
        <v>20</v>
      </c>
      <c r="I31" s="105">
        <v>20</v>
      </c>
      <c r="K31" s="109">
        <f t="shared" si="1"/>
        <v>65</v>
      </c>
      <c r="M31" s="57">
        <v>110</v>
      </c>
      <c r="O31" s="79">
        <f t="shared" si="0"/>
        <v>45</v>
      </c>
    </row>
    <row r="32" spans="1:15" ht="14.4" thickBot="1" x14ac:dyDescent="0.3">
      <c r="A32" s="56"/>
      <c r="B32" s="112">
        <v>14</v>
      </c>
      <c r="C32" s="110" t="s">
        <v>10</v>
      </c>
      <c r="D32" s="102" t="s">
        <v>37</v>
      </c>
      <c r="E32" s="102">
        <v>20</v>
      </c>
      <c r="F32" s="102">
        <v>3</v>
      </c>
      <c r="G32" s="103">
        <v>2</v>
      </c>
      <c r="H32" s="104">
        <v>20</v>
      </c>
      <c r="I32" s="105">
        <v>20</v>
      </c>
      <c r="K32" s="109">
        <f t="shared" si="1"/>
        <v>65</v>
      </c>
      <c r="M32" s="57">
        <v>83</v>
      </c>
      <c r="O32" s="79">
        <f t="shared" si="0"/>
        <v>18</v>
      </c>
    </row>
    <row r="33" spans="1:16" ht="14.4" thickBot="1" x14ac:dyDescent="0.3">
      <c r="A33" s="56"/>
      <c r="B33" s="113">
        <v>15</v>
      </c>
      <c r="C33" s="114" t="s">
        <v>11</v>
      </c>
      <c r="D33" s="115" t="s">
        <v>66</v>
      </c>
      <c r="E33" s="115">
        <v>20</v>
      </c>
      <c r="F33" s="115">
        <v>3</v>
      </c>
      <c r="G33" s="116">
        <v>2</v>
      </c>
      <c r="H33" s="117">
        <v>20</v>
      </c>
      <c r="I33" s="118">
        <v>20</v>
      </c>
      <c r="K33" s="123">
        <f t="shared" si="1"/>
        <v>65</v>
      </c>
      <c r="M33" s="57">
        <v>91</v>
      </c>
      <c r="O33" s="79">
        <f t="shared" si="0"/>
        <v>26</v>
      </c>
    </row>
    <row r="34" spans="1:16" x14ac:dyDescent="0.25">
      <c r="A34" s="56"/>
      <c r="B34" s="119">
        <v>16</v>
      </c>
      <c r="C34" s="120" t="s">
        <v>12</v>
      </c>
      <c r="D34" s="98" t="s">
        <v>67</v>
      </c>
      <c r="E34" s="121"/>
      <c r="F34" s="121"/>
      <c r="G34" s="121"/>
      <c r="H34" s="121"/>
      <c r="I34" s="122"/>
      <c r="K34" s="124">
        <v>256</v>
      </c>
      <c r="M34" s="57">
        <v>385</v>
      </c>
      <c r="O34" s="79">
        <f t="shared" si="0"/>
        <v>129</v>
      </c>
    </row>
    <row r="35" spans="1:16" x14ac:dyDescent="0.25">
      <c r="A35" s="56"/>
      <c r="B35" s="23">
        <v>45307</v>
      </c>
      <c r="C35" s="4" t="s">
        <v>109</v>
      </c>
      <c r="D35" s="5" t="s">
        <v>37</v>
      </c>
      <c r="E35" s="5">
        <v>20</v>
      </c>
      <c r="F35" s="5">
        <v>0</v>
      </c>
      <c r="G35" s="31">
        <v>2</v>
      </c>
      <c r="H35" s="6">
        <v>30</v>
      </c>
      <c r="I35" s="7">
        <v>30</v>
      </c>
      <c r="K35" s="59">
        <f>E35+F35+G35+H35+I35</f>
        <v>82</v>
      </c>
      <c r="M35" s="57">
        <v>125</v>
      </c>
      <c r="O35" s="79">
        <f t="shared" si="0"/>
        <v>43</v>
      </c>
    </row>
    <row r="36" spans="1:16" x14ac:dyDescent="0.25">
      <c r="A36" s="56"/>
      <c r="B36" s="23">
        <v>45338</v>
      </c>
      <c r="C36" s="4" t="s">
        <v>108</v>
      </c>
      <c r="D36" s="5" t="s">
        <v>37</v>
      </c>
      <c r="E36" s="5">
        <v>40</v>
      </c>
      <c r="F36" s="5">
        <v>0</v>
      </c>
      <c r="G36" s="31">
        <v>2</v>
      </c>
      <c r="H36" s="6">
        <v>30</v>
      </c>
      <c r="I36" s="7">
        <v>30</v>
      </c>
      <c r="K36" s="59">
        <f t="shared" ref="K36:K48" si="3">E36+F36+G36+H36+I36</f>
        <v>102</v>
      </c>
      <c r="M36" s="57">
        <v>145</v>
      </c>
      <c r="O36" s="79">
        <f t="shared" si="0"/>
        <v>43</v>
      </c>
    </row>
    <row r="37" spans="1:16" ht="14.4" thickBot="1" x14ac:dyDescent="0.3">
      <c r="A37" s="56"/>
      <c r="B37" s="24">
        <v>45367</v>
      </c>
      <c r="C37" s="25" t="s">
        <v>107</v>
      </c>
      <c r="D37" s="26" t="s">
        <v>37</v>
      </c>
      <c r="E37" s="26">
        <v>10</v>
      </c>
      <c r="F37" s="26">
        <v>0</v>
      </c>
      <c r="G37" s="34">
        <v>2</v>
      </c>
      <c r="H37" s="27">
        <v>30</v>
      </c>
      <c r="I37" s="28">
        <v>30</v>
      </c>
      <c r="K37" s="61">
        <f t="shared" si="3"/>
        <v>72</v>
      </c>
      <c r="M37" s="57">
        <v>115</v>
      </c>
      <c r="O37" s="79">
        <f t="shared" si="0"/>
        <v>43</v>
      </c>
    </row>
    <row r="38" spans="1:16" ht="14.4" thickBot="1" x14ac:dyDescent="0.3">
      <c r="A38" s="56"/>
      <c r="B38" s="99">
        <v>17</v>
      </c>
      <c r="C38" s="100" t="s">
        <v>13</v>
      </c>
      <c r="D38" s="101" t="s">
        <v>37</v>
      </c>
      <c r="E38" s="102">
        <v>20</v>
      </c>
      <c r="F38" s="102">
        <v>3</v>
      </c>
      <c r="G38" s="103">
        <v>2</v>
      </c>
      <c r="H38" s="104">
        <v>20</v>
      </c>
      <c r="I38" s="105">
        <v>20</v>
      </c>
      <c r="K38" s="109">
        <f t="shared" si="3"/>
        <v>65</v>
      </c>
      <c r="M38" s="57">
        <v>91</v>
      </c>
      <c r="O38" s="79">
        <f t="shared" si="0"/>
        <v>26</v>
      </c>
    </row>
    <row r="39" spans="1:16" ht="14.4" thickBot="1" x14ac:dyDescent="0.3">
      <c r="A39" s="56"/>
      <c r="B39" s="99" t="s">
        <v>92</v>
      </c>
      <c r="C39" s="100" t="s">
        <v>14</v>
      </c>
      <c r="D39" s="101" t="s">
        <v>37</v>
      </c>
      <c r="E39" s="102">
        <v>20</v>
      </c>
      <c r="F39" s="102">
        <v>3</v>
      </c>
      <c r="G39" s="103">
        <v>2</v>
      </c>
      <c r="H39" s="104">
        <v>20</v>
      </c>
      <c r="I39" s="105">
        <v>20</v>
      </c>
      <c r="K39" s="109">
        <f t="shared" si="3"/>
        <v>65</v>
      </c>
      <c r="M39" s="57">
        <v>30</v>
      </c>
      <c r="O39" s="80">
        <f t="shared" si="0"/>
        <v>-35</v>
      </c>
    </row>
    <row r="40" spans="1:16" ht="14.4" thickBot="1" x14ac:dyDescent="0.3">
      <c r="A40" s="67"/>
      <c r="B40" s="99" t="s">
        <v>93</v>
      </c>
      <c r="C40" s="110" t="s">
        <v>49</v>
      </c>
      <c r="D40" s="102" t="s">
        <v>37</v>
      </c>
      <c r="E40" s="102">
        <v>3</v>
      </c>
      <c r="F40" s="102">
        <v>1</v>
      </c>
      <c r="G40" s="103">
        <v>1</v>
      </c>
      <c r="H40" s="104">
        <v>3</v>
      </c>
      <c r="I40" s="105">
        <v>3</v>
      </c>
      <c r="K40" s="109">
        <f t="shared" si="3"/>
        <v>11</v>
      </c>
      <c r="M40" s="57">
        <v>15</v>
      </c>
      <c r="O40" s="79">
        <f t="shared" si="0"/>
        <v>4</v>
      </c>
    </row>
    <row r="41" spans="1:16" ht="14.4" thickBot="1" x14ac:dyDescent="0.3">
      <c r="A41" s="56"/>
      <c r="B41" s="99" t="s">
        <v>94</v>
      </c>
      <c r="C41" s="110" t="s">
        <v>15</v>
      </c>
      <c r="D41" s="102" t="s">
        <v>37</v>
      </c>
      <c r="E41" s="102">
        <v>20</v>
      </c>
      <c r="F41" s="102">
        <v>1</v>
      </c>
      <c r="G41" s="103">
        <v>1</v>
      </c>
      <c r="H41" s="104">
        <v>20</v>
      </c>
      <c r="I41" s="105">
        <v>20</v>
      </c>
      <c r="K41" s="109">
        <f t="shared" si="3"/>
        <v>62</v>
      </c>
      <c r="M41" s="57">
        <v>91</v>
      </c>
      <c r="O41" s="79">
        <f t="shared" si="0"/>
        <v>29</v>
      </c>
      <c r="P41" s="56"/>
    </row>
    <row r="42" spans="1:16" ht="14.4" thickBot="1" x14ac:dyDescent="0.3">
      <c r="A42" s="56"/>
      <c r="B42" s="99" t="s">
        <v>95</v>
      </c>
      <c r="C42" s="110" t="s">
        <v>16</v>
      </c>
      <c r="D42" s="102" t="s">
        <v>37</v>
      </c>
      <c r="E42" s="102">
        <v>4</v>
      </c>
      <c r="F42" s="102">
        <v>1</v>
      </c>
      <c r="G42" s="103">
        <v>1</v>
      </c>
      <c r="H42" s="104">
        <v>4</v>
      </c>
      <c r="I42" s="105">
        <v>4</v>
      </c>
      <c r="K42" s="125">
        <f t="shared" si="3"/>
        <v>14</v>
      </c>
      <c r="M42" s="57">
        <v>20</v>
      </c>
      <c r="O42" s="79">
        <f t="shared" si="0"/>
        <v>6</v>
      </c>
    </row>
    <row r="43" spans="1:16" x14ac:dyDescent="0.25">
      <c r="A43" s="56"/>
      <c r="B43" s="108" t="s">
        <v>97</v>
      </c>
      <c r="C43" s="120" t="s">
        <v>96</v>
      </c>
      <c r="D43" s="98" t="s">
        <v>67</v>
      </c>
      <c r="E43" s="168"/>
      <c r="F43" s="169"/>
      <c r="G43" s="169"/>
      <c r="H43" s="169"/>
      <c r="I43" s="170"/>
      <c r="K43" s="124">
        <v>28</v>
      </c>
      <c r="M43" s="57">
        <v>91</v>
      </c>
      <c r="O43" s="79">
        <f t="shared" si="0"/>
        <v>63</v>
      </c>
    </row>
    <row r="44" spans="1:16" ht="15" customHeight="1" x14ac:dyDescent="0.25">
      <c r="A44" s="56"/>
      <c r="B44" s="23">
        <v>45313</v>
      </c>
      <c r="C44" s="13" t="s">
        <v>62</v>
      </c>
      <c r="D44" s="8" t="s">
        <v>37</v>
      </c>
      <c r="E44" s="5">
        <v>8</v>
      </c>
      <c r="F44" s="5">
        <v>2</v>
      </c>
      <c r="G44" s="31">
        <v>2</v>
      </c>
      <c r="H44" s="6">
        <v>8</v>
      </c>
      <c r="I44" s="7">
        <v>8</v>
      </c>
      <c r="K44" s="59">
        <f t="shared" si="3"/>
        <v>28</v>
      </c>
      <c r="M44" s="57">
        <v>91</v>
      </c>
      <c r="O44" s="79">
        <f t="shared" si="0"/>
        <v>63</v>
      </c>
    </row>
    <row r="45" spans="1:16" ht="15" customHeight="1" x14ac:dyDescent="0.25">
      <c r="A45" s="56"/>
      <c r="B45" s="23">
        <v>45344</v>
      </c>
      <c r="C45" s="13" t="s">
        <v>60</v>
      </c>
      <c r="D45" s="8" t="s">
        <v>37</v>
      </c>
      <c r="E45" s="5">
        <v>8</v>
      </c>
      <c r="F45" s="5">
        <v>2</v>
      </c>
      <c r="G45" s="31">
        <v>2</v>
      </c>
      <c r="H45" s="6">
        <v>8</v>
      </c>
      <c r="I45" s="7">
        <v>8</v>
      </c>
      <c r="K45" s="59">
        <f t="shared" si="3"/>
        <v>28</v>
      </c>
      <c r="M45" s="57">
        <v>91</v>
      </c>
      <c r="O45" s="79">
        <f t="shared" si="0"/>
        <v>63</v>
      </c>
    </row>
    <row r="46" spans="1:16" ht="15" customHeight="1" thickBot="1" x14ac:dyDescent="0.3">
      <c r="A46" s="56"/>
      <c r="B46" s="24">
        <v>45373</v>
      </c>
      <c r="C46" s="35" t="s">
        <v>61</v>
      </c>
      <c r="D46" s="36" t="s">
        <v>37</v>
      </c>
      <c r="E46" s="26">
        <v>8</v>
      </c>
      <c r="F46" s="26">
        <v>2</v>
      </c>
      <c r="G46" s="34">
        <v>2</v>
      </c>
      <c r="H46" s="27">
        <v>8</v>
      </c>
      <c r="I46" s="28">
        <v>8</v>
      </c>
      <c r="K46" s="61">
        <f t="shared" si="3"/>
        <v>28</v>
      </c>
      <c r="M46" s="57">
        <v>91</v>
      </c>
      <c r="O46" s="79">
        <f t="shared" si="0"/>
        <v>63</v>
      </c>
    </row>
    <row r="47" spans="1:16" ht="14.4" thickBot="1" x14ac:dyDescent="0.3">
      <c r="A47" s="56"/>
      <c r="B47" s="112">
        <v>23</v>
      </c>
      <c r="C47" s="100" t="s">
        <v>17</v>
      </c>
      <c r="D47" s="101" t="s">
        <v>37</v>
      </c>
      <c r="E47" s="102">
        <v>20</v>
      </c>
      <c r="F47" s="102">
        <v>3</v>
      </c>
      <c r="G47" s="103">
        <v>2</v>
      </c>
      <c r="H47" s="104">
        <v>20</v>
      </c>
      <c r="I47" s="105">
        <v>20</v>
      </c>
      <c r="K47" s="109">
        <f t="shared" si="3"/>
        <v>65</v>
      </c>
      <c r="M47" s="57">
        <v>91</v>
      </c>
      <c r="O47" s="79">
        <f t="shared" si="0"/>
        <v>26</v>
      </c>
    </row>
    <row r="48" spans="1:16" ht="14.4" thickBot="1" x14ac:dyDescent="0.3">
      <c r="A48" s="56"/>
      <c r="B48" s="112">
        <v>24</v>
      </c>
      <c r="C48" s="126" t="s">
        <v>63</v>
      </c>
      <c r="D48" s="127" t="s">
        <v>37</v>
      </c>
      <c r="E48" s="102">
        <v>20</v>
      </c>
      <c r="F48" s="102">
        <v>3</v>
      </c>
      <c r="G48" s="103">
        <v>2</v>
      </c>
      <c r="H48" s="104">
        <v>20</v>
      </c>
      <c r="I48" s="105">
        <v>20</v>
      </c>
      <c r="K48" s="109">
        <f t="shared" si="3"/>
        <v>65</v>
      </c>
      <c r="M48" s="57">
        <v>91</v>
      </c>
      <c r="O48" s="79">
        <f t="shared" si="0"/>
        <v>26</v>
      </c>
    </row>
    <row r="49" spans="1:15" ht="14.4" thickBot="1" x14ac:dyDescent="0.3">
      <c r="A49" s="68"/>
      <c r="B49" s="112">
        <v>25</v>
      </c>
      <c r="C49" s="110" t="s">
        <v>18</v>
      </c>
      <c r="D49" s="102" t="s">
        <v>37</v>
      </c>
      <c r="E49" s="102">
        <v>20</v>
      </c>
      <c r="F49" s="102">
        <v>3</v>
      </c>
      <c r="G49" s="103">
        <v>2</v>
      </c>
      <c r="H49" s="104">
        <v>20</v>
      </c>
      <c r="I49" s="105">
        <v>20</v>
      </c>
      <c r="K49" s="109">
        <f t="shared" ref="K49:K64" si="4">E49+F49+G49+H49+I49</f>
        <v>65</v>
      </c>
      <c r="M49" s="57">
        <v>91</v>
      </c>
      <c r="O49" s="79">
        <f t="shared" si="0"/>
        <v>26</v>
      </c>
    </row>
    <row r="50" spans="1:15" ht="14.4" thickBot="1" x14ac:dyDescent="0.3">
      <c r="A50" s="56"/>
      <c r="B50" s="112">
        <v>26</v>
      </c>
      <c r="C50" s="110" t="s">
        <v>19</v>
      </c>
      <c r="D50" s="102" t="s">
        <v>37</v>
      </c>
      <c r="E50" s="102">
        <v>8</v>
      </c>
      <c r="F50" s="127">
        <v>3</v>
      </c>
      <c r="G50" s="103">
        <v>2</v>
      </c>
      <c r="H50" s="104">
        <v>8</v>
      </c>
      <c r="I50" s="128">
        <v>9</v>
      </c>
      <c r="K50" s="109">
        <f t="shared" si="4"/>
        <v>30</v>
      </c>
      <c r="M50" s="57">
        <v>41</v>
      </c>
      <c r="O50" s="79">
        <f t="shared" si="0"/>
        <v>11</v>
      </c>
    </row>
    <row r="51" spans="1:15" ht="14.4" thickBot="1" x14ac:dyDescent="0.3">
      <c r="A51" s="56"/>
      <c r="B51" s="112">
        <v>27</v>
      </c>
      <c r="C51" s="100" t="s">
        <v>20</v>
      </c>
      <c r="D51" s="101" t="s">
        <v>37</v>
      </c>
      <c r="E51" s="102">
        <v>20</v>
      </c>
      <c r="F51" s="102">
        <v>3</v>
      </c>
      <c r="G51" s="103">
        <v>2</v>
      </c>
      <c r="H51" s="104">
        <v>20</v>
      </c>
      <c r="I51" s="128">
        <v>20</v>
      </c>
      <c r="K51" s="109">
        <f t="shared" si="4"/>
        <v>65</v>
      </c>
      <c r="M51" s="57">
        <v>91</v>
      </c>
      <c r="O51" s="79">
        <f t="shared" si="0"/>
        <v>26</v>
      </c>
    </row>
    <row r="52" spans="1:15" ht="14.4" thickBot="1" x14ac:dyDescent="0.3">
      <c r="A52" s="67"/>
      <c r="B52" s="112">
        <v>28</v>
      </c>
      <c r="C52" s="110" t="s">
        <v>28</v>
      </c>
      <c r="D52" s="102" t="s">
        <v>37</v>
      </c>
      <c r="E52" s="102">
        <v>4</v>
      </c>
      <c r="F52" s="127">
        <v>1</v>
      </c>
      <c r="G52" s="103">
        <v>1</v>
      </c>
      <c r="H52" s="104">
        <v>3</v>
      </c>
      <c r="I52" s="128">
        <v>3</v>
      </c>
      <c r="K52" s="109">
        <f t="shared" si="4"/>
        <v>12</v>
      </c>
      <c r="M52" s="57">
        <v>16</v>
      </c>
      <c r="O52" s="79">
        <f t="shared" si="0"/>
        <v>4</v>
      </c>
    </row>
    <row r="53" spans="1:15" ht="14.4" thickBot="1" x14ac:dyDescent="0.3">
      <c r="A53" s="67"/>
      <c r="B53" s="112">
        <v>29</v>
      </c>
      <c r="C53" s="110" t="s">
        <v>36</v>
      </c>
      <c r="D53" s="102" t="s">
        <v>37</v>
      </c>
      <c r="E53" s="102">
        <v>4</v>
      </c>
      <c r="F53" s="102">
        <v>1</v>
      </c>
      <c r="G53" s="103">
        <v>1</v>
      </c>
      <c r="H53" s="104">
        <v>4</v>
      </c>
      <c r="I53" s="105">
        <v>4</v>
      </c>
      <c r="K53" s="109">
        <f t="shared" si="4"/>
        <v>14</v>
      </c>
      <c r="M53" s="57">
        <v>20</v>
      </c>
      <c r="O53" s="79">
        <f t="shared" si="0"/>
        <v>6</v>
      </c>
    </row>
    <row r="54" spans="1:15" ht="14.4" thickBot="1" x14ac:dyDescent="0.3">
      <c r="A54" s="56"/>
      <c r="B54" s="112">
        <v>30</v>
      </c>
      <c r="C54" s="110" t="s">
        <v>21</v>
      </c>
      <c r="D54" s="102" t="s">
        <v>37</v>
      </c>
      <c r="E54" s="102">
        <v>8</v>
      </c>
      <c r="F54" s="127">
        <v>0</v>
      </c>
      <c r="G54" s="103">
        <v>0</v>
      </c>
      <c r="H54" s="104">
        <v>8</v>
      </c>
      <c r="I54" s="128">
        <v>8</v>
      </c>
      <c r="K54" s="109">
        <f t="shared" si="4"/>
        <v>24</v>
      </c>
      <c r="M54" s="57">
        <v>40</v>
      </c>
      <c r="O54" s="79">
        <f t="shared" si="0"/>
        <v>16</v>
      </c>
    </row>
    <row r="55" spans="1:15" ht="14.4" thickBot="1" x14ac:dyDescent="0.3">
      <c r="A55" s="56"/>
      <c r="B55" s="112">
        <v>31</v>
      </c>
      <c r="C55" s="110" t="s">
        <v>22</v>
      </c>
      <c r="D55" s="102" t="s">
        <v>37</v>
      </c>
      <c r="E55" s="102">
        <v>2</v>
      </c>
      <c r="F55" s="127">
        <v>0</v>
      </c>
      <c r="G55" s="103">
        <v>0</v>
      </c>
      <c r="H55" s="104">
        <v>2</v>
      </c>
      <c r="I55" s="128">
        <v>2</v>
      </c>
      <c r="K55" s="109">
        <f t="shared" si="4"/>
        <v>6</v>
      </c>
      <c r="M55" s="57">
        <v>12</v>
      </c>
      <c r="O55" s="79">
        <f t="shared" si="0"/>
        <v>6</v>
      </c>
    </row>
    <row r="56" spans="1:15" ht="14.4" thickBot="1" x14ac:dyDescent="0.3">
      <c r="A56" s="56"/>
      <c r="B56" s="112">
        <v>32</v>
      </c>
      <c r="C56" s="110" t="s">
        <v>23</v>
      </c>
      <c r="D56" s="102" t="s">
        <v>37</v>
      </c>
      <c r="E56" s="102">
        <v>1</v>
      </c>
      <c r="F56" s="127">
        <v>1</v>
      </c>
      <c r="G56" s="103">
        <v>1</v>
      </c>
      <c r="H56" s="104">
        <v>1</v>
      </c>
      <c r="I56" s="128">
        <v>1</v>
      </c>
      <c r="K56" s="109">
        <f t="shared" si="4"/>
        <v>5</v>
      </c>
      <c r="M56" s="57">
        <v>5</v>
      </c>
      <c r="O56" s="79">
        <f t="shared" si="0"/>
        <v>0</v>
      </c>
    </row>
    <row r="57" spans="1:15" ht="14.4" thickBot="1" x14ac:dyDescent="0.3">
      <c r="A57" s="56"/>
      <c r="B57" s="112">
        <v>33</v>
      </c>
      <c r="C57" s="110" t="s">
        <v>24</v>
      </c>
      <c r="D57" s="102" t="s">
        <v>37</v>
      </c>
      <c r="E57" s="102">
        <v>1</v>
      </c>
      <c r="F57" s="127">
        <v>1</v>
      </c>
      <c r="G57" s="103">
        <v>1</v>
      </c>
      <c r="H57" s="104">
        <v>1</v>
      </c>
      <c r="I57" s="105">
        <v>1</v>
      </c>
      <c r="K57" s="109">
        <f t="shared" si="4"/>
        <v>5</v>
      </c>
      <c r="M57" s="57">
        <v>5</v>
      </c>
      <c r="O57" s="79">
        <f t="shared" si="0"/>
        <v>0</v>
      </c>
    </row>
    <row r="58" spans="1:15" ht="14.4" thickBot="1" x14ac:dyDescent="0.3">
      <c r="A58" s="56"/>
      <c r="B58" s="112">
        <v>34</v>
      </c>
      <c r="C58" s="110" t="s">
        <v>25</v>
      </c>
      <c r="D58" s="102" t="s">
        <v>37</v>
      </c>
      <c r="E58" s="102">
        <v>6</v>
      </c>
      <c r="F58" s="127">
        <v>2</v>
      </c>
      <c r="G58" s="103">
        <v>2</v>
      </c>
      <c r="H58" s="104">
        <v>6</v>
      </c>
      <c r="I58" s="105">
        <v>6</v>
      </c>
      <c r="K58" s="109">
        <f t="shared" si="4"/>
        <v>22</v>
      </c>
      <c r="M58" s="57">
        <v>30</v>
      </c>
      <c r="O58" s="79">
        <f t="shared" si="0"/>
        <v>8</v>
      </c>
    </row>
    <row r="59" spans="1:15" ht="14.4" thickBot="1" x14ac:dyDescent="0.3">
      <c r="A59" s="56"/>
      <c r="B59" s="112">
        <v>35</v>
      </c>
      <c r="C59" s="110" t="s">
        <v>26</v>
      </c>
      <c r="D59" s="102" t="s">
        <v>37</v>
      </c>
      <c r="E59" s="102">
        <v>6</v>
      </c>
      <c r="F59" s="127">
        <v>0</v>
      </c>
      <c r="G59" s="103">
        <v>0</v>
      </c>
      <c r="H59" s="104">
        <v>4</v>
      </c>
      <c r="I59" s="105">
        <v>6</v>
      </c>
      <c r="J59" s="63"/>
      <c r="K59" s="109">
        <f t="shared" si="4"/>
        <v>16</v>
      </c>
      <c r="M59" s="57">
        <v>28</v>
      </c>
      <c r="O59" s="79">
        <f t="shared" si="0"/>
        <v>12</v>
      </c>
    </row>
    <row r="60" spans="1:15" ht="14.4" thickBot="1" x14ac:dyDescent="0.3">
      <c r="A60" s="56"/>
      <c r="B60" s="112">
        <v>36</v>
      </c>
      <c r="C60" s="110" t="s">
        <v>50</v>
      </c>
      <c r="D60" s="102" t="s">
        <v>37</v>
      </c>
      <c r="E60" s="102">
        <v>2</v>
      </c>
      <c r="F60" s="127">
        <v>0</v>
      </c>
      <c r="G60" s="103">
        <v>0</v>
      </c>
      <c r="H60" s="104">
        <v>2</v>
      </c>
      <c r="I60" s="105">
        <v>2</v>
      </c>
      <c r="J60" s="63"/>
      <c r="K60" s="109">
        <f t="shared" si="4"/>
        <v>6</v>
      </c>
      <c r="M60" s="57">
        <v>10</v>
      </c>
      <c r="O60" s="79">
        <f t="shared" si="0"/>
        <v>4</v>
      </c>
    </row>
    <row r="61" spans="1:15" ht="14.4" thickBot="1" x14ac:dyDescent="0.3">
      <c r="A61" s="56"/>
      <c r="B61" s="112">
        <v>37</v>
      </c>
      <c r="C61" s="110" t="s">
        <v>27</v>
      </c>
      <c r="D61" s="102" t="s">
        <v>37</v>
      </c>
      <c r="E61" s="102">
        <v>6</v>
      </c>
      <c r="F61" s="127">
        <v>2</v>
      </c>
      <c r="G61" s="103">
        <v>2</v>
      </c>
      <c r="H61" s="104">
        <v>6</v>
      </c>
      <c r="I61" s="105">
        <v>6</v>
      </c>
      <c r="K61" s="109">
        <f t="shared" si="4"/>
        <v>22</v>
      </c>
      <c r="M61" s="57">
        <v>30</v>
      </c>
      <c r="O61" s="79">
        <f t="shared" si="0"/>
        <v>8</v>
      </c>
    </row>
    <row r="62" spans="1:15" ht="14.4" thickBot="1" x14ac:dyDescent="0.3">
      <c r="A62" s="56"/>
      <c r="B62" s="112">
        <v>38</v>
      </c>
      <c r="C62" s="100" t="s">
        <v>29</v>
      </c>
      <c r="D62" s="101" t="s">
        <v>37</v>
      </c>
      <c r="E62" s="102">
        <v>10</v>
      </c>
      <c r="F62" s="127">
        <v>10</v>
      </c>
      <c r="G62" s="103">
        <v>10</v>
      </c>
      <c r="H62" s="104">
        <v>10</v>
      </c>
      <c r="I62" s="105">
        <v>10</v>
      </c>
      <c r="K62" s="109">
        <f t="shared" si="4"/>
        <v>50</v>
      </c>
      <c r="M62" s="57">
        <v>50</v>
      </c>
      <c r="O62" s="79">
        <f t="shared" si="0"/>
        <v>0</v>
      </c>
    </row>
    <row r="63" spans="1:15" ht="14.4" thickBot="1" x14ac:dyDescent="0.3">
      <c r="A63" s="56"/>
      <c r="B63" s="129">
        <v>39</v>
      </c>
      <c r="C63" s="130" t="s">
        <v>30</v>
      </c>
      <c r="D63" s="131" t="s">
        <v>37</v>
      </c>
      <c r="E63" s="132">
        <v>5</v>
      </c>
      <c r="F63" s="133">
        <v>3</v>
      </c>
      <c r="G63" s="134">
        <v>2</v>
      </c>
      <c r="H63" s="135">
        <v>5</v>
      </c>
      <c r="I63" s="136">
        <v>5</v>
      </c>
      <c r="K63" s="109">
        <f t="shared" si="4"/>
        <v>20</v>
      </c>
      <c r="M63" s="57">
        <v>25</v>
      </c>
      <c r="O63" s="79">
        <f t="shared" si="0"/>
        <v>5</v>
      </c>
    </row>
    <row r="64" spans="1:15" ht="14.4" thickBot="1" x14ac:dyDescent="0.3">
      <c r="A64" s="56"/>
      <c r="B64" s="112">
        <v>40</v>
      </c>
      <c r="C64" s="100" t="s">
        <v>31</v>
      </c>
      <c r="D64" s="101" t="s">
        <v>37</v>
      </c>
      <c r="E64" s="102">
        <v>1</v>
      </c>
      <c r="F64" s="127">
        <v>1</v>
      </c>
      <c r="G64" s="103">
        <v>1</v>
      </c>
      <c r="H64" s="104">
        <v>1</v>
      </c>
      <c r="I64" s="105">
        <v>1</v>
      </c>
      <c r="K64" s="125">
        <f t="shared" si="4"/>
        <v>5</v>
      </c>
      <c r="M64" s="57">
        <v>5</v>
      </c>
      <c r="O64" s="79">
        <f t="shared" si="0"/>
        <v>0</v>
      </c>
    </row>
    <row r="65" spans="1:15" x14ac:dyDescent="0.25">
      <c r="A65" s="56"/>
      <c r="B65" s="119">
        <v>41</v>
      </c>
      <c r="C65" s="120" t="s">
        <v>32</v>
      </c>
      <c r="D65" s="98" t="s">
        <v>67</v>
      </c>
      <c r="E65" s="168"/>
      <c r="F65" s="169"/>
      <c r="G65" s="169"/>
      <c r="H65" s="169"/>
      <c r="I65" s="170"/>
      <c r="K65" s="55">
        <f>K66+K67+K68+K69</f>
        <v>34</v>
      </c>
      <c r="M65" s="57">
        <v>51</v>
      </c>
      <c r="O65" s="79">
        <f t="shared" si="0"/>
        <v>17</v>
      </c>
    </row>
    <row r="66" spans="1:15" x14ac:dyDescent="0.25">
      <c r="A66" s="56"/>
      <c r="B66" s="171" t="s">
        <v>98</v>
      </c>
      <c r="C66" s="13" t="s">
        <v>33</v>
      </c>
      <c r="D66" s="8" t="s">
        <v>37</v>
      </c>
      <c r="E66" s="5">
        <v>6</v>
      </c>
      <c r="F66" s="5">
        <v>0</v>
      </c>
      <c r="G66" s="31">
        <v>0</v>
      </c>
      <c r="H66" s="6">
        <v>0</v>
      </c>
      <c r="I66" s="7">
        <v>4</v>
      </c>
      <c r="K66" s="59">
        <f>E66+F66+G66+H66+I66</f>
        <v>10</v>
      </c>
      <c r="M66" s="57">
        <v>18</v>
      </c>
      <c r="O66" s="79">
        <f t="shared" si="0"/>
        <v>8</v>
      </c>
    </row>
    <row r="67" spans="1:15" x14ac:dyDescent="0.25">
      <c r="A67" s="56"/>
      <c r="B67" s="172"/>
      <c r="C67" s="13" t="s">
        <v>34</v>
      </c>
      <c r="D67" s="8" t="s">
        <v>37</v>
      </c>
      <c r="E67" s="5">
        <v>6</v>
      </c>
      <c r="F67" s="5">
        <v>0</v>
      </c>
      <c r="G67" s="31">
        <v>0</v>
      </c>
      <c r="H67" s="6">
        <v>0</v>
      </c>
      <c r="I67" s="7">
        <v>4</v>
      </c>
      <c r="K67" s="59">
        <f>E67+F67+G67+H67+I67</f>
        <v>10</v>
      </c>
      <c r="M67" s="57">
        <v>18</v>
      </c>
      <c r="O67" s="79">
        <f t="shared" ref="O67:O104" si="5">M67-K67</f>
        <v>8</v>
      </c>
    </row>
    <row r="68" spans="1:15" x14ac:dyDescent="0.25">
      <c r="A68" s="56"/>
      <c r="B68" s="171" t="s">
        <v>99</v>
      </c>
      <c r="C68" s="13" t="s">
        <v>35</v>
      </c>
      <c r="D68" s="8" t="s">
        <v>37</v>
      </c>
      <c r="E68" s="5">
        <v>6</v>
      </c>
      <c r="F68" s="5">
        <v>0</v>
      </c>
      <c r="G68" s="31">
        <v>0</v>
      </c>
      <c r="H68" s="6">
        <v>0</v>
      </c>
      <c r="I68" s="7">
        <v>2</v>
      </c>
      <c r="K68" s="59">
        <f>E68+F68+G68+H68+I68</f>
        <v>8</v>
      </c>
      <c r="M68" s="57">
        <v>9</v>
      </c>
      <c r="O68" s="79">
        <f t="shared" si="5"/>
        <v>1</v>
      </c>
    </row>
    <row r="69" spans="1:15" x14ac:dyDescent="0.25">
      <c r="A69" s="56"/>
      <c r="B69" s="173"/>
      <c r="C69" s="37" t="s">
        <v>46</v>
      </c>
      <c r="D69" s="38" t="s">
        <v>37</v>
      </c>
      <c r="E69" s="83">
        <v>6</v>
      </c>
      <c r="F69" s="83">
        <v>0</v>
      </c>
      <c r="G69" s="39">
        <v>0</v>
      </c>
      <c r="H69" s="12">
        <v>0</v>
      </c>
      <c r="I69" s="85">
        <v>0</v>
      </c>
      <c r="K69" s="59">
        <f>E69+F69+G69+H69+I69</f>
        <v>6</v>
      </c>
      <c r="M69" s="57">
        <v>6</v>
      </c>
      <c r="O69" s="79">
        <f t="shared" si="5"/>
        <v>0</v>
      </c>
    </row>
    <row r="70" spans="1:15" ht="14.4" thickBot="1" x14ac:dyDescent="0.3">
      <c r="A70" s="56"/>
      <c r="B70" s="40" t="s">
        <v>100</v>
      </c>
      <c r="C70" s="41" t="s">
        <v>57</v>
      </c>
      <c r="D70" s="34" t="s">
        <v>37</v>
      </c>
      <c r="E70" s="27">
        <v>6</v>
      </c>
      <c r="F70" s="27">
        <v>0</v>
      </c>
      <c r="G70" s="34">
        <v>0</v>
      </c>
      <c r="H70" s="27">
        <v>6</v>
      </c>
      <c r="I70" s="42">
        <v>6</v>
      </c>
      <c r="K70" s="61">
        <f t="shared" ref="K70" si="6">E70+F70+G70+H70+I70</f>
        <v>18</v>
      </c>
      <c r="M70" s="57">
        <v>30</v>
      </c>
      <c r="O70" s="79">
        <f t="shared" si="5"/>
        <v>12</v>
      </c>
    </row>
    <row r="71" spans="1:15" ht="14.4" thickBot="1" x14ac:dyDescent="0.3">
      <c r="A71" s="56"/>
      <c r="B71" s="112">
        <v>42</v>
      </c>
      <c r="C71" s="110" t="s">
        <v>43</v>
      </c>
      <c r="D71" s="102" t="s">
        <v>37</v>
      </c>
      <c r="E71" s="104">
        <v>4</v>
      </c>
      <c r="F71" s="104">
        <v>0</v>
      </c>
      <c r="G71" s="103">
        <v>0</v>
      </c>
      <c r="H71" s="104">
        <v>4</v>
      </c>
      <c r="I71" s="137">
        <v>3</v>
      </c>
      <c r="K71" s="125">
        <f>E71+F71+G71+H71+I71</f>
        <v>11</v>
      </c>
      <c r="M71" s="57">
        <v>13</v>
      </c>
      <c r="O71" s="79">
        <f t="shared" si="5"/>
        <v>2</v>
      </c>
    </row>
    <row r="72" spans="1:15" x14ac:dyDescent="0.25">
      <c r="A72" s="56"/>
      <c r="B72" s="119">
        <v>43</v>
      </c>
      <c r="C72" s="121" t="s">
        <v>140</v>
      </c>
      <c r="D72" s="98" t="s">
        <v>67</v>
      </c>
      <c r="E72" s="138"/>
      <c r="F72" s="138"/>
      <c r="G72" s="139"/>
      <c r="H72" s="138"/>
      <c r="I72" s="140"/>
      <c r="K72" s="124"/>
      <c r="M72" s="57"/>
      <c r="O72" s="79">
        <f t="shared" si="5"/>
        <v>0</v>
      </c>
    </row>
    <row r="73" spans="1:15" x14ac:dyDescent="0.25">
      <c r="A73" s="56"/>
      <c r="B73" s="43" t="s">
        <v>102</v>
      </c>
      <c r="C73" s="44" t="s">
        <v>106</v>
      </c>
      <c r="D73" s="31" t="s">
        <v>37</v>
      </c>
      <c r="E73" s="6">
        <v>2</v>
      </c>
      <c r="F73" s="6">
        <v>0</v>
      </c>
      <c r="G73" s="31">
        <v>0</v>
      </c>
      <c r="H73" s="6">
        <v>0</v>
      </c>
      <c r="I73" s="45">
        <v>1</v>
      </c>
      <c r="K73" s="59">
        <f>E73+F73+G73+H73+I73</f>
        <v>3</v>
      </c>
      <c r="M73" s="57">
        <v>5</v>
      </c>
      <c r="O73" s="79">
        <f t="shared" si="5"/>
        <v>2</v>
      </c>
    </row>
    <row r="74" spans="1:15" x14ac:dyDescent="0.25">
      <c r="A74" s="56"/>
      <c r="B74" s="43" t="s">
        <v>101</v>
      </c>
      <c r="C74" s="46" t="s">
        <v>47</v>
      </c>
      <c r="D74" s="6" t="s">
        <v>37</v>
      </c>
      <c r="E74" s="6">
        <v>12</v>
      </c>
      <c r="F74" s="6">
        <v>0</v>
      </c>
      <c r="G74" s="31">
        <v>0</v>
      </c>
      <c r="H74" s="6">
        <v>0</v>
      </c>
      <c r="I74" s="45">
        <v>8</v>
      </c>
      <c r="K74" s="59">
        <f>E74+F74+G74+H74+I74</f>
        <v>20</v>
      </c>
      <c r="M74" s="57">
        <v>33</v>
      </c>
      <c r="O74" s="79">
        <f t="shared" si="5"/>
        <v>13</v>
      </c>
    </row>
    <row r="75" spans="1:15" s="54" customFormat="1" x14ac:dyDescent="0.25">
      <c r="A75" s="63"/>
      <c r="B75" s="43" t="s">
        <v>103</v>
      </c>
      <c r="C75" s="46" t="s">
        <v>48</v>
      </c>
      <c r="D75" s="6" t="s">
        <v>37</v>
      </c>
      <c r="E75" s="6">
        <v>3</v>
      </c>
      <c r="F75" s="6">
        <v>0</v>
      </c>
      <c r="G75" s="31">
        <v>0</v>
      </c>
      <c r="H75" s="6">
        <v>0</v>
      </c>
      <c r="I75" s="45">
        <v>2</v>
      </c>
      <c r="K75" s="59">
        <f>E75+F75+G75+H75+I75</f>
        <v>5</v>
      </c>
      <c r="M75" s="59">
        <v>9</v>
      </c>
      <c r="O75" s="59">
        <f t="shared" si="5"/>
        <v>4</v>
      </c>
    </row>
    <row r="76" spans="1:15" s="54" customFormat="1" ht="14.4" thickBot="1" x14ac:dyDescent="0.3">
      <c r="A76" s="63"/>
      <c r="B76" s="76" t="s">
        <v>104</v>
      </c>
      <c r="C76" s="87" t="s">
        <v>52</v>
      </c>
      <c r="D76" s="27" t="s">
        <v>37</v>
      </c>
      <c r="E76" s="27">
        <v>2</v>
      </c>
      <c r="F76" s="27">
        <v>0</v>
      </c>
      <c r="G76" s="34">
        <v>0</v>
      </c>
      <c r="H76" s="27">
        <v>0</v>
      </c>
      <c r="I76" s="42">
        <v>2</v>
      </c>
      <c r="K76" s="60">
        <f>E76+F76+G76+H76+I76</f>
        <v>4</v>
      </c>
      <c r="M76" s="59">
        <v>8</v>
      </c>
      <c r="O76" s="59">
        <f t="shared" si="5"/>
        <v>4</v>
      </c>
    </row>
    <row r="77" spans="1:15" x14ac:dyDescent="0.25">
      <c r="A77" s="56"/>
      <c r="B77" s="119">
        <v>44</v>
      </c>
      <c r="C77" s="95" t="s">
        <v>141</v>
      </c>
      <c r="D77" s="96" t="s">
        <v>67</v>
      </c>
      <c r="E77" s="174"/>
      <c r="F77" s="175"/>
      <c r="G77" s="175"/>
      <c r="H77" s="175"/>
      <c r="I77" s="176"/>
      <c r="J77" s="63"/>
      <c r="K77" s="141">
        <v>6</v>
      </c>
      <c r="L77" s="56"/>
      <c r="M77" s="57">
        <v>10</v>
      </c>
      <c r="O77" s="79">
        <f t="shared" si="5"/>
        <v>4</v>
      </c>
    </row>
    <row r="78" spans="1:15" x14ac:dyDescent="0.25">
      <c r="A78" s="56"/>
      <c r="B78" s="43" t="s">
        <v>105</v>
      </c>
      <c r="C78" s="13" t="s">
        <v>111</v>
      </c>
      <c r="D78" s="8" t="s">
        <v>37</v>
      </c>
      <c r="E78" s="6">
        <v>2</v>
      </c>
      <c r="F78" s="31">
        <v>0</v>
      </c>
      <c r="G78" s="31">
        <v>0</v>
      </c>
      <c r="H78" s="31">
        <v>2</v>
      </c>
      <c r="I78" s="47">
        <v>2</v>
      </c>
      <c r="K78" s="59">
        <f t="shared" ref="K78:K79" si="7">E78+F78+G78+H78+I78</f>
        <v>6</v>
      </c>
      <c r="M78" s="57">
        <v>10</v>
      </c>
      <c r="O78" s="79">
        <f t="shared" si="5"/>
        <v>4</v>
      </c>
    </row>
    <row r="79" spans="1:15" s="54" customFormat="1" x14ac:dyDescent="0.25">
      <c r="A79" s="63"/>
      <c r="B79" s="43" t="s">
        <v>110</v>
      </c>
      <c r="C79" s="13" t="s">
        <v>113</v>
      </c>
      <c r="D79" s="8" t="s">
        <v>37</v>
      </c>
      <c r="E79" s="6">
        <v>2</v>
      </c>
      <c r="F79" s="31">
        <v>0</v>
      </c>
      <c r="G79" s="31">
        <v>0</v>
      </c>
      <c r="H79" s="31">
        <v>2</v>
      </c>
      <c r="I79" s="47">
        <v>2</v>
      </c>
      <c r="K79" s="59">
        <f t="shared" si="7"/>
        <v>6</v>
      </c>
      <c r="M79" s="59">
        <v>0</v>
      </c>
      <c r="O79" s="80">
        <f t="shared" si="5"/>
        <v>-6</v>
      </c>
    </row>
    <row r="80" spans="1:15" x14ac:dyDescent="0.25">
      <c r="A80" s="56"/>
      <c r="B80" s="43" t="s">
        <v>112</v>
      </c>
      <c r="C80" s="13" t="s">
        <v>143</v>
      </c>
      <c r="D80" s="8" t="s">
        <v>37</v>
      </c>
      <c r="E80" s="6">
        <v>1</v>
      </c>
      <c r="F80" s="31">
        <v>0</v>
      </c>
      <c r="G80" s="31">
        <v>0</v>
      </c>
      <c r="H80" s="31">
        <v>1</v>
      </c>
      <c r="I80" s="47">
        <v>1</v>
      </c>
      <c r="K80" s="59">
        <f t="shared" ref="K80:K96" si="8">E80+F80+G80+H80+I80</f>
        <v>3</v>
      </c>
      <c r="M80" s="57">
        <v>5</v>
      </c>
      <c r="O80" s="79">
        <f t="shared" si="5"/>
        <v>2</v>
      </c>
    </row>
    <row r="81" spans="1:15" x14ac:dyDescent="0.25">
      <c r="A81" s="56"/>
      <c r="B81" s="43" t="s">
        <v>114</v>
      </c>
      <c r="C81" s="13" t="s">
        <v>58</v>
      </c>
      <c r="D81" s="8" t="s">
        <v>37</v>
      </c>
      <c r="E81" s="6">
        <v>4</v>
      </c>
      <c r="F81" s="31">
        <v>0</v>
      </c>
      <c r="G81" s="31">
        <v>0</v>
      </c>
      <c r="H81" s="31">
        <v>4</v>
      </c>
      <c r="I81" s="47">
        <v>4</v>
      </c>
      <c r="K81" s="59">
        <f t="shared" si="8"/>
        <v>12</v>
      </c>
      <c r="M81" s="57">
        <v>20</v>
      </c>
      <c r="O81" s="79">
        <f t="shared" si="5"/>
        <v>8</v>
      </c>
    </row>
    <row r="82" spans="1:15" x14ac:dyDescent="0.25">
      <c r="A82" s="56"/>
      <c r="B82" s="43" t="s">
        <v>116</v>
      </c>
      <c r="C82" s="13" t="s">
        <v>117</v>
      </c>
      <c r="D82" s="8" t="s">
        <v>37</v>
      </c>
      <c r="E82" s="6">
        <v>4</v>
      </c>
      <c r="F82" s="31">
        <v>0</v>
      </c>
      <c r="G82" s="31">
        <v>0</v>
      </c>
      <c r="H82" s="31">
        <v>4</v>
      </c>
      <c r="I82" s="47">
        <v>4</v>
      </c>
      <c r="K82" s="59">
        <f t="shared" si="8"/>
        <v>12</v>
      </c>
      <c r="M82" s="57">
        <v>20</v>
      </c>
      <c r="O82" s="79">
        <f t="shared" si="5"/>
        <v>8</v>
      </c>
    </row>
    <row r="83" spans="1:15" x14ac:dyDescent="0.25">
      <c r="A83" s="56"/>
      <c r="B83" s="43" t="s">
        <v>118</v>
      </c>
      <c r="C83" s="13" t="s">
        <v>38</v>
      </c>
      <c r="D83" s="8" t="s">
        <v>37</v>
      </c>
      <c r="E83" s="6">
        <v>2</v>
      </c>
      <c r="F83" s="31">
        <v>0</v>
      </c>
      <c r="G83" s="31">
        <v>0</v>
      </c>
      <c r="H83" s="31">
        <v>2</v>
      </c>
      <c r="I83" s="47">
        <v>2</v>
      </c>
      <c r="K83" s="59">
        <f t="shared" si="8"/>
        <v>6</v>
      </c>
      <c r="M83" s="57">
        <v>10</v>
      </c>
      <c r="O83" s="79">
        <f t="shared" si="5"/>
        <v>4</v>
      </c>
    </row>
    <row r="84" spans="1:15" x14ac:dyDescent="0.25">
      <c r="A84" s="56"/>
      <c r="B84" s="43" t="s">
        <v>119</v>
      </c>
      <c r="C84" s="13" t="s">
        <v>51</v>
      </c>
      <c r="D84" s="8" t="s">
        <v>37</v>
      </c>
      <c r="E84" s="6">
        <v>1</v>
      </c>
      <c r="F84" s="31">
        <v>0</v>
      </c>
      <c r="G84" s="31">
        <v>0</v>
      </c>
      <c r="H84" s="31">
        <v>1</v>
      </c>
      <c r="I84" s="47">
        <v>1</v>
      </c>
      <c r="K84" s="59">
        <f t="shared" si="8"/>
        <v>3</v>
      </c>
      <c r="M84" s="57">
        <v>5</v>
      </c>
      <c r="O84" s="79">
        <f t="shared" si="5"/>
        <v>2</v>
      </c>
    </row>
    <row r="85" spans="1:15" ht="14.4" thickBot="1" x14ac:dyDescent="0.3">
      <c r="A85" s="63"/>
      <c r="B85" s="76" t="s">
        <v>120</v>
      </c>
      <c r="C85" s="35" t="s">
        <v>142</v>
      </c>
      <c r="D85" s="36" t="s">
        <v>37</v>
      </c>
      <c r="E85" s="27">
        <v>0</v>
      </c>
      <c r="F85" s="34">
        <v>0</v>
      </c>
      <c r="G85" s="34">
        <v>0</v>
      </c>
      <c r="H85" s="34">
        <v>2</v>
      </c>
      <c r="I85" s="48">
        <v>0</v>
      </c>
      <c r="K85" s="61">
        <f>SUM(E85+F85+G85+H85+I85)</f>
        <v>2</v>
      </c>
      <c r="M85" s="57">
        <v>0</v>
      </c>
      <c r="O85" s="80">
        <f t="shared" si="5"/>
        <v>-2</v>
      </c>
    </row>
    <row r="86" spans="1:15" s="54" customFormat="1" ht="14.4" thickBot="1" x14ac:dyDescent="0.3">
      <c r="A86" s="63"/>
      <c r="B86" s="112">
        <v>45</v>
      </c>
      <c r="C86" s="100" t="s">
        <v>39</v>
      </c>
      <c r="D86" s="142" t="s">
        <v>37</v>
      </c>
      <c r="E86" s="104">
        <v>2</v>
      </c>
      <c r="F86" s="103">
        <v>0</v>
      </c>
      <c r="G86" s="103">
        <v>0</v>
      </c>
      <c r="H86" s="103">
        <v>2</v>
      </c>
      <c r="I86" s="143">
        <v>1</v>
      </c>
      <c r="K86" s="109">
        <f>SUM(E86+F86+G86+H86+I86)</f>
        <v>5</v>
      </c>
      <c r="M86" s="59">
        <v>7</v>
      </c>
      <c r="O86" s="79">
        <f t="shared" si="5"/>
        <v>2</v>
      </c>
    </row>
    <row r="87" spans="1:15" s="54" customFormat="1" ht="14.4" thickBot="1" x14ac:dyDescent="0.3">
      <c r="A87" s="63"/>
      <c r="B87" s="112">
        <v>46</v>
      </c>
      <c r="C87" s="110" t="s">
        <v>40</v>
      </c>
      <c r="D87" s="102" t="s">
        <v>37</v>
      </c>
      <c r="E87" s="104">
        <v>1</v>
      </c>
      <c r="F87" s="103">
        <v>1</v>
      </c>
      <c r="G87" s="103">
        <v>1</v>
      </c>
      <c r="H87" s="103">
        <v>1</v>
      </c>
      <c r="I87" s="143">
        <v>1</v>
      </c>
      <c r="K87" s="109">
        <f t="shared" ref="K87" si="9">E87+F87+G87+H87+I87</f>
        <v>5</v>
      </c>
      <c r="M87" s="59">
        <v>5</v>
      </c>
      <c r="O87" s="79">
        <f t="shared" si="5"/>
        <v>0</v>
      </c>
    </row>
    <row r="88" spans="1:15" s="75" customFormat="1" ht="28.2" thickBot="1" x14ac:dyDescent="0.35">
      <c r="A88" s="74"/>
      <c r="B88" s="144">
        <v>47</v>
      </c>
      <c r="C88" s="110" t="s">
        <v>122</v>
      </c>
      <c r="D88" s="102" t="s">
        <v>37</v>
      </c>
      <c r="E88" s="104">
        <v>2</v>
      </c>
      <c r="F88" s="104">
        <v>0</v>
      </c>
      <c r="G88" s="104">
        <v>0</v>
      </c>
      <c r="H88" s="104">
        <v>0</v>
      </c>
      <c r="I88" s="137">
        <v>0</v>
      </c>
      <c r="K88" s="109">
        <f>I88+H88+G88+F88+E88</f>
        <v>2</v>
      </c>
      <c r="M88" s="59">
        <v>2</v>
      </c>
      <c r="O88" s="79">
        <f t="shared" si="5"/>
        <v>0</v>
      </c>
    </row>
    <row r="89" spans="1:15" s="54" customFormat="1" ht="14.4" thickBot="1" x14ac:dyDescent="0.3">
      <c r="A89" s="63"/>
      <c r="B89" s="112">
        <v>48</v>
      </c>
      <c r="C89" s="110" t="s">
        <v>121</v>
      </c>
      <c r="D89" s="102" t="s">
        <v>37</v>
      </c>
      <c r="E89" s="104">
        <v>2</v>
      </c>
      <c r="F89" s="103">
        <v>0</v>
      </c>
      <c r="G89" s="103">
        <v>0</v>
      </c>
      <c r="H89" s="103">
        <v>0</v>
      </c>
      <c r="I89" s="143">
        <v>0</v>
      </c>
      <c r="K89" s="109">
        <f>I89+H89+G89+F89+E89</f>
        <v>2</v>
      </c>
      <c r="M89" s="59">
        <v>2</v>
      </c>
      <c r="O89" s="79">
        <f t="shared" si="5"/>
        <v>0</v>
      </c>
    </row>
    <row r="90" spans="1:15" ht="14.4" thickBot="1" x14ac:dyDescent="0.3">
      <c r="A90" s="56"/>
      <c r="B90" s="112">
        <v>49</v>
      </c>
      <c r="C90" s="100" t="s">
        <v>41</v>
      </c>
      <c r="D90" s="142" t="s">
        <v>37</v>
      </c>
      <c r="E90" s="104">
        <v>20</v>
      </c>
      <c r="F90" s="103">
        <v>3</v>
      </c>
      <c r="G90" s="103">
        <v>2</v>
      </c>
      <c r="H90" s="103">
        <v>20</v>
      </c>
      <c r="I90" s="143">
        <v>20</v>
      </c>
      <c r="K90" s="109">
        <f t="shared" ref="K90:K94" si="10">E90+F90+G90+H90+I90</f>
        <v>65</v>
      </c>
      <c r="M90" s="57">
        <v>91</v>
      </c>
      <c r="O90" s="79">
        <f t="shared" si="5"/>
        <v>26</v>
      </c>
    </row>
    <row r="91" spans="1:15" ht="14.4" thickBot="1" x14ac:dyDescent="0.3">
      <c r="A91" s="56"/>
      <c r="B91" s="158">
        <v>50</v>
      </c>
      <c r="C91" s="110" t="s">
        <v>53</v>
      </c>
      <c r="D91" s="145" t="s">
        <v>37</v>
      </c>
      <c r="E91" s="104">
        <v>40</v>
      </c>
      <c r="F91" s="103">
        <v>6</v>
      </c>
      <c r="G91" s="103">
        <v>4</v>
      </c>
      <c r="H91" s="103">
        <v>40</v>
      </c>
      <c r="I91" s="143">
        <v>40</v>
      </c>
      <c r="K91" s="109">
        <f t="shared" si="10"/>
        <v>130</v>
      </c>
      <c r="M91" s="57">
        <v>158</v>
      </c>
      <c r="O91" s="79">
        <f t="shared" si="5"/>
        <v>28</v>
      </c>
    </row>
    <row r="92" spans="1:15" ht="14.4" thickBot="1" x14ac:dyDescent="0.3">
      <c r="A92" s="56"/>
      <c r="B92" s="159"/>
      <c r="C92" s="110" t="s">
        <v>54</v>
      </c>
      <c r="D92" s="145" t="s">
        <v>37</v>
      </c>
      <c r="E92" s="104">
        <v>40</v>
      </c>
      <c r="F92" s="103">
        <v>6</v>
      </c>
      <c r="G92" s="103">
        <v>4</v>
      </c>
      <c r="H92" s="103">
        <v>40</v>
      </c>
      <c r="I92" s="143">
        <v>40</v>
      </c>
      <c r="K92" s="109">
        <f t="shared" si="10"/>
        <v>130</v>
      </c>
      <c r="M92" s="57">
        <v>158</v>
      </c>
      <c r="O92" s="79">
        <f t="shared" si="5"/>
        <v>28</v>
      </c>
    </row>
    <row r="93" spans="1:15" ht="14.4" thickBot="1" x14ac:dyDescent="0.3">
      <c r="A93" s="56"/>
      <c r="B93" s="146">
        <v>51</v>
      </c>
      <c r="C93" s="147" t="s">
        <v>42</v>
      </c>
      <c r="D93" s="132" t="s">
        <v>37</v>
      </c>
      <c r="E93" s="135">
        <v>8</v>
      </c>
      <c r="F93" s="134">
        <v>1</v>
      </c>
      <c r="G93" s="134">
        <v>1</v>
      </c>
      <c r="H93" s="134">
        <v>6</v>
      </c>
      <c r="I93" s="148">
        <v>6</v>
      </c>
      <c r="K93" s="109">
        <f t="shared" si="10"/>
        <v>22</v>
      </c>
      <c r="M93" s="57">
        <v>32</v>
      </c>
      <c r="O93" s="79">
        <f t="shared" si="5"/>
        <v>10</v>
      </c>
    </row>
    <row r="94" spans="1:15" ht="14.4" thickBot="1" x14ac:dyDescent="0.3">
      <c r="A94" s="56"/>
      <c r="B94" s="112">
        <v>52</v>
      </c>
      <c r="C94" s="110" t="s">
        <v>45</v>
      </c>
      <c r="D94" s="102" t="s">
        <v>37</v>
      </c>
      <c r="E94" s="104">
        <v>1</v>
      </c>
      <c r="F94" s="103">
        <v>1</v>
      </c>
      <c r="G94" s="103">
        <v>1</v>
      </c>
      <c r="H94" s="103">
        <v>2</v>
      </c>
      <c r="I94" s="143">
        <v>1</v>
      </c>
      <c r="K94" s="109">
        <f t="shared" si="10"/>
        <v>6</v>
      </c>
      <c r="M94" s="57">
        <v>6</v>
      </c>
      <c r="O94" s="79">
        <f t="shared" si="5"/>
        <v>0</v>
      </c>
    </row>
    <row r="95" spans="1:15" ht="14.4" thickBot="1" x14ac:dyDescent="0.3">
      <c r="A95" s="56"/>
      <c r="B95" s="112">
        <v>53</v>
      </c>
      <c r="C95" s="110" t="s">
        <v>123</v>
      </c>
      <c r="D95" s="102" t="s">
        <v>37</v>
      </c>
      <c r="E95" s="104">
        <v>2</v>
      </c>
      <c r="F95" s="103">
        <v>1</v>
      </c>
      <c r="G95" s="103">
        <v>1</v>
      </c>
      <c r="H95" s="103">
        <v>2</v>
      </c>
      <c r="I95" s="143">
        <v>2</v>
      </c>
      <c r="K95" s="109">
        <f t="shared" si="8"/>
        <v>8</v>
      </c>
      <c r="M95" s="57">
        <v>10</v>
      </c>
      <c r="O95" s="79">
        <f t="shared" si="5"/>
        <v>2</v>
      </c>
    </row>
    <row r="96" spans="1:15" ht="14.4" thickBot="1" x14ac:dyDescent="0.3">
      <c r="A96" s="56"/>
      <c r="B96" s="112">
        <v>54</v>
      </c>
      <c r="C96" s="110" t="s">
        <v>44</v>
      </c>
      <c r="D96" s="145" t="s">
        <v>124</v>
      </c>
      <c r="E96" s="104">
        <v>1</v>
      </c>
      <c r="F96" s="103">
        <v>1</v>
      </c>
      <c r="G96" s="103">
        <v>1</v>
      </c>
      <c r="H96" s="103">
        <v>1</v>
      </c>
      <c r="I96" s="143">
        <v>1</v>
      </c>
      <c r="K96" s="109">
        <f t="shared" si="8"/>
        <v>5</v>
      </c>
      <c r="M96" s="57">
        <v>5</v>
      </c>
      <c r="O96" s="79">
        <f t="shared" si="5"/>
        <v>0</v>
      </c>
    </row>
    <row r="97" spans="1:15" x14ac:dyDescent="0.25">
      <c r="A97" s="56"/>
      <c r="B97" s="119">
        <v>55</v>
      </c>
      <c r="C97" s="95" t="s">
        <v>125</v>
      </c>
      <c r="D97" s="96" t="s">
        <v>67</v>
      </c>
      <c r="E97" s="155"/>
      <c r="F97" s="156"/>
      <c r="G97" s="156"/>
      <c r="H97" s="156"/>
      <c r="I97" s="157"/>
      <c r="K97" s="93">
        <v>3</v>
      </c>
      <c r="M97" s="57">
        <v>5</v>
      </c>
      <c r="O97" s="79">
        <f t="shared" si="5"/>
        <v>2</v>
      </c>
    </row>
    <row r="98" spans="1:15" x14ac:dyDescent="0.25">
      <c r="A98" s="56"/>
      <c r="B98" s="43" t="s">
        <v>127</v>
      </c>
      <c r="C98" s="4" t="s">
        <v>126</v>
      </c>
      <c r="D98" s="5" t="s">
        <v>37</v>
      </c>
      <c r="E98" s="6">
        <v>1</v>
      </c>
      <c r="F98" s="31">
        <v>0</v>
      </c>
      <c r="G98" s="31">
        <v>0</v>
      </c>
      <c r="H98" s="31">
        <v>1</v>
      </c>
      <c r="I98" s="47">
        <v>1</v>
      </c>
      <c r="J98" s="63"/>
      <c r="K98" s="59">
        <f>I98+H98+G98+F98+E98</f>
        <v>3</v>
      </c>
      <c r="L98" s="56"/>
      <c r="M98" s="57">
        <v>5</v>
      </c>
      <c r="O98" s="79">
        <f t="shared" si="5"/>
        <v>2</v>
      </c>
    </row>
    <row r="99" spans="1:15" s="56" customFormat="1" x14ac:dyDescent="0.25">
      <c r="B99" s="43" t="s">
        <v>128</v>
      </c>
      <c r="C99" s="13" t="s">
        <v>129</v>
      </c>
      <c r="D99" s="8" t="s">
        <v>37</v>
      </c>
      <c r="E99" s="6">
        <v>1</v>
      </c>
      <c r="F99" s="31">
        <v>0</v>
      </c>
      <c r="G99" s="31">
        <v>0</v>
      </c>
      <c r="H99" s="31">
        <v>1</v>
      </c>
      <c r="I99" s="47">
        <v>1</v>
      </c>
      <c r="J99" s="63"/>
      <c r="K99" s="59">
        <f t="shared" ref="K99:K104" si="11">I99+H99+G99+F99+E99</f>
        <v>3</v>
      </c>
      <c r="M99" s="57">
        <v>5</v>
      </c>
      <c r="O99" s="79">
        <f t="shared" si="5"/>
        <v>2</v>
      </c>
    </row>
    <row r="100" spans="1:15" s="56" customFormat="1" x14ac:dyDescent="0.25">
      <c r="B100" s="43" t="s">
        <v>130</v>
      </c>
      <c r="C100" s="4" t="s">
        <v>131</v>
      </c>
      <c r="D100" s="5" t="s">
        <v>37</v>
      </c>
      <c r="E100" s="6">
        <v>1</v>
      </c>
      <c r="F100" s="31">
        <v>0</v>
      </c>
      <c r="G100" s="31">
        <v>0</v>
      </c>
      <c r="H100" s="31">
        <v>1</v>
      </c>
      <c r="I100" s="47">
        <v>1</v>
      </c>
      <c r="J100" s="63"/>
      <c r="K100" s="59">
        <f t="shared" si="11"/>
        <v>3</v>
      </c>
      <c r="M100" s="57">
        <v>5</v>
      </c>
      <c r="O100" s="79">
        <f t="shared" si="5"/>
        <v>2</v>
      </c>
    </row>
    <row r="101" spans="1:15" s="56" customFormat="1" x14ac:dyDescent="0.25">
      <c r="B101" s="43" t="s">
        <v>133</v>
      </c>
      <c r="C101" s="13" t="s">
        <v>132</v>
      </c>
      <c r="D101" s="8" t="s">
        <v>37</v>
      </c>
      <c r="E101" s="6">
        <v>1</v>
      </c>
      <c r="F101" s="31">
        <v>0</v>
      </c>
      <c r="G101" s="31">
        <v>0</v>
      </c>
      <c r="H101" s="31">
        <v>1</v>
      </c>
      <c r="I101" s="47">
        <v>1</v>
      </c>
      <c r="J101" s="63"/>
      <c r="K101" s="59">
        <f t="shared" si="11"/>
        <v>3</v>
      </c>
      <c r="M101" s="57">
        <v>5</v>
      </c>
      <c r="O101" s="79">
        <f t="shared" si="5"/>
        <v>2</v>
      </c>
    </row>
    <row r="102" spans="1:15" s="56" customFormat="1" x14ac:dyDescent="0.25">
      <c r="B102" s="43" t="s">
        <v>115</v>
      </c>
      <c r="C102" s="4" t="s">
        <v>134</v>
      </c>
      <c r="D102" s="5" t="s">
        <v>37</v>
      </c>
      <c r="E102" s="6">
        <v>2</v>
      </c>
      <c r="F102" s="31">
        <v>0</v>
      </c>
      <c r="G102" s="31">
        <v>0</v>
      </c>
      <c r="H102" s="31">
        <v>2</v>
      </c>
      <c r="I102" s="47">
        <v>2</v>
      </c>
      <c r="J102" s="63"/>
      <c r="K102" s="59">
        <f t="shared" si="11"/>
        <v>6</v>
      </c>
      <c r="M102" s="57">
        <v>10</v>
      </c>
      <c r="O102" s="79">
        <f t="shared" si="5"/>
        <v>4</v>
      </c>
    </row>
    <row r="103" spans="1:15" s="56" customFormat="1" ht="14.4" thickBot="1" x14ac:dyDescent="0.3">
      <c r="B103" s="49" t="s">
        <v>135</v>
      </c>
      <c r="C103" s="10" t="s">
        <v>136</v>
      </c>
      <c r="D103" s="11" t="s">
        <v>37</v>
      </c>
      <c r="E103" s="12">
        <v>1</v>
      </c>
      <c r="F103" s="39">
        <v>0</v>
      </c>
      <c r="G103" s="39">
        <v>0</v>
      </c>
      <c r="H103" s="39">
        <v>1</v>
      </c>
      <c r="I103" s="50">
        <v>1</v>
      </c>
      <c r="J103" s="63"/>
      <c r="K103" s="61">
        <f t="shared" si="11"/>
        <v>3</v>
      </c>
      <c r="M103" s="57">
        <v>5</v>
      </c>
      <c r="O103" s="79">
        <f t="shared" si="5"/>
        <v>2</v>
      </c>
    </row>
    <row r="104" spans="1:15" s="56" customFormat="1" ht="14.4" thickBot="1" x14ac:dyDescent="0.3">
      <c r="B104" s="112">
        <v>56</v>
      </c>
      <c r="C104" s="110" t="s">
        <v>137</v>
      </c>
      <c r="D104" s="102" t="s">
        <v>37</v>
      </c>
      <c r="E104" s="104">
        <v>20</v>
      </c>
      <c r="F104" s="103">
        <v>3</v>
      </c>
      <c r="G104" s="103">
        <v>2</v>
      </c>
      <c r="H104" s="103">
        <v>20</v>
      </c>
      <c r="I104" s="143">
        <v>20</v>
      </c>
      <c r="J104" s="63"/>
      <c r="K104" s="109">
        <f t="shared" si="11"/>
        <v>65</v>
      </c>
      <c r="M104" s="77">
        <v>0</v>
      </c>
      <c r="O104" s="81">
        <f t="shared" si="5"/>
        <v>-65</v>
      </c>
    </row>
    <row r="105" spans="1:15" x14ac:dyDescent="0.25">
      <c r="A105" s="56"/>
      <c r="B105" s="63"/>
      <c r="C105" s="69"/>
      <c r="D105" s="70"/>
      <c r="E105" s="72"/>
      <c r="F105" s="71"/>
      <c r="G105" s="71"/>
      <c r="H105" s="71"/>
      <c r="I105" s="71"/>
      <c r="J105" s="63"/>
      <c r="K105" s="72"/>
      <c r="L105" s="56"/>
    </row>
    <row r="106" spans="1:15" x14ac:dyDescent="0.25">
      <c r="A106" s="56"/>
      <c r="B106" s="63"/>
      <c r="C106" s="69"/>
      <c r="D106" s="70"/>
      <c r="E106" s="72"/>
      <c r="F106" s="71"/>
      <c r="G106" s="71"/>
      <c r="H106" s="71"/>
      <c r="I106" s="71"/>
      <c r="J106" s="63"/>
      <c r="K106" s="72"/>
      <c r="L106" s="56"/>
    </row>
    <row r="107" spans="1:15" x14ac:dyDescent="0.25">
      <c r="B107" s="63"/>
      <c r="C107" s="63"/>
      <c r="D107" s="71"/>
      <c r="E107" s="72"/>
      <c r="F107" s="63"/>
      <c r="G107" s="63"/>
      <c r="H107" s="63"/>
      <c r="I107" s="63"/>
      <c r="J107" s="63"/>
      <c r="K107" s="72"/>
      <c r="L107" s="56"/>
    </row>
    <row r="108" spans="1:15" x14ac:dyDescent="0.25">
      <c r="B108" s="63"/>
      <c r="C108" s="63"/>
      <c r="D108" s="71"/>
      <c r="E108" s="72"/>
      <c r="F108" s="71"/>
      <c r="G108" s="71"/>
      <c r="H108" s="71"/>
      <c r="I108" s="71"/>
      <c r="J108" s="63"/>
      <c r="K108" s="72"/>
      <c r="L108" s="56"/>
    </row>
    <row r="109" spans="1:15" x14ac:dyDescent="0.25">
      <c r="B109" s="63"/>
      <c r="C109" s="56"/>
      <c r="D109" s="52"/>
      <c r="E109" s="63"/>
      <c r="F109" s="63"/>
      <c r="G109" s="63"/>
      <c r="H109" s="63"/>
      <c r="I109" s="63"/>
      <c r="J109" s="63"/>
      <c r="L109" s="56"/>
    </row>
    <row r="110" spans="1:15" x14ac:dyDescent="0.25">
      <c r="J110" s="63"/>
    </row>
    <row r="111" spans="1:15" x14ac:dyDescent="0.25">
      <c r="J111" s="63"/>
    </row>
    <row r="112" spans="1:15" ht="20.25" customHeight="1" x14ac:dyDescent="0.45">
      <c r="J112" s="88"/>
      <c r="K112" s="89"/>
    </row>
    <row r="113" spans="10:10" x14ac:dyDescent="0.25">
      <c r="J113" s="63"/>
    </row>
    <row r="173" ht="15" customHeight="1" x14ac:dyDescent="0.25"/>
    <row r="208" ht="15" customHeight="1" x14ac:dyDescent="0.25"/>
  </sheetData>
  <mergeCells count="11">
    <mergeCell ref="E97:I97"/>
    <mergeCell ref="B91:B92"/>
    <mergeCell ref="E2:I2"/>
    <mergeCell ref="E11:I11"/>
    <mergeCell ref="E16:I16"/>
    <mergeCell ref="E25:I25"/>
    <mergeCell ref="E43:I43"/>
    <mergeCell ref="E65:I65"/>
    <mergeCell ref="B66:B67"/>
    <mergeCell ref="B68:B69"/>
    <mergeCell ref="E77:I77"/>
  </mergeCells>
  <pageMargins left="0.25" right="0.25" top="0.75" bottom="0.75" header="0.3" footer="0.3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Počty k nákupu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2024-11-25T11:43:21Z</dcterms:modified>
</cp:coreProperties>
</file>