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29.15\otwarty2\A.  DZIAŁ GOSP. LEŚNEJ\Przetarg 2025_1\Do ogłoszenia\FORMULARZE OFERTOWE\"/>
    </mc:Choice>
  </mc:AlternateContent>
  <xr:revisionPtr revIDLastSave="0" documentId="8_{79A77818-29DC-42D6-AF3A-73AEDC65A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6" i="1" l="1"/>
  <c r="I144" i="1"/>
  <c r="I143" i="1"/>
  <c r="I142" i="1"/>
  <c r="K142" i="1" s="1"/>
  <c r="L142" i="1" s="1"/>
  <c r="I141" i="1"/>
  <c r="K141" i="1" s="1"/>
  <c r="K140" i="1"/>
  <c r="L140" i="1" s="1"/>
  <c r="I140" i="1"/>
  <c r="I139" i="1"/>
  <c r="L138" i="1"/>
  <c r="K138" i="1"/>
  <c r="I138" i="1"/>
  <c r="I137" i="1"/>
  <c r="K137" i="1" s="1"/>
  <c r="K136" i="1"/>
  <c r="L136" i="1" s="1"/>
  <c r="I136" i="1"/>
  <c r="I135" i="1"/>
  <c r="L134" i="1"/>
  <c r="K134" i="1"/>
  <c r="I134" i="1"/>
  <c r="I133" i="1"/>
  <c r="K133" i="1" s="1"/>
  <c r="K132" i="1"/>
  <c r="L132" i="1" s="1"/>
  <c r="I132" i="1"/>
  <c r="I131" i="1"/>
  <c r="L130" i="1"/>
  <c r="K130" i="1"/>
  <c r="I130" i="1"/>
  <c r="I129" i="1"/>
  <c r="K129" i="1" s="1"/>
  <c r="K128" i="1"/>
  <c r="L128" i="1" s="1"/>
  <c r="I128" i="1"/>
  <c r="I127" i="1"/>
  <c r="L126" i="1"/>
  <c r="K126" i="1"/>
  <c r="I126" i="1"/>
  <c r="I125" i="1"/>
  <c r="K125" i="1" s="1"/>
  <c r="K124" i="1"/>
  <c r="L124" i="1" s="1"/>
  <c r="I124" i="1"/>
  <c r="I123" i="1"/>
  <c r="L122" i="1"/>
  <c r="K122" i="1"/>
  <c r="I122" i="1"/>
  <c r="I121" i="1"/>
  <c r="K121" i="1" s="1"/>
  <c r="K120" i="1"/>
  <c r="L120" i="1" s="1"/>
  <c r="I120" i="1"/>
  <c r="I119" i="1"/>
  <c r="L118" i="1"/>
  <c r="K118" i="1"/>
  <c r="I118" i="1"/>
  <c r="I117" i="1"/>
  <c r="K117" i="1" s="1"/>
  <c r="K116" i="1"/>
  <c r="L116" i="1" s="1"/>
  <c r="I116" i="1"/>
  <c r="I115" i="1"/>
  <c r="L114" i="1"/>
  <c r="K114" i="1"/>
  <c r="I114" i="1"/>
  <c r="I113" i="1"/>
  <c r="K113" i="1" s="1"/>
  <c r="K112" i="1"/>
  <c r="L112" i="1" s="1"/>
  <c r="I112" i="1"/>
  <c r="I111" i="1"/>
  <c r="L110" i="1"/>
  <c r="K110" i="1"/>
  <c r="I110" i="1"/>
  <c r="I109" i="1"/>
  <c r="K109" i="1" s="1"/>
  <c r="K108" i="1"/>
  <c r="L108" i="1" s="1"/>
  <c r="I108" i="1"/>
  <c r="I107" i="1"/>
  <c r="L106" i="1"/>
  <c r="K106" i="1"/>
  <c r="I106" i="1"/>
  <c r="I105" i="1"/>
  <c r="K105" i="1" s="1"/>
  <c r="K104" i="1"/>
  <c r="L104" i="1" s="1"/>
  <c r="I104" i="1"/>
  <c r="I103" i="1"/>
  <c r="L102" i="1"/>
  <c r="K102" i="1"/>
  <c r="I102" i="1"/>
  <c r="I101" i="1"/>
  <c r="K101" i="1" s="1"/>
  <c r="K100" i="1"/>
  <c r="L100" i="1" s="1"/>
  <c r="I100" i="1"/>
  <c r="I99" i="1"/>
  <c r="L98" i="1"/>
  <c r="K98" i="1"/>
  <c r="I98" i="1"/>
  <c r="I97" i="1"/>
  <c r="K97" i="1" s="1"/>
  <c r="K96" i="1"/>
  <c r="L96" i="1" s="1"/>
  <c r="I96" i="1"/>
  <c r="I95" i="1"/>
  <c r="L94" i="1"/>
  <c r="K94" i="1"/>
  <c r="I94" i="1"/>
  <c r="I93" i="1"/>
  <c r="K93" i="1" s="1"/>
  <c r="K92" i="1"/>
  <c r="L92" i="1" s="1"/>
  <c r="I92" i="1"/>
  <c r="I91" i="1"/>
  <c r="K90" i="1"/>
  <c r="L90" i="1" s="1"/>
  <c r="I90" i="1"/>
  <c r="I89" i="1"/>
  <c r="K89" i="1" s="1"/>
  <c r="K88" i="1"/>
  <c r="L88" i="1" s="1"/>
  <c r="I88" i="1"/>
  <c r="I87" i="1"/>
  <c r="K86" i="1"/>
  <c r="L86" i="1" s="1"/>
  <c r="I86" i="1"/>
  <c r="I85" i="1"/>
  <c r="K85" i="1" s="1"/>
  <c r="K84" i="1"/>
  <c r="L84" i="1" s="1"/>
  <c r="I84" i="1"/>
  <c r="I83" i="1"/>
  <c r="K82" i="1"/>
  <c r="L82" i="1" s="1"/>
  <c r="I82" i="1"/>
  <c r="I81" i="1"/>
  <c r="K81" i="1" s="1"/>
  <c r="K80" i="1"/>
  <c r="L80" i="1" s="1"/>
  <c r="I80" i="1"/>
  <c r="I79" i="1"/>
  <c r="K78" i="1"/>
  <c r="L78" i="1" s="1"/>
  <c r="I78" i="1"/>
  <c r="I77" i="1"/>
  <c r="K77" i="1" s="1"/>
  <c r="K76" i="1"/>
  <c r="L76" i="1" s="1"/>
  <c r="I76" i="1"/>
  <c r="I75" i="1"/>
  <c r="K74" i="1"/>
  <c r="L74" i="1" s="1"/>
  <c r="I74" i="1"/>
  <c r="I73" i="1"/>
  <c r="K73" i="1" s="1"/>
  <c r="K72" i="1"/>
  <c r="L72" i="1" s="1"/>
  <c r="I72" i="1"/>
  <c r="I71" i="1"/>
  <c r="K70" i="1"/>
  <c r="L70" i="1" s="1"/>
  <c r="I70" i="1"/>
  <c r="I69" i="1"/>
  <c r="K69" i="1" s="1"/>
  <c r="K68" i="1"/>
  <c r="L68" i="1" s="1"/>
  <c r="I68" i="1"/>
  <c r="I67" i="1"/>
  <c r="K66" i="1"/>
  <c r="L66" i="1" s="1"/>
  <c r="I66" i="1"/>
  <c r="I65" i="1"/>
  <c r="K65" i="1" s="1"/>
  <c r="K64" i="1"/>
  <c r="L64" i="1" s="1"/>
  <c r="I64" i="1"/>
  <c r="I63" i="1"/>
  <c r="K62" i="1"/>
  <c r="L62" i="1" s="1"/>
  <c r="I62" i="1"/>
  <c r="I61" i="1"/>
  <c r="K61" i="1" s="1"/>
  <c r="K60" i="1"/>
  <c r="L60" i="1" s="1"/>
  <c r="I60" i="1"/>
  <c r="I59" i="1"/>
  <c r="K58" i="1"/>
  <c r="L58" i="1" s="1"/>
  <c r="I58" i="1"/>
  <c r="I57" i="1"/>
  <c r="K57" i="1" s="1"/>
  <c r="K56" i="1"/>
  <c r="L56" i="1" s="1"/>
  <c r="I56" i="1"/>
  <c r="I53" i="1"/>
  <c r="K48" i="1"/>
  <c r="L48" i="1" s="1"/>
  <c r="I48" i="1"/>
  <c r="I43" i="1"/>
  <c r="K43" i="1" s="1"/>
  <c r="K38" i="1"/>
  <c r="L38" i="1" s="1"/>
  <c r="I38" i="1"/>
  <c r="I37" i="1"/>
  <c r="K32" i="1"/>
  <c r="L32" i="1" s="1"/>
  <c r="I32" i="1"/>
  <c r="L59" i="1" l="1"/>
  <c r="L119" i="1"/>
  <c r="L99" i="1"/>
  <c r="L107" i="1"/>
  <c r="L83" i="1"/>
  <c r="L143" i="1"/>
  <c r="L37" i="1"/>
  <c r="L115" i="1"/>
  <c r="L144" i="1"/>
  <c r="L67" i="1"/>
  <c r="L95" i="1"/>
  <c r="L43" i="1"/>
  <c r="L57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L125" i="1"/>
  <c r="L129" i="1"/>
  <c r="L133" i="1"/>
  <c r="L137" i="1"/>
  <c r="L141" i="1"/>
  <c r="K37" i="1"/>
  <c r="K53" i="1"/>
  <c r="L53" i="1" s="1"/>
  <c r="K59" i="1"/>
  <c r="K63" i="1"/>
  <c r="L63" i="1" s="1"/>
  <c r="K67" i="1"/>
  <c r="K71" i="1"/>
  <c r="L71" i="1" s="1"/>
  <c r="K75" i="1"/>
  <c r="L75" i="1" s="1"/>
  <c r="K79" i="1"/>
  <c r="L79" i="1" s="1"/>
  <c r="K83" i="1"/>
  <c r="K87" i="1"/>
  <c r="L87" i="1" s="1"/>
  <c r="K91" i="1"/>
  <c r="L91" i="1" s="1"/>
  <c r="K95" i="1"/>
  <c r="K99" i="1"/>
  <c r="K103" i="1"/>
  <c r="L103" i="1" s="1"/>
  <c r="K107" i="1"/>
  <c r="K111" i="1"/>
  <c r="L111" i="1" s="1"/>
  <c r="K115" i="1"/>
  <c r="K119" i="1"/>
  <c r="K123" i="1"/>
  <c r="L123" i="1" s="1"/>
  <c r="K127" i="1"/>
  <c r="L127" i="1" s="1"/>
  <c r="K131" i="1"/>
  <c r="L131" i="1" s="1"/>
  <c r="K135" i="1"/>
  <c r="L135" i="1" s="1"/>
  <c r="K139" i="1"/>
  <c r="L139" i="1" s="1"/>
  <c r="K143" i="1"/>
  <c r="K144" i="1"/>
  <c r="F147" i="1" l="1"/>
  <c r="B26" i="1" s="1"/>
</calcChain>
</file>

<file path=xl/sharedStrings.xml><?xml version="1.0" encoding="utf-8"?>
<sst xmlns="http://schemas.openxmlformats.org/spreadsheetml/2006/main" count="479" uniqueCount="324">
  <si>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</si>
  <si>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</si>
  <si>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</si>
  <si>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</si>
  <si>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</si>
  <si>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</si>
  <si>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</si>
  <si>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</si>
  <si>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</si>
  <si>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</si>
  <si>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</si>
  <si>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</si>
  <si>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</si>
  <si>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</si>
  <si>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</si>
  <si>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</si>
  <si>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</si>
  <si>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</si>
  <si>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</si>
  <si>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</si>
  <si>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</si>
  <si>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</si>
  <si>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</si>
  <si>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</si>
  <si>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</si>
  <si>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</si>
  <si>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</si>
  <si>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</si>
  <si>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47</t>
  </si>
  <si>
    <t>OPR-UC</t>
  </si>
  <si>
    <t>Opryskiwanie upraw opryskiwaczem - ciągnikowym (nie dotyczy szkółek)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</si>
  <si>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</si>
  <si>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</si>
  <si>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</si>
  <si>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</si>
  <si>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</si>
  <si>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</si>
  <si>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</si>
  <si>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 xml:space="preserve"> 78</t>
  </si>
  <si>
    <t>WYK-POGCZ</t>
  </si>
  <si>
    <t>Wyorywanie bruzd pługiem leśnym z pogłębiaczem na powierzchni pow. 0,5 ha</t>
  </si>
  <si>
    <t>KMTR</t>
  </si>
  <si>
    <t xml:space="preserve"> 79</t>
  </si>
  <si>
    <t>WYK-P5GCP</t>
  </si>
  <si>
    <t>Wyorywanie bruzd pługiem leśnym z pogłębiaczem na pow. do 0,5 ha</t>
  </si>
  <si>
    <t xml:space="preserve"> 89</t>
  </si>
  <si>
    <t>SPUL-BC</t>
  </si>
  <si>
    <t>Spulchnianie gleby w bruzdach pogłębiaczem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</si>
  <si>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</si>
  <si>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</si>
  <si>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</si>
  <si>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</si>
  <si>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</si>
  <si>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</si>
  <si>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</si>
  <si>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</si>
  <si>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</si>
  <si>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</si>
  <si>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</si>
  <si>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</si>
  <si>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</si>
  <si>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</si>
  <si>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</si>
  <si>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</si>
  <si>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</si>
  <si>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</si>
  <si>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</si>
  <si>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</si>
  <si>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</si>
  <si>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118</t>
  </si>
  <si>
    <t>PIEL-CKR</t>
  </si>
  <si>
    <t>Pielęgnowanie międzyrzędów (przejazdy każdym rzędem)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</si>
  <si>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</si>
  <si>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</si>
  <si>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</si>
  <si>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</si>
  <si>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</si>
  <si>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</si>
  <si>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</si>
  <si>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</si>
  <si>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</si>
  <si>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125</t>
  </si>
  <si>
    <t>OPR-CHWAS</t>
  </si>
  <si>
    <t>Chemiczne niszczenie chwastów opryskiwaczem ręcznym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</si>
  <si>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</si>
  <si>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</si>
  <si>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</si>
  <si>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</si>
  <si>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</si>
  <si>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</si>
  <si>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</si>
  <si>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</si>
  <si>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</si>
  <si>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</si>
  <si>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</si>
  <si>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</si>
  <si>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</si>
  <si>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</si>
  <si>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</si>
  <si>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</si>
  <si>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146</t>
  </si>
  <si>
    <t>GRODZ-SZY</t>
  </si>
  <si>
    <t>Grodzenie upraw metodą szymiszowską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</si>
  <si>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</si>
  <si>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</si>
  <si>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</si>
  <si>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</si>
  <si>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</si>
  <si>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</si>
  <si>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</si>
  <si>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152</t>
  </si>
  <si>
    <t>KOR-P</t>
  </si>
  <si>
    <t>Korowanie pułapek i niszczenie kory</t>
  </si>
  <si>
    <t>155</t>
  </si>
  <si>
    <t>PUŁ-RYJ</t>
  </si>
  <si>
    <t>Wykładanie pułapek na ryjkowce - dołki chwytne, wałki itp.</t>
  </si>
  <si>
    <t>SZT</t>
  </si>
  <si>
    <t>157</t>
  </si>
  <si>
    <t>SZUK-PĘDR</t>
  </si>
  <si>
    <t>Badanie zapędraczenia gleby - dół o objętości 0,5 m3</t>
  </si>
  <si>
    <t>158</t>
  </si>
  <si>
    <t>SZUK-PEDM</t>
  </si>
  <si>
    <t>Monitoring szkodników korzeni - dół o objętości 0,13 m3</t>
  </si>
  <si>
    <t>159</t>
  </si>
  <si>
    <t>SZUK-OWAD</t>
  </si>
  <si>
    <t>Próbne poszukiwania owadów w ściółce</t>
  </si>
  <si>
    <t>172</t>
  </si>
  <si>
    <t>PPOŻ-PORZ</t>
  </si>
  <si>
    <t>Porządkowanie terenów na pasach przeciwpożarowych</t>
  </si>
  <si>
    <t>185</t>
  </si>
  <si>
    <t>WYOR-AK</t>
  </si>
  <si>
    <t>Wyorywanie sadzonek ciągnikowym wyorywaczem aktywnym</t>
  </si>
  <si>
    <t>AR</t>
  </si>
  <si>
    <t>188</t>
  </si>
  <si>
    <t>OPR-SC</t>
  </si>
  <si>
    <t>Opryskiwanie szkółek opryskiwaczem ciągnikowym</t>
  </si>
  <si>
    <t>189</t>
  </si>
  <si>
    <t>OPR-SCA</t>
  </si>
  <si>
    <t>Opryskiwanie pól siewnych szkółek opryskiwaczem ciągnikowym</t>
  </si>
  <si>
    <t>208</t>
  </si>
  <si>
    <t>ZB-KAM</t>
  </si>
  <si>
    <t>Zbiór i wywóz kamieni</t>
  </si>
  <si>
    <t>209</t>
  </si>
  <si>
    <t>UKŁ-SUB</t>
  </si>
  <si>
    <t>Układanie warstwy substratu o grubości 15 cm</t>
  </si>
  <si>
    <t>210</t>
  </si>
  <si>
    <t>OSŁ-ATM</t>
  </si>
  <si>
    <t>Osłona szkółki przed ujemnymi wpływami atmosferycznymi</t>
  </si>
  <si>
    <t>211</t>
  </si>
  <si>
    <t>OSŁ-REG</t>
  </si>
  <si>
    <t>Regulowanie położenia osłon</t>
  </si>
  <si>
    <t>219</t>
  </si>
  <si>
    <t>ZAŁ-1</t>
  </si>
  <si>
    <t>Załadunek lub rozładunek sadzonek - 1 latek</t>
  </si>
  <si>
    <t>220</t>
  </si>
  <si>
    <t>ZAŁ-2</t>
  </si>
  <si>
    <t>Załadunek lub rozładunek sadzonek - 2-3 latek</t>
  </si>
  <si>
    <t>224</t>
  </si>
  <si>
    <t>SIEW-KC</t>
  </si>
  <si>
    <t>Rozsiew kompostu rozrzutnikiem</t>
  </si>
  <si>
    <t>M3P</t>
  </si>
  <si>
    <t>225</t>
  </si>
  <si>
    <t>SIEW-NC</t>
  </si>
  <si>
    <t>Rozsiew nawozów startowo rozrzutnikiem</t>
  </si>
  <si>
    <t>226</t>
  </si>
  <si>
    <t>SIEW-WAP</t>
  </si>
  <si>
    <t>Rozsiew wapna nawozowego</t>
  </si>
  <si>
    <t>227</t>
  </si>
  <si>
    <t>NAW-MIND</t>
  </si>
  <si>
    <t>Nawożenie mineralne  dolistne</t>
  </si>
  <si>
    <t>244</t>
  </si>
  <si>
    <t>PRZER-K</t>
  </si>
  <si>
    <t>Przerabianie kompostu</t>
  </si>
  <si>
    <t>245</t>
  </si>
  <si>
    <t>PIEL-RN</t>
  </si>
  <si>
    <t>Pielenie w rzędach lub pasach - dla Db i Bk również w okresie wschodów</t>
  </si>
  <si>
    <t>246</t>
  </si>
  <si>
    <t>PIEL-RN1</t>
  </si>
  <si>
    <t>Pielenie w rzędach lub pasach w okresie wschodów</t>
  </si>
  <si>
    <t>249</t>
  </si>
  <si>
    <t>PRZER-NAS</t>
  </si>
  <si>
    <t>Przerywanie nadmiarów siewów</t>
  </si>
  <si>
    <t>250</t>
  </si>
  <si>
    <t>KOSZ-ZIEL</t>
  </si>
  <si>
    <t>Ścięcie i rozdrobnienie zielonek na ugorach</t>
  </si>
  <si>
    <t>251</t>
  </si>
  <si>
    <t>SPUL-C</t>
  </si>
  <si>
    <t>Spulchnianie gleby na międzyrzędach opielaczem wielorzędowym</t>
  </si>
  <si>
    <t>252</t>
  </si>
  <si>
    <t>SPUL-SC</t>
  </si>
  <si>
    <t>Spulchnianie gleby</t>
  </si>
  <si>
    <t>253</t>
  </si>
  <si>
    <t>BRON-SC</t>
  </si>
  <si>
    <t>Bronowanie</t>
  </si>
  <si>
    <t>254</t>
  </si>
  <si>
    <t>ORKA-SC</t>
  </si>
  <si>
    <t>Orka pełna</t>
  </si>
  <si>
    <t>256</t>
  </si>
  <si>
    <t>WYOR-CK</t>
  </si>
  <si>
    <t>Wyorywanie i podcinanie sadzonek ciągnikowym wyorywaczem klamrowych</t>
  </si>
  <si>
    <t>257</t>
  </si>
  <si>
    <t>WYOR-CS</t>
  </si>
  <si>
    <t>Wyorywanie lub podcinanie sadzonek ciągnikowym podcinaczem sekcyjnym</t>
  </si>
  <si>
    <t>259</t>
  </si>
  <si>
    <t>WŁÓK-SC</t>
  </si>
  <si>
    <t>Wyrównywanie powierzchni włóką</t>
  </si>
  <si>
    <t>260</t>
  </si>
  <si>
    <t>WAŁ-SC</t>
  </si>
  <si>
    <t>Wałowanie pełnej orki - jednokrotne</t>
  </si>
  <si>
    <t>267</t>
  </si>
  <si>
    <t>SIEW-PRC</t>
  </si>
  <si>
    <t>Siew nasion rzutem</t>
  </si>
  <si>
    <t>272</t>
  </si>
  <si>
    <t>SPUL-R</t>
  </si>
  <si>
    <t>Spulchnianie gleby na międzyrzędach - dla DB i BK również w okresie wschodów</t>
  </si>
  <si>
    <t>273</t>
  </si>
  <si>
    <t>SPUL-R1</t>
  </si>
  <si>
    <t>Spulchnianie gleby na międzyrzędach w okresie wschodów motyką.</t>
  </si>
  <si>
    <t>290</t>
  </si>
  <si>
    <t>SIEW-DC</t>
  </si>
  <si>
    <t>Siew nasion drobnych</t>
  </si>
  <si>
    <t>291</t>
  </si>
  <si>
    <t>SIEW-GC</t>
  </si>
  <si>
    <t>Siew nasion grubych</t>
  </si>
  <si>
    <t>293</t>
  </si>
  <si>
    <t>SIEW DCM</t>
  </si>
  <si>
    <t>Siew częściowy nasion drobnych siewnikiem mechanicznie</t>
  </si>
  <si>
    <t>294</t>
  </si>
  <si>
    <t>ROZS-SUBS</t>
  </si>
  <si>
    <t>Rozsiewacz substratu SRS</t>
  </si>
  <si>
    <t>295</t>
  </si>
  <si>
    <t>NAW-MINER</t>
  </si>
  <si>
    <t>Nawożenie mineralne w sadzonkach -wykonywane ręcznie</t>
  </si>
  <si>
    <t>296</t>
  </si>
  <si>
    <t>NAW MINES</t>
  </si>
  <si>
    <t>Startowy wysiew nawozów ręcznie</t>
  </si>
  <si>
    <t>299</t>
  </si>
  <si>
    <t>WYJ-1IN</t>
  </si>
  <si>
    <t>Wyjęcie, sortowanie, liczenie i zabezpieczenie do transportu - 1 latek iglastych</t>
  </si>
  <si>
    <t>306</t>
  </si>
  <si>
    <t>WYJ 1R</t>
  </si>
  <si>
    <t>Wyjęcie 1-latek</t>
  </si>
  <si>
    <t>307</t>
  </si>
  <si>
    <t>WYJ 2-3L</t>
  </si>
  <si>
    <t>Wyjęcie 2-3 latek</t>
  </si>
  <si>
    <t>314</t>
  </si>
  <si>
    <t>PRZYG-SUB</t>
  </si>
  <si>
    <t>Przygotowanie substratu</t>
  </si>
  <si>
    <t>315</t>
  </si>
  <si>
    <t>ZAŁ-SUB</t>
  </si>
  <si>
    <t>Załadunek lub rozładunek trocin lub substratu</t>
  </si>
  <si>
    <t>317</t>
  </si>
  <si>
    <t>DOW-PIAS</t>
  </si>
  <si>
    <t>Dowóz piasku na powierzchnie i rozścielenie (jako warstwę filtrującą)</t>
  </si>
  <si>
    <t>327</t>
  </si>
  <si>
    <t>WYW-GRZ</t>
  </si>
  <si>
    <t>Formowanie grzędy siewnej</t>
  </si>
  <si>
    <t>328</t>
  </si>
  <si>
    <t>PIEL-NAM</t>
  </si>
  <si>
    <t>Pielenie z wyniesieniem chwastów</t>
  </si>
  <si>
    <t>329</t>
  </si>
  <si>
    <t>ŻEL-1</t>
  </si>
  <si>
    <t>Żelowanie 1-latek</t>
  </si>
  <si>
    <t>334</t>
  </si>
  <si>
    <t>GLEBOSZ</t>
  </si>
  <si>
    <t>Głęboszowanie na szkółce</t>
  </si>
  <si>
    <t>338</t>
  </si>
  <si>
    <t>N-ZSGDNSO</t>
  </si>
  <si>
    <t>Zbiór szyszek z gospodarczych drzewostanów nasiennych sosnowych</t>
  </si>
  <si>
    <t>KG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</si>
  <si>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</si>
  <si>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</si>
  <si>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</si>
  <si>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</si>
  <si>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</si>
  <si>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</si>
  <si>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</si>
  <si>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</si>
  <si>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</si>
  <si>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</si>
  <si>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</si>
  <si>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</si>
  <si>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</si>
  <si>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</si>
  <si>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</si>
  <si>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</si>
  <si>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</si>
  <si>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</si>
  <si>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</si>
  <si>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</si>
  <si>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</si>
  <si>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</si>
  <si>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</si>
  <si>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</si>
  <si>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</si>
  <si>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</si>
  <si>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</si>
  <si>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</si>
  <si>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</si>
  <si>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</si>
  <si>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</si>
  <si>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</si>
  <si>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</si>
  <si>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Strzelce opolskie</t>
  </si>
  <si>
    <t xml:space="preserve">47-100 Strzelce Opolskie; Moniuszki;7                   </t>
  </si>
  <si>
    <t>Odpowiadając na ogłoszenie o przetargu nieograniczonym na „Wykonywanie usług z zakresu gospodarki leśnej na terenie Nadleśnictwa Strzelce opolskie w roku 2025''  składamy niniejszym ofertę na pakiet 4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</si>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</sst>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86"/>
  <sheetViews>
    <sheetView tabSelected="1" workbookViewId="0">
      <selection activeCell="F146" sqref="F146:M14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297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28"/>
      <c r="C4" s="28"/>
      <c r="D4" s="28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28"/>
      <c r="C6" s="28"/>
      <c r="D6" s="28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28"/>
      <c r="C8" s="28"/>
      <c r="D8" s="28"/>
    </row>
    <row r="9" spans="2:15" s="1" customFormat="1" ht="4.3499999999999996" customHeight="1" x14ac:dyDescent="0.2"/>
    <row r="10" spans="2:15" s="1" customFormat="1" ht="6.95" customHeight="1" x14ac:dyDescent="0.2">
      <c r="B10" s="13" t="s">
        <v>298</v>
      </c>
      <c r="C10" s="13"/>
      <c r="D10" s="13"/>
    </row>
    <row r="11" spans="2:15" s="1" customFormat="1" ht="12.2" customHeight="1" x14ac:dyDescent="0.2">
      <c r="B11" s="13"/>
      <c r="C11" s="13"/>
      <c r="D11" s="13"/>
      <c r="G11" s="36" t="s">
        <v>299</v>
      </c>
      <c r="H11" s="36"/>
      <c r="I11" s="36"/>
      <c r="J11" s="36"/>
      <c r="K11" s="36"/>
      <c r="L11" s="36"/>
      <c r="M11" s="36"/>
      <c r="N11" s="36"/>
    </row>
    <row r="12" spans="2:15" s="1" customFormat="1" ht="7.9" customHeight="1" x14ac:dyDescent="0.2">
      <c r="G12" s="36"/>
      <c r="H12" s="36"/>
      <c r="I12" s="36"/>
      <c r="J12" s="36"/>
      <c r="K12" s="36"/>
      <c r="L12" s="36"/>
      <c r="M12" s="36"/>
      <c r="N12" s="36"/>
    </row>
    <row r="13" spans="2:15" s="1" customFormat="1" ht="20.25" customHeight="1" x14ac:dyDescent="0.2"/>
    <row r="14" spans="2:15" s="1" customFormat="1" ht="24" customHeight="1" x14ac:dyDescent="0.2">
      <c r="E14" s="29" t="s">
        <v>300</v>
      </c>
      <c r="F14" s="29"/>
      <c r="G14" s="29"/>
    </row>
    <row r="15" spans="2:15" s="1" customFormat="1" ht="43.15" customHeight="1" x14ac:dyDescent="0.2"/>
    <row r="16" spans="2:15" s="1" customFormat="1" ht="20.85" customHeight="1" x14ac:dyDescent="0.2">
      <c r="B16" s="11" t="s">
        <v>301</v>
      </c>
      <c r="C16" s="11"/>
      <c r="D16" s="11"/>
      <c r="E16" s="11"/>
      <c r="F16" s="11"/>
      <c r="G16" s="11"/>
      <c r="H16" s="11"/>
      <c r="I16" s="11"/>
    </row>
    <row r="17" spans="2:13" s="1" customFormat="1" ht="2.65" customHeight="1" x14ac:dyDescent="0.2"/>
    <row r="18" spans="2:13" s="1" customFormat="1" ht="20.85" customHeight="1" x14ac:dyDescent="0.2">
      <c r="B18" s="11" t="s">
        <v>302</v>
      </c>
      <c r="C18" s="11"/>
      <c r="D18" s="11"/>
      <c r="E18" s="11"/>
      <c r="F18" s="11"/>
      <c r="G18" s="11"/>
      <c r="H18" s="11"/>
      <c r="I18" s="11"/>
    </row>
    <row r="19" spans="2:13" s="1" customFormat="1" ht="2.65" customHeight="1" x14ac:dyDescent="0.2"/>
    <row r="20" spans="2:13" s="1" customFormat="1" ht="20.85" customHeight="1" x14ac:dyDescent="0.2">
      <c r="B20" s="11" t="s">
        <v>303</v>
      </c>
      <c r="C20" s="11"/>
      <c r="D20" s="11"/>
      <c r="E20" s="11"/>
      <c r="F20" s="11"/>
      <c r="G20" s="11"/>
      <c r="H20" s="11"/>
      <c r="I20" s="11"/>
    </row>
    <row r="21" spans="2:13" s="1" customFormat="1" ht="2.65" customHeight="1" x14ac:dyDescent="0.2"/>
    <row r="22" spans="2:13" s="1" customFormat="1" ht="20.85" customHeight="1" x14ac:dyDescent="0.2">
      <c r="B22" s="11" t="s">
        <v>304</v>
      </c>
      <c r="C22" s="11"/>
      <c r="D22" s="11"/>
      <c r="E22" s="11"/>
      <c r="F22" s="11"/>
      <c r="G22" s="11"/>
      <c r="H22" s="11"/>
      <c r="I22" s="11"/>
    </row>
    <row r="23" spans="2:13" s="1" customFormat="1" ht="34.700000000000003" customHeight="1" x14ac:dyDescent="0.2"/>
    <row r="24" spans="2:13" s="1" customFormat="1" ht="50.1" customHeight="1" x14ac:dyDescent="0.2">
      <c r="B24" s="24" t="s">
        <v>305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2:13" s="1" customFormat="1" ht="2.65" customHeight="1" x14ac:dyDescent="0.2"/>
    <row r="26" spans="2:13" s="1" customFormat="1" ht="50.1" customHeight="1" x14ac:dyDescent="0.2">
      <c r="B26" s="25" t="str">
        <f xml:space="preserve"> "1.  Za wykonanie przedmiotu zamówienia w tym Pakiecie oferujemy następujące wynagrodzenie brutto: " &amp; TEXT(F147,"#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1" t="s">
        <v>306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2:13" s="1" customFormat="1" ht="5.25" customHeight="1" x14ac:dyDescent="0.2"/>
    <row r="31" spans="2:13" s="1" customFormat="1" ht="59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1934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0">
        <f>ROUND(I32+ K32,2)</f>
        <v>0</v>
      </c>
      <c r="M32" s="21"/>
    </row>
    <row r="33" spans="2:13" s="1" customFormat="1" ht="3.2" customHeight="1" x14ac:dyDescent="0.2"/>
    <row r="34" spans="2:13" s="1" customFormat="1" ht="18.2" customHeight="1" x14ac:dyDescent="0.2">
      <c r="B34" s="11" t="s">
        <v>307</v>
      </c>
      <c r="C34" s="11"/>
      <c r="D34" s="11"/>
      <c r="E34" s="11"/>
      <c r="F34" s="11"/>
      <c r="G34" s="11"/>
      <c r="H34" s="11"/>
      <c r="I34" s="11"/>
      <c r="J34" s="11"/>
      <c r="K34" s="11"/>
    </row>
    <row r="35" spans="2:13" s="1" customFormat="1" ht="5.25" customHeight="1" x14ac:dyDescent="0.2"/>
    <row r="36" spans="2:13" s="1" customFormat="1" ht="63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1398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0">
        <f>ROUND(I37+ K37,2)</f>
        <v>0</v>
      </c>
      <c r="M37" s="21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8843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20">
        <f>ROUND(I38+ K38,2)</f>
        <v>0</v>
      </c>
      <c r="M38" s="21"/>
    </row>
    <row r="39" spans="2:13" s="1" customFormat="1" ht="3.2" customHeight="1" x14ac:dyDescent="0.2"/>
    <row r="40" spans="2:13" s="1" customFormat="1" ht="18.2" customHeight="1" x14ac:dyDescent="0.2">
      <c r="B40" s="11" t="s">
        <v>308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2:13" s="1" customFormat="1" ht="5.25" customHeight="1" x14ac:dyDescent="0.2"/>
    <row r="42" spans="2:13" s="1" customFormat="1" ht="57.75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9" t="s">
        <v>10</v>
      </c>
      <c r="M42" s="19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4317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20">
        <f>ROUND(I43+ K43,2)</f>
        <v>0</v>
      </c>
      <c r="M43" s="21"/>
    </row>
    <row r="44" spans="2:13" s="1" customFormat="1" ht="3.2" customHeight="1" x14ac:dyDescent="0.2"/>
    <row r="45" spans="2:13" s="1" customFormat="1" ht="18.2" customHeight="1" x14ac:dyDescent="0.2">
      <c r="B45" s="11" t="s">
        <v>309</v>
      </c>
      <c r="C45" s="11"/>
      <c r="D45" s="11"/>
      <c r="E45" s="11"/>
      <c r="F45" s="11"/>
      <c r="G45" s="11"/>
      <c r="H45" s="11"/>
      <c r="I45" s="11"/>
      <c r="J45" s="11"/>
      <c r="K45" s="11"/>
    </row>
    <row r="46" spans="2:13" s="1" customFormat="1" ht="5.25" customHeight="1" x14ac:dyDescent="0.2"/>
    <row r="47" spans="2:13" s="1" customFormat="1" ht="63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9" t="s">
        <v>10</v>
      </c>
      <c r="M47" s="19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2471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20">
        <f>ROUND(I48+ K48,2)</f>
        <v>0</v>
      </c>
      <c r="M48" s="21"/>
    </row>
    <row r="49" spans="2:13" s="1" customFormat="1" ht="3.2" customHeight="1" x14ac:dyDescent="0.2"/>
    <row r="50" spans="2:13" s="1" customFormat="1" ht="18.2" customHeight="1" x14ac:dyDescent="0.2">
      <c r="B50" s="11" t="s">
        <v>310</v>
      </c>
      <c r="C50" s="11"/>
      <c r="D50" s="11"/>
      <c r="E50" s="11"/>
      <c r="F50" s="11"/>
      <c r="G50" s="11"/>
      <c r="H50" s="11"/>
      <c r="I50" s="11"/>
      <c r="J50" s="11"/>
      <c r="K50" s="11"/>
    </row>
    <row r="51" spans="2:13" s="1" customFormat="1" ht="5.25" customHeight="1" x14ac:dyDescent="0.2"/>
    <row r="52" spans="2:13" s="1" customFormat="1" ht="61.5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9" t="s">
        <v>10</v>
      </c>
      <c r="M52" s="19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1884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20">
        <f>ROUND(I53+ K53,2)</f>
        <v>0</v>
      </c>
      <c r="M53" s="21"/>
    </row>
    <row r="54" spans="2:13" s="1" customFormat="1" ht="9" customHeight="1" x14ac:dyDescent="0.2"/>
    <row r="55" spans="2:13" s="1" customFormat="1" ht="67.5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9" t="s">
        <v>10</v>
      </c>
      <c r="M55" s="19"/>
    </row>
    <row r="56" spans="2:13" s="1" customFormat="1" ht="38.85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36.270000000000003</v>
      </c>
      <c r="H56" s="10">
        <v>0</v>
      </c>
      <c r="I56" s="9">
        <f t="shared" ref="I56:I87" si="0">ROUND(G56* H56,2)</f>
        <v>0</v>
      </c>
      <c r="J56" s="5">
        <v>8</v>
      </c>
      <c r="K56" s="9">
        <f t="shared" ref="K56:K87" si="1">ROUND(I56* J56/100,2)</f>
        <v>0</v>
      </c>
      <c r="L56" s="20">
        <f t="shared" ref="L56:L87" si="2">ROUND(I56+ K56,2)</f>
        <v>0</v>
      </c>
      <c r="M56" s="21"/>
    </row>
    <row r="57" spans="2:13" s="1" customFormat="1" ht="28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28.35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0">
        <f t="shared" si="2"/>
        <v>0</v>
      </c>
      <c r="M57" s="21"/>
    </row>
    <row r="58" spans="2:13" s="1" customFormat="1" ht="38.8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6.2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0">
        <f t="shared" si="2"/>
        <v>0</v>
      </c>
      <c r="M58" s="21"/>
    </row>
    <row r="59" spans="2:13" s="1" customFormat="1" ht="28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21</v>
      </c>
      <c r="G59" s="8">
        <v>3.83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0">
        <f t="shared" si="2"/>
        <v>0</v>
      </c>
      <c r="M59" s="21"/>
    </row>
    <row r="60" spans="2:13" s="1" customFormat="1" ht="19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34</v>
      </c>
      <c r="G60" s="8">
        <v>6.75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0">
        <f t="shared" si="2"/>
        <v>0</v>
      </c>
      <c r="M60" s="21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34</v>
      </c>
      <c r="G61" s="8">
        <v>6.75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0">
        <f t="shared" si="2"/>
        <v>0</v>
      </c>
      <c r="M61" s="21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41</v>
      </c>
      <c r="G62" s="8">
        <v>163.46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0">
        <f t="shared" si="2"/>
        <v>0</v>
      </c>
      <c r="M62" s="21"/>
    </row>
    <row r="63" spans="2:13" s="1" customFormat="1" ht="28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41</v>
      </c>
      <c r="G63" s="8">
        <v>47.24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0">
        <f t="shared" si="2"/>
        <v>0</v>
      </c>
      <c r="M63" s="21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41</v>
      </c>
      <c r="G64" s="8">
        <v>12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0">
        <f t="shared" si="2"/>
        <v>0</v>
      </c>
      <c r="M64" s="21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14</v>
      </c>
      <c r="G65" s="8">
        <v>82.3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0">
        <f t="shared" si="2"/>
        <v>0</v>
      </c>
      <c r="M65" s="21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34</v>
      </c>
      <c r="G66" s="8">
        <v>154.41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0">
        <f t="shared" si="2"/>
        <v>0</v>
      </c>
      <c r="M66" s="21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34</v>
      </c>
      <c r="G67" s="8">
        <v>145.30000000000001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0">
        <f t="shared" si="2"/>
        <v>0</v>
      </c>
      <c r="M67" s="21"/>
    </row>
    <row r="68" spans="2:13" s="1" customFormat="1" ht="28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34</v>
      </c>
      <c r="G68" s="8">
        <v>4.9000000000000004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0">
        <f t="shared" si="2"/>
        <v>0</v>
      </c>
      <c r="M68" s="21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34</v>
      </c>
      <c r="G69" s="8">
        <v>36.090000000000003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0">
        <f t="shared" si="2"/>
        <v>0</v>
      </c>
      <c r="M69" s="21"/>
    </row>
    <row r="70" spans="2:13" s="1" customFormat="1" ht="28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34</v>
      </c>
      <c r="G70" s="8">
        <v>1.85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0">
        <f t="shared" si="2"/>
        <v>0</v>
      </c>
      <c r="M70" s="21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34</v>
      </c>
      <c r="G71" s="8">
        <v>328.34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0">
        <f t="shared" si="2"/>
        <v>0</v>
      </c>
      <c r="M71" s="21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21</v>
      </c>
      <c r="G72" s="8">
        <v>5.47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0">
        <f t="shared" si="2"/>
        <v>0</v>
      </c>
      <c r="M72" s="21"/>
    </row>
    <row r="73" spans="2:13" s="1" customFormat="1" ht="28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21</v>
      </c>
      <c r="G73" s="8">
        <v>5.15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0">
        <f t="shared" si="2"/>
        <v>0</v>
      </c>
      <c r="M73" s="21"/>
    </row>
    <row r="74" spans="2:13" s="1" customFormat="1" ht="28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21</v>
      </c>
      <c r="G74" s="8">
        <v>44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0">
        <f t="shared" si="2"/>
        <v>0</v>
      </c>
      <c r="M74" s="21"/>
    </row>
    <row r="75" spans="2:13" s="1" customFormat="1" ht="28.7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21</v>
      </c>
      <c r="G75" s="8">
        <v>49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0">
        <f t="shared" si="2"/>
        <v>0</v>
      </c>
      <c r="M75" s="21"/>
    </row>
    <row r="76" spans="2:13" s="1" customFormat="1" ht="19.7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21</v>
      </c>
      <c r="G76" s="8">
        <v>0.15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0">
        <f t="shared" si="2"/>
        <v>0</v>
      </c>
      <c r="M76" s="21"/>
    </row>
    <row r="77" spans="2:13" s="1" customFormat="1" ht="19.7" customHeight="1" x14ac:dyDescent="0.2">
      <c r="B77" s="5">
        <v>28</v>
      </c>
      <c r="C77" s="6" t="s">
        <v>84</v>
      </c>
      <c r="D77" s="6" t="s">
        <v>85</v>
      </c>
      <c r="E77" s="7" t="s">
        <v>86</v>
      </c>
      <c r="F77" s="6" t="s">
        <v>21</v>
      </c>
      <c r="G77" s="8">
        <v>19.149999999999999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0">
        <f t="shared" si="2"/>
        <v>0</v>
      </c>
      <c r="M77" s="21"/>
    </row>
    <row r="78" spans="2:13" s="1" customFormat="1" ht="19.7" customHeight="1" x14ac:dyDescent="0.2">
      <c r="B78" s="5">
        <v>29</v>
      </c>
      <c r="C78" s="6" t="s">
        <v>87</v>
      </c>
      <c r="D78" s="6" t="s">
        <v>88</v>
      </c>
      <c r="E78" s="7" t="s">
        <v>89</v>
      </c>
      <c r="F78" s="6" t="s">
        <v>21</v>
      </c>
      <c r="G78" s="8">
        <v>37.39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0">
        <f t="shared" si="2"/>
        <v>0</v>
      </c>
      <c r="M78" s="21"/>
    </row>
    <row r="79" spans="2:13" s="1" customFormat="1" ht="28.7" customHeight="1" x14ac:dyDescent="0.2">
      <c r="B79" s="5">
        <v>30</v>
      </c>
      <c r="C79" s="6" t="s">
        <v>90</v>
      </c>
      <c r="D79" s="6" t="s">
        <v>91</v>
      </c>
      <c r="E79" s="7" t="s">
        <v>92</v>
      </c>
      <c r="F79" s="6" t="s">
        <v>21</v>
      </c>
      <c r="G79" s="8">
        <v>54.77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0">
        <f t="shared" si="2"/>
        <v>0</v>
      </c>
      <c r="M79" s="21"/>
    </row>
    <row r="80" spans="2:13" s="1" customFormat="1" ht="19.7" customHeight="1" x14ac:dyDescent="0.2">
      <c r="B80" s="5">
        <v>31</v>
      </c>
      <c r="C80" s="6" t="s">
        <v>93</v>
      </c>
      <c r="D80" s="6" t="s">
        <v>94</v>
      </c>
      <c r="E80" s="7" t="s">
        <v>95</v>
      </c>
      <c r="F80" s="6" t="s">
        <v>96</v>
      </c>
      <c r="G80" s="8">
        <v>18.07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20">
        <f t="shared" si="2"/>
        <v>0</v>
      </c>
      <c r="M80" s="21"/>
    </row>
    <row r="81" spans="2:13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96</v>
      </c>
      <c r="G81" s="8">
        <v>6.8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20">
        <f t="shared" si="2"/>
        <v>0</v>
      </c>
      <c r="M81" s="21"/>
    </row>
    <row r="82" spans="2:13" s="1" customFormat="1" ht="19.7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96</v>
      </c>
      <c r="G82" s="8">
        <v>52.95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20">
        <f t="shared" si="2"/>
        <v>0</v>
      </c>
      <c r="M82" s="21"/>
    </row>
    <row r="83" spans="2:13" s="1" customFormat="1" ht="19.7" customHeight="1" x14ac:dyDescent="0.2">
      <c r="B83" s="5">
        <v>34</v>
      </c>
      <c r="C83" s="6" t="s">
        <v>103</v>
      </c>
      <c r="D83" s="6" t="s">
        <v>104</v>
      </c>
      <c r="E83" s="7" t="s">
        <v>105</v>
      </c>
      <c r="F83" s="6" t="s">
        <v>96</v>
      </c>
      <c r="G83" s="8">
        <v>32.01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20">
        <f t="shared" si="2"/>
        <v>0</v>
      </c>
      <c r="M83" s="21"/>
    </row>
    <row r="84" spans="2:13" s="1" customFormat="1" ht="19.7" customHeight="1" x14ac:dyDescent="0.2">
      <c r="B84" s="5">
        <v>35</v>
      </c>
      <c r="C84" s="6" t="s">
        <v>106</v>
      </c>
      <c r="D84" s="6" t="s">
        <v>107</v>
      </c>
      <c r="E84" s="7" t="s">
        <v>108</v>
      </c>
      <c r="F84" s="6" t="s">
        <v>109</v>
      </c>
      <c r="G84" s="8">
        <v>270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20">
        <f t="shared" si="2"/>
        <v>0</v>
      </c>
      <c r="M84" s="21"/>
    </row>
    <row r="85" spans="2:13" s="1" customFormat="1" ht="19.7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14</v>
      </c>
      <c r="G85" s="8">
        <v>5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20">
        <f t="shared" si="2"/>
        <v>0</v>
      </c>
      <c r="M85" s="21"/>
    </row>
    <row r="86" spans="2:13" s="1" customFormat="1" ht="19.7" customHeight="1" x14ac:dyDescent="0.2">
      <c r="B86" s="5">
        <v>37</v>
      </c>
      <c r="C86" s="6" t="s">
        <v>113</v>
      </c>
      <c r="D86" s="6" t="s">
        <v>114</v>
      </c>
      <c r="E86" s="7" t="s">
        <v>115</v>
      </c>
      <c r="F86" s="6" t="s">
        <v>116</v>
      </c>
      <c r="G86" s="8">
        <v>448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20">
        <f t="shared" si="2"/>
        <v>0</v>
      </c>
      <c r="M86" s="21"/>
    </row>
    <row r="87" spans="2:13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116</v>
      </c>
      <c r="G87" s="8">
        <v>67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20">
        <f t="shared" si="2"/>
        <v>0</v>
      </c>
      <c r="M87" s="21"/>
    </row>
    <row r="88" spans="2:13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116</v>
      </c>
      <c r="G88" s="8">
        <v>17</v>
      </c>
      <c r="H88" s="10">
        <v>0</v>
      </c>
      <c r="I88" s="9">
        <f t="shared" ref="I88:I119" si="3">ROUND(G88* H88,2)</f>
        <v>0</v>
      </c>
      <c r="J88" s="5">
        <v>8</v>
      </c>
      <c r="K88" s="9">
        <f t="shared" ref="K88:K119" si="4">ROUND(I88* J88/100,2)</f>
        <v>0</v>
      </c>
      <c r="L88" s="20">
        <f t="shared" ref="L88:L119" si="5">ROUND(I88+ K88,2)</f>
        <v>0</v>
      </c>
      <c r="M88" s="21"/>
    </row>
    <row r="89" spans="2:13" s="1" customFormat="1" ht="19.7" customHeight="1" x14ac:dyDescent="0.2">
      <c r="B89" s="5">
        <v>40</v>
      </c>
      <c r="C89" s="6" t="s">
        <v>123</v>
      </c>
      <c r="D89" s="6" t="s">
        <v>124</v>
      </c>
      <c r="E89" s="7" t="s">
        <v>125</v>
      </c>
      <c r="F89" s="6" t="s">
        <v>116</v>
      </c>
      <c r="G89" s="8">
        <v>10</v>
      </c>
      <c r="H89" s="10">
        <v>0</v>
      </c>
      <c r="I89" s="9">
        <f t="shared" si="3"/>
        <v>0</v>
      </c>
      <c r="J89" s="5">
        <v>8</v>
      </c>
      <c r="K89" s="9">
        <f t="shared" si="4"/>
        <v>0</v>
      </c>
      <c r="L89" s="20">
        <f t="shared" si="5"/>
        <v>0</v>
      </c>
      <c r="M89" s="21"/>
    </row>
    <row r="90" spans="2:13" s="1" customFormat="1" ht="19.7" customHeight="1" x14ac:dyDescent="0.2">
      <c r="B90" s="5">
        <v>41</v>
      </c>
      <c r="C90" s="6" t="s">
        <v>126</v>
      </c>
      <c r="D90" s="6" t="s">
        <v>127</v>
      </c>
      <c r="E90" s="7" t="s">
        <v>128</v>
      </c>
      <c r="F90" s="6" t="s">
        <v>21</v>
      </c>
      <c r="G90" s="8">
        <v>1.57</v>
      </c>
      <c r="H90" s="10">
        <v>0</v>
      </c>
      <c r="I90" s="9">
        <f t="shared" si="3"/>
        <v>0</v>
      </c>
      <c r="J90" s="5">
        <v>8</v>
      </c>
      <c r="K90" s="9">
        <f t="shared" si="4"/>
        <v>0</v>
      </c>
      <c r="L90" s="20">
        <f t="shared" si="5"/>
        <v>0</v>
      </c>
      <c r="M90" s="21"/>
    </row>
    <row r="91" spans="2:13" s="1" customFormat="1" ht="28.7" customHeight="1" x14ac:dyDescent="0.2">
      <c r="B91" s="5">
        <v>42</v>
      </c>
      <c r="C91" s="6" t="s">
        <v>129</v>
      </c>
      <c r="D91" s="6" t="s">
        <v>130</v>
      </c>
      <c r="E91" s="7" t="s">
        <v>131</v>
      </c>
      <c r="F91" s="6" t="s">
        <v>132</v>
      </c>
      <c r="G91" s="8">
        <v>95</v>
      </c>
      <c r="H91" s="10">
        <v>0</v>
      </c>
      <c r="I91" s="9">
        <f t="shared" si="3"/>
        <v>0</v>
      </c>
      <c r="J91" s="5">
        <v>8</v>
      </c>
      <c r="K91" s="9">
        <f t="shared" si="4"/>
        <v>0</v>
      </c>
      <c r="L91" s="20">
        <f t="shared" si="5"/>
        <v>0</v>
      </c>
      <c r="M91" s="21"/>
    </row>
    <row r="92" spans="2:13" s="1" customFormat="1" ht="19.7" customHeight="1" x14ac:dyDescent="0.2">
      <c r="B92" s="5">
        <v>43</v>
      </c>
      <c r="C92" s="6" t="s">
        <v>133</v>
      </c>
      <c r="D92" s="6" t="s">
        <v>134</v>
      </c>
      <c r="E92" s="7" t="s">
        <v>135</v>
      </c>
      <c r="F92" s="6" t="s">
        <v>21</v>
      </c>
      <c r="G92" s="8">
        <v>7.32</v>
      </c>
      <c r="H92" s="10">
        <v>0</v>
      </c>
      <c r="I92" s="9">
        <f t="shared" si="3"/>
        <v>0</v>
      </c>
      <c r="J92" s="5">
        <v>8</v>
      </c>
      <c r="K92" s="9">
        <f t="shared" si="4"/>
        <v>0</v>
      </c>
      <c r="L92" s="20">
        <f t="shared" si="5"/>
        <v>0</v>
      </c>
      <c r="M92" s="21"/>
    </row>
    <row r="93" spans="2:13" s="1" customFormat="1" ht="28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132</v>
      </c>
      <c r="G93" s="8">
        <v>4468</v>
      </c>
      <c r="H93" s="10">
        <v>0</v>
      </c>
      <c r="I93" s="9">
        <f t="shared" si="3"/>
        <v>0</v>
      </c>
      <c r="J93" s="5">
        <v>8</v>
      </c>
      <c r="K93" s="9">
        <f t="shared" si="4"/>
        <v>0</v>
      </c>
      <c r="L93" s="20">
        <f t="shared" si="5"/>
        <v>0</v>
      </c>
      <c r="M93" s="21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132</v>
      </c>
      <c r="G94" s="8">
        <v>350</v>
      </c>
      <c r="H94" s="10">
        <v>0</v>
      </c>
      <c r="I94" s="9">
        <f t="shared" si="3"/>
        <v>0</v>
      </c>
      <c r="J94" s="5">
        <v>8</v>
      </c>
      <c r="K94" s="9">
        <f t="shared" si="4"/>
        <v>0</v>
      </c>
      <c r="L94" s="20">
        <f t="shared" si="5"/>
        <v>0</v>
      </c>
      <c r="M94" s="21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132</v>
      </c>
      <c r="G95" s="8">
        <v>20.25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20">
        <f t="shared" si="5"/>
        <v>0</v>
      </c>
      <c r="M95" s="21"/>
    </row>
    <row r="96" spans="2:13" s="1" customFormat="1" ht="28.7" customHeight="1" x14ac:dyDescent="0.2">
      <c r="B96" s="5">
        <v>47</v>
      </c>
      <c r="C96" s="6" t="s">
        <v>145</v>
      </c>
      <c r="D96" s="6" t="s">
        <v>146</v>
      </c>
      <c r="E96" s="7" t="s">
        <v>147</v>
      </c>
      <c r="F96" s="6" t="s">
        <v>132</v>
      </c>
      <c r="G96" s="8">
        <v>253.5</v>
      </c>
      <c r="H96" s="10">
        <v>0</v>
      </c>
      <c r="I96" s="9">
        <f t="shared" si="3"/>
        <v>0</v>
      </c>
      <c r="J96" s="5">
        <v>8</v>
      </c>
      <c r="K96" s="9">
        <f t="shared" si="4"/>
        <v>0</v>
      </c>
      <c r="L96" s="20">
        <f t="shared" si="5"/>
        <v>0</v>
      </c>
      <c r="M96" s="21"/>
    </row>
    <row r="97" spans="2:13" s="1" customFormat="1" ht="19.7" customHeight="1" x14ac:dyDescent="0.2">
      <c r="B97" s="5">
        <v>48</v>
      </c>
      <c r="C97" s="6" t="s">
        <v>148</v>
      </c>
      <c r="D97" s="6" t="s">
        <v>149</v>
      </c>
      <c r="E97" s="7" t="s">
        <v>150</v>
      </c>
      <c r="F97" s="6" t="s">
        <v>132</v>
      </c>
      <c r="G97" s="8">
        <v>353.75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20">
        <f t="shared" si="5"/>
        <v>0</v>
      </c>
      <c r="M97" s="21"/>
    </row>
    <row r="98" spans="2:13" s="1" customFormat="1" ht="19.7" customHeight="1" x14ac:dyDescent="0.2">
      <c r="B98" s="5">
        <v>49</v>
      </c>
      <c r="C98" s="6" t="s">
        <v>151</v>
      </c>
      <c r="D98" s="6" t="s">
        <v>152</v>
      </c>
      <c r="E98" s="7" t="s">
        <v>153</v>
      </c>
      <c r="F98" s="6" t="s">
        <v>34</v>
      </c>
      <c r="G98" s="8">
        <v>1087</v>
      </c>
      <c r="H98" s="10">
        <v>0</v>
      </c>
      <c r="I98" s="9">
        <f t="shared" si="3"/>
        <v>0</v>
      </c>
      <c r="J98" s="5">
        <v>8</v>
      </c>
      <c r="K98" s="9">
        <f t="shared" si="4"/>
        <v>0</v>
      </c>
      <c r="L98" s="20">
        <f t="shared" si="5"/>
        <v>0</v>
      </c>
      <c r="M98" s="21"/>
    </row>
    <row r="99" spans="2:13" s="1" customFormat="1" ht="19.7" customHeight="1" x14ac:dyDescent="0.2">
      <c r="B99" s="5">
        <v>50</v>
      </c>
      <c r="C99" s="6" t="s">
        <v>154</v>
      </c>
      <c r="D99" s="6" t="s">
        <v>155</v>
      </c>
      <c r="E99" s="7" t="s">
        <v>156</v>
      </c>
      <c r="F99" s="6" t="s">
        <v>34</v>
      </c>
      <c r="G99" s="8">
        <v>510</v>
      </c>
      <c r="H99" s="10">
        <v>0</v>
      </c>
      <c r="I99" s="9">
        <f t="shared" si="3"/>
        <v>0</v>
      </c>
      <c r="J99" s="5">
        <v>8</v>
      </c>
      <c r="K99" s="9">
        <f t="shared" si="4"/>
        <v>0</v>
      </c>
      <c r="L99" s="20">
        <f t="shared" si="5"/>
        <v>0</v>
      </c>
      <c r="M99" s="21"/>
    </row>
    <row r="100" spans="2:13" s="1" customFormat="1" ht="19.7" customHeight="1" x14ac:dyDescent="0.2">
      <c r="B100" s="5">
        <v>51</v>
      </c>
      <c r="C100" s="6" t="s">
        <v>157</v>
      </c>
      <c r="D100" s="6" t="s">
        <v>158</v>
      </c>
      <c r="E100" s="7" t="s">
        <v>159</v>
      </c>
      <c r="F100" s="6" t="s">
        <v>160</v>
      </c>
      <c r="G100" s="8">
        <v>1500</v>
      </c>
      <c r="H100" s="10">
        <v>0</v>
      </c>
      <c r="I100" s="9">
        <f t="shared" si="3"/>
        <v>0</v>
      </c>
      <c r="J100" s="5">
        <v>8</v>
      </c>
      <c r="K100" s="9">
        <f t="shared" si="4"/>
        <v>0</v>
      </c>
      <c r="L100" s="20">
        <f t="shared" si="5"/>
        <v>0</v>
      </c>
      <c r="M100" s="21"/>
    </row>
    <row r="101" spans="2:13" s="1" customFormat="1" ht="19.7" customHeight="1" x14ac:dyDescent="0.2">
      <c r="B101" s="5">
        <v>52</v>
      </c>
      <c r="C101" s="6" t="s">
        <v>161</v>
      </c>
      <c r="D101" s="6" t="s">
        <v>162</v>
      </c>
      <c r="E101" s="7" t="s">
        <v>163</v>
      </c>
      <c r="F101" s="6" t="s">
        <v>21</v>
      </c>
      <c r="G101" s="8">
        <v>1.2</v>
      </c>
      <c r="H101" s="10">
        <v>0</v>
      </c>
      <c r="I101" s="9">
        <f t="shared" si="3"/>
        <v>0</v>
      </c>
      <c r="J101" s="5">
        <v>8</v>
      </c>
      <c r="K101" s="9">
        <f t="shared" si="4"/>
        <v>0</v>
      </c>
      <c r="L101" s="20">
        <f t="shared" si="5"/>
        <v>0</v>
      </c>
      <c r="M101" s="21"/>
    </row>
    <row r="102" spans="2:13" s="1" customFormat="1" ht="19.7" customHeight="1" x14ac:dyDescent="0.2">
      <c r="B102" s="5">
        <v>53</v>
      </c>
      <c r="C102" s="6" t="s">
        <v>164</v>
      </c>
      <c r="D102" s="6" t="s">
        <v>165</v>
      </c>
      <c r="E102" s="7" t="s">
        <v>166</v>
      </c>
      <c r="F102" s="6" t="s">
        <v>21</v>
      </c>
      <c r="G102" s="8">
        <v>1.2</v>
      </c>
      <c r="H102" s="10">
        <v>0</v>
      </c>
      <c r="I102" s="9">
        <f t="shared" si="3"/>
        <v>0</v>
      </c>
      <c r="J102" s="5">
        <v>8</v>
      </c>
      <c r="K102" s="9">
        <f t="shared" si="4"/>
        <v>0</v>
      </c>
      <c r="L102" s="20">
        <f t="shared" si="5"/>
        <v>0</v>
      </c>
      <c r="M102" s="21"/>
    </row>
    <row r="103" spans="2:13" s="1" customFormat="1" ht="19.7" customHeight="1" x14ac:dyDescent="0.2">
      <c r="B103" s="5">
        <v>54</v>
      </c>
      <c r="C103" s="6" t="s">
        <v>167</v>
      </c>
      <c r="D103" s="6" t="s">
        <v>168</v>
      </c>
      <c r="E103" s="7" t="s">
        <v>169</v>
      </c>
      <c r="F103" s="6" t="s">
        <v>132</v>
      </c>
      <c r="G103" s="8">
        <v>536.75</v>
      </c>
      <c r="H103" s="10">
        <v>0</v>
      </c>
      <c r="I103" s="9">
        <f t="shared" si="3"/>
        <v>0</v>
      </c>
      <c r="J103" s="5">
        <v>8</v>
      </c>
      <c r="K103" s="9">
        <f t="shared" si="4"/>
        <v>0</v>
      </c>
      <c r="L103" s="20">
        <f t="shared" si="5"/>
        <v>0</v>
      </c>
      <c r="M103" s="21"/>
    </row>
    <row r="104" spans="2:13" s="1" customFormat="1" ht="19.7" customHeight="1" x14ac:dyDescent="0.2">
      <c r="B104" s="5">
        <v>55</v>
      </c>
      <c r="C104" s="6" t="s">
        <v>170</v>
      </c>
      <c r="D104" s="6" t="s">
        <v>171</v>
      </c>
      <c r="E104" s="7" t="s">
        <v>172</v>
      </c>
      <c r="F104" s="6" t="s">
        <v>160</v>
      </c>
      <c r="G104" s="8">
        <v>2400</v>
      </c>
      <c r="H104" s="10">
        <v>0</v>
      </c>
      <c r="I104" s="9">
        <f t="shared" si="3"/>
        <v>0</v>
      </c>
      <c r="J104" s="5">
        <v>8</v>
      </c>
      <c r="K104" s="9">
        <f t="shared" si="4"/>
        <v>0</v>
      </c>
      <c r="L104" s="20">
        <f t="shared" si="5"/>
        <v>0</v>
      </c>
      <c r="M104" s="21"/>
    </row>
    <row r="105" spans="2:13" s="1" customFormat="1" ht="28.7" customHeight="1" x14ac:dyDescent="0.2">
      <c r="B105" s="5">
        <v>56</v>
      </c>
      <c r="C105" s="6" t="s">
        <v>173</v>
      </c>
      <c r="D105" s="6" t="s">
        <v>174</v>
      </c>
      <c r="E105" s="7" t="s">
        <v>175</v>
      </c>
      <c r="F105" s="6" t="s">
        <v>132</v>
      </c>
      <c r="G105" s="8">
        <v>1039</v>
      </c>
      <c r="H105" s="10">
        <v>0</v>
      </c>
      <c r="I105" s="9">
        <f t="shared" si="3"/>
        <v>0</v>
      </c>
      <c r="J105" s="5">
        <v>8</v>
      </c>
      <c r="K105" s="9">
        <f t="shared" si="4"/>
        <v>0</v>
      </c>
      <c r="L105" s="20">
        <f t="shared" si="5"/>
        <v>0</v>
      </c>
      <c r="M105" s="21"/>
    </row>
    <row r="106" spans="2:13" s="1" customFormat="1" ht="19.7" customHeight="1" x14ac:dyDescent="0.2">
      <c r="B106" s="5">
        <v>57</v>
      </c>
      <c r="C106" s="6" t="s">
        <v>176</v>
      </c>
      <c r="D106" s="6" t="s">
        <v>177</v>
      </c>
      <c r="E106" s="7" t="s">
        <v>178</v>
      </c>
      <c r="F106" s="6" t="s">
        <v>132</v>
      </c>
      <c r="G106" s="8">
        <v>80</v>
      </c>
      <c r="H106" s="10">
        <v>0</v>
      </c>
      <c r="I106" s="9">
        <f t="shared" si="3"/>
        <v>0</v>
      </c>
      <c r="J106" s="5">
        <v>8</v>
      </c>
      <c r="K106" s="9">
        <f t="shared" si="4"/>
        <v>0</v>
      </c>
      <c r="L106" s="20">
        <f t="shared" si="5"/>
        <v>0</v>
      </c>
      <c r="M106" s="21"/>
    </row>
    <row r="107" spans="2:13" s="1" customFormat="1" ht="19.7" customHeight="1" x14ac:dyDescent="0.2">
      <c r="B107" s="5">
        <v>58</v>
      </c>
      <c r="C107" s="6" t="s">
        <v>179</v>
      </c>
      <c r="D107" s="6" t="s">
        <v>180</v>
      </c>
      <c r="E107" s="7" t="s">
        <v>181</v>
      </c>
      <c r="F107" s="6" t="s">
        <v>132</v>
      </c>
      <c r="G107" s="8">
        <v>30</v>
      </c>
      <c r="H107" s="10">
        <v>0</v>
      </c>
      <c r="I107" s="9">
        <f t="shared" si="3"/>
        <v>0</v>
      </c>
      <c r="J107" s="5">
        <v>8</v>
      </c>
      <c r="K107" s="9">
        <f t="shared" si="4"/>
        <v>0</v>
      </c>
      <c r="L107" s="20">
        <f t="shared" si="5"/>
        <v>0</v>
      </c>
      <c r="M107" s="21"/>
    </row>
    <row r="108" spans="2:13" s="1" customFormat="1" ht="19.7" customHeight="1" x14ac:dyDescent="0.2">
      <c r="B108" s="5">
        <v>59</v>
      </c>
      <c r="C108" s="6" t="s">
        <v>182</v>
      </c>
      <c r="D108" s="6" t="s">
        <v>183</v>
      </c>
      <c r="E108" s="7" t="s">
        <v>184</v>
      </c>
      <c r="F108" s="6" t="s">
        <v>132</v>
      </c>
      <c r="G108" s="8">
        <v>450</v>
      </c>
      <c r="H108" s="10">
        <v>0</v>
      </c>
      <c r="I108" s="9">
        <f t="shared" si="3"/>
        <v>0</v>
      </c>
      <c r="J108" s="5">
        <v>8</v>
      </c>
      <c r="K108" s="9">
        <f t="shared" si="4"/>
        <v>0</v>
      </c>
      <c r="L108" s="20">
        <f t="shared" si="5"/>
        <v>0</v>
      </c>
      <c r="M108" s="21"/>
    </row>
    <row r="109" spans="2:13" s="1" customFormat="1" ht="28.7" customHeight="1" x14ac:dyDescent="0.2">
      <c r="B109" s="5">
        <v>60</v>
      </c>
      <c r="C109" s="6" t="s">
        <v>185</v>
      </c>
      <c r="D109" s="6" t="s">
        <v>186</v>
      </c>
      <c r="E109" s="7" t="s">
        <v>187</v>
      </c>
      <c r="F109" s="6" t="s">
        <v>132</v>
      </c>
      <c r="G109" s="8">
        <v>1191</v>
      </c>
      <c r="H109" s="10">
        <v>0</v>
      </c>
      <c r="I109" s="9">
        <f t="shared" si="3"/>
        <v>0</v>
      </c>
      <c r="J109" s="5">
        <v>8</v>
      </c>
      <c r="K109" s="9">
        <f t="shared" si="4"/>
        <v>0</v>
      </c>
      <c r="L109" s="20">
        <f t="shared" si="5"/>
        <v>0</v>
      </c>
      <c r="M109" s="21"/>
    </row>
    <row r="110" spans="2:13" s="1" customFormat="1" ht="19.7" customHeight="1" x14ac:dyDescent="0.2">
      <c r="B110" s="5">
        <v>61</v>
      </c>
      <c r="C110" s="6" t="s">
        <v>188</v>
      </c>
      <c r="D110" s="6" t="s">
        <v>189</v>
      </c>
      <c r="E110" s="7" t="s">
        <v>190</v>
      </c>
      <c r="F110" s="6" t="s">
        <v>132</v>
      </c>
      <c r="G110" s="8">
        <v>3856</v>
      </c>
      <c r="H110" s="10">
        <v>0</v>
      </c>
      <c r="I110" s="9">
        <f t="shared" si="3"/>
        <v>0</v>
      </c>
      <c r="J110" s="5">
        <v>8</v>
      </c>
      <c r="K110" s="9">
        <f t="shared" si="4"/>
        <v>0</v>
      </c>
      <c r="L110" s="20">
        <f t="shared" si="5"/>
        <v>0</v>
      </c>
      <c r="M110" s="21"/>
    </row>
    <row r="111" spans="2:13" s="1" customFormat="1" ht="19.7" customHeight="1" x14ac:dyDescent="0.2">
      <c r="B111" s="5">
        <v>62</v>
      </c>
      <c r="C111" s="6" t="s">
        <v>191</v>
      </c>
      <c r="D111" s="6" t="s">
        <v>192</v>
      </c>
      <c r="E111" s="7" t="s">
        <v>193</v>
      </c>
      <c r="F111" s="6" t="s">
        <v>132</v>
      </c>
      <c r="G111" s="8">
        <v>450</v>
      </c>
      <c r="H111" s="10">
        <v>0</v>
      </c>
      <c r="I111" s="9">
        <f t="shared" si="3"/>
        <v>0</v>
      </c>
      <c r="J111" s="5">
        <v>8</v>
      </c>
      <c r="K111" s="9">
        <f t="shared" si="4"/>
        <v>0</v>
      </c>
      <c r="L111" s="20">
        <f t="shared" si="5"/>
        <v>0</v>
      </c>
      <c r="M111" s="21"/>
    </row>
    <row r="112" spans="2:13" s="1" customFormat="1" ht="19.7" customHeight="1" x14ac:dyDescent="0.2">
      <c r="B112" s="5">
        <v>63</v>
      </c>
      <c r="C112" s="6" t="s">
        <v>194</v>
      </c>
      <c r="D112" s="6" t="s">
        <v>195</v>
      </c>
      <c r="E112" s="7" t="s">
        <v>196</v>
      </c>
      <c r="F112" s="6" t="s">
        <v>132</v>
      </c>
      <c r="G112" s="8">
        <v>500</v>
      </c>
      <c r="H112" s="10">
        <v>0</v>
      </c>
      <c r="I112" s="9">
        <f t="shared" si="3"/>
        <v>0</v>
      </c>
      <c r="J112" s="5">
        <v>8</v>
      </c>
      <c r="K112" s="9">
        <f t="shared" si="4"/>
        <v>0</v>
      </c>
      <c r="L112" s="20">
        <f t="shared" si="5"/>
        <v>0</v>
      </c>
      <c r="M112" s="21"/>
    </row>
    <row r="113" spans="2:13" s="1" customFormat="1" ht="28.7" customHeight="1" x14ac:dyDescent="0.2">
      <c r="B113" s="5">
        <v>64</v>
      </c>
      <c r="C113" s="6" t="s">
        <v>197</v>
      </c>
      <c r="D113" s="6" t="s">
        <v>198</v>
      </c>
      <c r="E113" s="7" t="s">
        <v>199</v>
      </c>
      <c r="F113" s="6" t="s">
        <v>132</v>
      </c>
      <c r="G113" s="8">
        <v>55</v>
      </c>
      <c r="H113" s="10">
        <v>0</v>
      </c>
      <c r="I113" s="9">
        <f t="shared" si="3"/>
        <v>0</v>
      </c>
      <c r="J113" s="5">
        <v>8</v>
      </c>
      <c r="K113" s="9">
        <f t="shared" si="4"/>
        <v>0</v>
      </c>
      <c r="L113" s="20">
        <f t="shared" si="5"/>
        <v>0</v>
      </c>
      <c r="M113" s="21"/>
    </row>
    <row r="114" spans="2:13" s="1" customFormat="1" ht="28.7" customHeight="1" x14ac:dyDescent="0.2">
      <c r="B114" s="5">
        <v>65</v>
      </c>
      <c r="C114" s="6" t="s">
        <v>200</v>
      </c>
      <c r="D114" s="6" t="s">
        <v>201</v>
      </c>
      <c r="E114" s="7" t="s">
        <v>202</v>
      </c>
      <c r="F114" s="6" t="s">
        <v>132</v>
      </c>
      <c r="G114" s="8">
        <v>100</v>
      </c>
      <c r="H114" s="10">
        <v>0</v>
      </c>
      <c r="I114" s="9">
        <f t="shared" si="3"/>
        <v>0</v>
      </c>
      <c r="J114" s="5">
        <v>8</v>
      </c>
      <c r="K114" s="9">
        <f t="shared" si="4"/>
        <v>0</v>
      </c>
      <c r="L114" s="20">
        <f t="shared" si="5"/>
        <v>0</v>
      </c>
      <c r="M114" s="21"/>
    </row>
    <row r="115" spans="2:13" s="1" customFormat="1" ht="19.7" customHeight="1" x14ac:dyDescent="0.2">
      <c r="B115" s="5">
        <v>66</v>
      </c>
      <c r="C115" s="6" t="s">
        <v>203</v>
      </c>
      <c r="D115" s="6" t="s">
        <v>204</v>
      </c>
      <c r="E115" s="7" t="s">
        <v>205</v>
      </c>
      <c r="F115" s="6" t="s">
        <v>132</v>
      </c>
      <c r="G115" s="8">
        <v>1000</v>
      </c>
      <c r="H115" s="10">
        <v>0</v>
      </c>
      <c r="I115" s="9">
        <f t="shared" si="3"/>
        <v>0</v>
      </c>
      <c r="J115" s="5">
        <v>8</v>
      </c>
      <c r="K115" s="9">
        <f t="shared" si="4"/>
        <v>0</v>
      </c>
      <c r="L115" s="20">
        <f t="shared" si="5"/>
        <v>0</v>
      </c>
      <c r="M115" s="21"/>
    </row>
    <row r="116" spans="2:13" s="1" customFormat="1" ht="19.7" customHeight="1" x14ac:dyDescent="0.2">
      <c r="B116" s="5">
        <v>67</v>
      </c>
      <c r="C116" s="6" t="s">
        <v>206</v>
      </c>
      <c r="D116" s="6" t="s">
        <v>207</v>
      </c>
      <c r="E116" s="7" t="s">
        <v>208</v>
      </c>
      <c r="F116" s="6" t="s">
        <v>132</v>
      </c>
      <c r="G116" s="8">
        <v>240</v>
      </c>
      <c r="H116" s="10">
        <v>0</v>
      </c>
      <c r="I116" s="9">
        <f t="shared" si="3"/>
        <v>0</v>
      </c>
      <c r="J116" s="5">
        <v>8</v>
      </c>
      <c r="K116" s="9">
        <f t="shared" si="4"/>
        <v>0</v>
      </c>
      <c r="L116" s="20">
        <f t="shared" si="5"/>
        <v>0</v>
      </c>
      <c r="M116" s="21"/>
    </row>
    <row r="117" spans="2:13" s="1" customFormat="1" ht="19.7" customHeight="1" x14ac:dyDescent="0.2">
      <c r="B117" s="5">
        <v>68</v>
      </c>
      <c r="C117" s="6" t="s">
        <v>209</v>
      </c>
      <c r="D117" s="6" t="s">
        <v>210</v>
      </c>
      <c r="E117" s="7" t="s">
        <v>211</v>
      </c>
      <c r="F117" s="6" t="s">
        <v>132</v>
      </c>
      <c r="G117" s="8">
        <v>20.25</v>
      </c>
      <c r="H117" s="10">
        <v>0</v>
      </c>
      <c r="I117" s="9">
        <f t="shared" si="3"/>
        <v>0</v>
      </c>
      <c r="J117" s="5">
        <v>8</v>
      </c>
      <c r="K117" s="9">
        <f t="shared" si="4"/>
        <v>0</v>
      </c>
      <c r="L117" s="20">
        <f t="shared" si="5"/>
        <v>0</v>
      </c>
      <c r="M117" s="21"/>
    </row>
    <row r="118" spans="2:13" s="1" customFormat="1" ht="28.7" customHeight="1" x14ac:dyDescent="0.2">
      <c r="B118" s="5">
        <v>69</v>
      </c>
      <c r="C118" s="6" t="s">
        <v>212</v>
      </c>
      <c r="D118" s="6" t="s">
        <v>213</v>
      </c>
      <c r="E118" s="7" t="s">
        <v>214</v>
      </c>
      <c r="F118" s="6" t="s">
        <v>132</v>
      </c>
      <c r="G118" s="8">
        <v>316</v>
      </c>
      <c r="H118" s="10">
        <v>0</v>
      </c>
      <c r="I118" s="9">
        <f t="shared" si="3"/>
        <v>0</v>
      </c>
      <c r="J118" s="5">
        <v>8</v>
      </c>
      <c r="K118" s="9">
        <f t="shared" si="4"/>
        <v>0</v>
      </c>
      <c r="L118" s="20">
        <f t="shared" si="5"/>
        <v>0</v>
      </c>
      <c r="M118" s="21"/>
    </row>
    <row r="119" spans="2:13" s="1" customFormat="1" ht="28.7" customHeight="1" x14ac:dyDescent="0.2">
      <c r="B119" s="5">
        <v>70</v>
      </c>
      <c r="C119" s="6" t="s">
        <v>215</v>
      </c>
      <c r="D119" s="6" t="s">
        <v>216</v>
      </c>
      <c r="E119" s="7" t="s">
        <v>217</v>
      </c>
      <c r="F119" s="6" t="s">
        <v>132</v>
      </c>
      <c r="G119" s="8">
        <v>80</v>
      </c>
      <c r="H119" s="10">
        <v>0</v>
      </c>
      <c r="I119" s="9">
        <f t="shared" si="3"/>
        <v>0</v>
      </c>
      <c r="J119" s="5">
        <v>8</v>
      </c>
      <c r="K119" s="9">
        <f t="shared" si="4"/>
        <v>0</v>
      </c>
      <c r="L119" s="20">
        <f t="shared" si="5"/>
        <v>0</v>
      </c>
      <c r="M119" s="21"/>
    </row>
    <row r="120" spans="2:13" s="1" customFormat="1" ht="19.7" customHeight="1" x14ac:dyDescent="0.2">
      <c r="B120" s="5">
        <v>71</v>
      </c>
      <c r="C120" s="6" t="s">
        <v>218</v>
      </c>
      <c r="D120" s="6" t="s">
        <v>219</v>
      </c>
      <c r="E120" s="7" t="s">
        <v>220</v>
      </c>
      <c r="F120" s="6" t="s">
        <v>132</v>
      </c>
      <c r="G120" s="8">
        <v>600</v>
      </c>
      <c r="H120" s="10">
        <v>0</v>
      </c>
      <c r="I120" s="9">
        <f t="shared" ref="I120:I151" si="6">ROUND(G120* H120,2)</f>
        <v>0</v>
      </c>
      <c r="J120" s="5">
        <v>8</v>
      </c>
      <c r="K120" s="9">
        <f t="shared" ref="K120:K151" si="7">ROUND(I120* J120/100,2)</f>
        <v>0</v>
      </c>
      <c r="L120" s="20">
        <f t="shared" ref="L120:L151" si="8">ROUND(I120+ K120,2)</f>
        <v>0</v>
      </c>
      <c r="M120" s="21"/>
    </row>
    <row r="121" spans="2:13" s="1" customFormat="1" ht="19.7" customHeight="1" x14ac:dyDescent="0.2">
      <c r="B121" s="5">
        <v>72</v>
      </c>
      <c r="C121" s="6" t="s">
        <v>221</v>
      </c>
      <c r="D121" s="6" t="s">
        <v>222</v>
      </c>
      <c r="E121" s="7" t="s">
        <v>223</v>
      </c>
      <c r="F121" s="6" t="s">
        <v>132</v>
      </c>
      <c r="G121" s="8">
        <v>113</v>
      </c>
      <c r="H121" s="10">
        <v>0</v>
      </c>
      <c r="I121" s="9">
        <f t="shared" si="6"/>
        <v>0</v>
      </c>
      <c r="J121" s="5">
        <v>8</v>
      </c>
      <c r="K121" s="9">
        <f t="shared" si="7"/>
        <v>0</v>
      </c>
      <c r="L121" s="20">
        <f t="shared" si="8"/>
        <v>0</v>
      </c>
      <c r="M121" s="21"/>
    </row>
    <row r="122" spans="2:13" s="1" customFormat="1" ht="28.7" customHeight="1" x14ac:dyDescent="0.2">
      <c r="B122" s="5">
        <v>73</v>
      </c>
      <c r="C122" s="6" t="s">
        <v>224</v>
      </c>
      <c r="D122" s="6" t="s">
        <v>225</v>
      </c>
      <c r="E122" s="7" t="s">
        <v>226</v>
      </c>
      <c r="F122" s="6" t="s">
        <v>132</v>
      </c>
      <c r="G122" s="8">
        <v>40</v>
      </c>
      <c r="H122" s="10">
        <v>0</v>
      </c>
      <c r="I122" s="9">
        <f t="shared" si="6"/>
        <v>0</v>
      </c>
      <c r="J122" s="5">
        <v>8</v>
      </c>
      <c r="K122" s="9">
        <f t="shared" si="7"/>
        <v>0</v>
      </c>
      <c r="L122" s="20">
        <f t="shared" si="8"/>
        <v>0</v>
      </c>
      <c r="M122" s="21"/>
    </row>
    <row r="123" spans="2:13" s="1" customFormat="1" ht="19.7" customHeight="1" x14ac:dyDescent="0.2">
      <c r="B123" s="5">
        <v>74</v>
      </c>
      <c r="C123" s="6" t="s">
        <v>227</v>
      </c>
      <c r="D123" s="6" t="s">
        <v>228</v>
      </c>
      <c r="E123" s="7" t="s">
        <v>229</v>
      </c>
      <c r="F123" s="6" t="s">
        <v>132</v>
      </c>
      <c r="G123" s="8">
        <v>150</v>
      </c>
      <c r="H123" s="10">
        <v>0</v>
      </c>
      <c r="I123" s="9">
        <f t="shared" si="6"/>
        <v>0</v>
      </c>
      <c r="J123" s="5">
        <v>8</v>
      </c>
      <c r="K123" s="9">
        <f t="shared" si="7"/>
        <v>0</v>
      </c>
      <c r="L123" s="20">
        <f t="shared" si="8"/>
        <v>0</v>
      </c>
      <c r="M123" s="21"/>
    </row>
    <row r="124" spans="2:13" s="1" customFormat="1" ht="28.7" customHeight="1" x14ac:dyDescent="0.2">
      <c r="B124" s="5">
        <v>75</v>
      </c>
      <c r="C124" s="6" t="s">
        <v>230</v>
      </c>
      <c r="D124" s="6" t="s">
        <v>231</v>
      </c>
      <c r="E124" s="7" t="s">
        <v>232</v>
      </c>
      <c r="F124" s="6" t="s">
        <v>132</v>
      </c>
      <c r="G124" s="8">
        <v>559.75</v>
      </c>
      <c r="H124" s="10">
        <v>0</v>
      </c>
      <c r="I124" s="9">
        <f t="shared" si="6"/>
        <v>0</v>
      </c>
      <c r="J124" s="5">
        <v>8</v>
      </c>
      <c r="K124" s="9">
        <f t="shared" si="7"/>
        <v>0</v>
      </c>
      <c r="L124" s="20">
        <f t="shared" si="8"/>
        <v>0</v>
      </c>
      <c r="M124" s="21"/>
    </row>
    <row r="125" spans="2:13" s="1" customFormat="1" ht="19.7" customHeight="1" x14ac:dyDescent="0.2">
      <c r="B125" s="5">
        <v>76</v>
      </c>
      <c r="C125" s="6" t="s">
        <v>233</v>
      </c>
      <c r="D125" s="6" t="s">
        <v>234</v>
      </c>
      <c r="E125" s="7" t="s">
        <v>235</v>
      </c>
      <c r="F125" s="6" t="s">
        <v>132</v>
      </c>
      <c r="G125" s="8">
        <v>150</v>
      </c>
      <c r="H125" s="10">
        <v>0</v>
      </c>
      <c r="I125" s="9">
        <f t="shared" si="6"/>
        <v>0</v>
      </c>
      <c r="J125" s="5">
        <v>8</v>
      </c>
      <c r="K125" s="9">
        <f t="shared" si="7"/>
        <v>0</v>
      </c>
      <c r="L125" s="20">
        <f t="shared" si="8"/>
        <v>0</v>
      </c>
      <c r="M125" s="21"/>
    </row>
    <row r="126" spans="2:13" s="1" customFormat="1" ht="28.7" customHeight="1" x14ac:dyDescent="0.2">
      <c r="B126" s="5">
        <v>77</v>
      </c>
      <c r="C126" s="6" t="s">
        <v>236</v>
      </c>
      <c r="D126" s="6" t="s">
        <v>237</v>
      </c>
      <c r="E126" s="7" t="s">
        <v>238</v>
      </c>
      <c r="F126" s="6" t="s">
        <v>34</v>
      </c>
      <c r="G126" s="8">
        <v>900</v>
      </c>
      <c r="H126" s="10">
        <v>0</v>
      </c>
      <c r="I126" s="9">
        <f t="shared" si="6"/>
        <v>0</v>
      </c>
      <c r="J126" s="5">
        <v>8</v>
      </c>
      <c r="K126" s="9">
        <f t="shared" si="7"/>
        <v>0</v>
      </c>
      <c r="L126" s="20">
        <f t="shared" si="8"/>
        <v>0</v>
      </c>
      <c r="M126" s="21"/>
    </row>
    <row r="127" spans="2:13" s="1" customFormat="1" ht="19.7" customHeight="1" x14ac:dyDescent="0.2">
      <c r="B127" s="5">
        <v>78</v>
      </c>
      <c r="C127" s="6" t="s">
        <v>239</v>
      </c>
      <c r="D127" s="6" t="s">
        <v>240</v>
      </c>
      <c r="E127" s="7" t="s">
        <v>241</v>
      </c>
      <c r="F127" s="6" t="s">
        <v>34</v>
      </c>
      <c r="G127" s="8">
        <v>290</v>
      </c>
      <c r="H127" s="10">
        <v>0</v>
      </c>
      <c r="I127" s="9">
        <f t="shared" si="6"/>
        <v>0</v>
      </c>
      <c r="J127" s="5">
        <v>8</v>
      </c>
      <c r="K127" s="9">
        <f t="shared" si="7"/>
        <v>0</v>
      </c>
      <c r="L127" s="20">
        <f t="shared" si="8"/>
        <v>0</v>
      </c>
      <c r="M127" s="21"/>
    </row>
    <row r="128" spans="2:13" s="1" customFormat="1" ht="19.7" customHeight="1" x14ac:dyDescent="0.2">
      <c r="B128" s="5">
        <v>79</v>
      </c>
      <c r="C128" s="6" t="s">
        <v>242</v>
      </c>
      <c r="D128" s="6" t="s">
        <v>243</v>
      </c>
      <c r="E128" s="7" t="s">
        <v>244</v>
      </c>
      <c r="F128" s="6" t="s">
        <v>34</v>
      </c>
      <c r="G128" s="8">
        <v>510</v>
      </c>
      <c r="H128" s="10">
        <v>0</v>
      </c>
      <c r="I128" s="9">
        <f t="shared" si="6"/>
        <v>0</v>
      </c>
      <c r="J128" s="5">
        <v>8</v>
      </c>
      <c r="K128" s="9">
        <f t="shared" si="7"/>
        <v>0</v>
      </c>
      <c r="L128" s="20">
        <f t="shared" si="8"/>
        <v>0</v>
      </c>
      <c r="M128" s="21"/>
    </row>
    <row r="129" spans="2:13" s="1" customFormat="1" ht="19.7" customHeight="1" x14ac:dyDescent="0.2">
      <c r="B129" s="5">
        <v>80</v>
      </c>
      <c r="C129" s="6" t="s">
        <v>245</v>
      </c>
      <c r="D129" s="6" t="s">
        <v>246</v>
      </c>
      <c r="E129" s="7" t="s">
        <v>247</v>
      </c>
      <c r="F129" s="6" t="s">
        <v>160</v>
      </c>
      <c r="G129" s="8">
        <v>350</v>
      </c>
      <c r="H129" s="10">
        <v>0</v>
      </c>
      <c r="I129" s="9">
        <f t="shared" si="6"/>
        <v>0</v>
      </c>
      <c r="J129" s="5">
        <v>8</v>
      </c>
      <c r="K129" s="9">
        <f t="shared" si="7"/>
        <v>0</v>
      </c>
      <c r="L129" s="20">
        <f t="shared" si="8"/>
        <v>0</v>
      </c>
      <c r="M129" s="21"/>
    </row>
    <row r="130" spans="2:13" s="1" customFormat="1" ht="19.7" customHeight="1" x14ac:dyDescent="0.2">
      <c r="B130" s="5">
        <v>81</v>
      </c>
      <c r="C130" s="6" t="s">
        <v>248</v>
      </c>
      <c r="D130" s="6" t="s">
        <v>249</v>
      </c>
      <c r="E130" s="7" t="s">
        <v>250</v>
      </c>
      <c r="F130" s="6" t="s">
        <v>160</v>
      </c>
      <c r="G130" s="8">
        <v>350</v>
      </c>
      <c r="H130" s="10">
        <v>0</v>
      </c>
      <c r="I130" s="9">
        <f t="shared" si="6"/>
        <v>0</v>
      </c>
      <c r="J130" s="5">
        <v>8</v>
      </c>
      <c r="K130" s="9">
        <f t="shared" si="7"/>
        <v>0</v>
      </c>
      <c r="L130" s="20">
        <f t="shared" si="8"/>
        <v>0</v>
      </c>
      <c r="M130" s="21"/>
    </row>
    <row r="131" spans="2:13" s="1" customFormat="1" ht="28.7" customHeight="1" x14ac:dyDescent="0.2">
      <c r="B131" s="5">
        <v>82</v>
      </c>
      <c r="C131" s="6" t="s">
        <v>251</v>
      </c>
      <c r="D131" s="6" t="s">
        <v>252</v>
      </c>
      <c r="E131" s="7" t="s">
        <v>253</v>
      </c>
      <c r="F131" s="6" t="s">
        <v>160</v>
      </c>
      <c r="G131" s="8">
        <v>35</v>
      </c>
      <c r="H131" s="10">
        <v>0</v>
      </c>
      <c r="I131" s="9">
        <f t="shared" si="6"/>
        <v>0</v>
      </c>
      <c r="J131" s="5">
        <v>8</v>
      </c>
      <c r="K131" s="9">
        <f t="shared" si="7"/>
        <v>0</v>
      </c>
      <c r="L131" s="20">
        <f t="shared" si="8"/>
        <v>0</v>
      </c>
      <c r="M131" s="21"/>
    </row>
    <row r="132" spans="2:13" s="1" customFormat="1" ht="19.7" customHeight="1" x14ac:dyDescent="0.2">
      <c r="B132" s="5">
        <v>83</v>
      </c>
      <c r="C132" s="6" t="s">
        <v>254</v>
      </c>
      <c r="D132" s="6" t="s">
        <v>255</v>
      </c>
      <c r="E132" s="7" t="s">
        <v>256</v>
      </c>
      <c r="F132" s="6" t="s">
        <v>132</v>
      </c>
      <c r="G132" s="8">
        <v>30</v>
      </c>
      <c r="H132" s="10">
        <v>0</v>
      </c>
      <c r="I132" s="9">
        <f t="shared" si="6"/>
        <v>0</v>
      </c>
      <c r="J132" s="5">
        <v>8</v>
      </c>
      <c r="K132" s="9">
        <f t="shared" si="7"/>
        <v>0</v>
      </c>
      <c r="L132" s="20">
        <f t="shared" si="8"/>
        <v>0</v>
      </c>
      <c r="M132" s="21"/>
    </row>
    <row r="133" spans="2:13" s="1" customFormat="1" ht="19.7" customHeight="1" x14ac:dyDescent="0.2">
      <c r="B133" s="5">
        <v>84</v>
      </c>
      <c r="C133" s="6" t="s">
        <v>257</v>
      </c>
      <c r="D133" s="6" t="s">
        <v>258</v>
      </c>
      <c r="E133" s="7" t="s">
        <v>259</v>
      </c>
      <c r="F133" s="6" t="s">
        <v>132</v>
      </c>
      <c r="G133" s="8">
        <v>162</v>
      </c>
      <c r="H133" s="10">
        <v>0</v>
      </c>
      <c r="I133" s="9">
        <f t="shared" si="6"/>
        <v>0</v>
      </c>
      <c r="J133" s="5">
        <v>8</v>
      </c>
      <c r="K133" s="9">
        <f t="shared" si="7"/>
        <v>0</v>
      </c>
      <c r="L133" s="20">
        <f t="shared" si="8"/>
        <v>0</v>
      </c>
      <c r="M133" s="21"/>
    </row>
    <row r="134" spans="2:13" s="1" customFormat="1" ht="19.7" customHeight="1" x14ac:dyDescent="0.2">
      <c r="B134" s="5">
        <v>85</v>
      </c>
      <c r="C134" s="6" t="s">
        <v>260</v>
      </c>
      <c r="D134" s="6" t="s">
        <v>261</v>
      </c>
      <c r="E134" s="7" t="s">
        <v>262</v>
      </c>
      <c r="F134" s="6" t="s">
        <v>34</v>
      </c>
      <c r="G134" s="8">
        <v>950</v>
      </c>
      <c r="H134" s="10">
        <v>0</v>
      </c>
      <c r="I134" s="9">
        <f t="shared" si="6"/>
        <v>0</v>
      </c>
      <c r="J134" s="5">
        <v>8</v>
      </c>
      <c r="K134" s="9">
        <f t="shared" si="7"/>
        <v>0</v>
      </c>
      <c r="L134" s="20">
        <f t="shared" si="8"/>
        <v>0</v>
      </c>
      <c r="M134" s="21"/>
    </row>
    <row r="135" spans="2:13" s="1" customFormat="1" ht="19.7" customHeight="1" x14ac:dyDescent="0.2">
      <c r="B135" s="5">
        <v>86</v>
      </c>
      <c r="C135" s="6" t="s">
        <v>263</v>
      </c>
      <c r="D135" s="6" t="s">
        <v>264</v>
      </c>
      <c r="E135" s="7" t="s">
        <v>265</v>
      </c>
      <c r="F135" s="6" t="s">
        <v>132</v>
      </c>
      <c r="G135" s="8">
        <v>220</v>
      </c>
      <c r="H135" s="10">
        <v>0</v>
      </c>
      <c r="I135" s="9">
        <f t="shared" si="6"/>
        <v>0</v>
      </c>
      <c r="J135" s="5">
        <v>8</v>
      </c>
      <c r="K135" s="9">
        <f t="shared" si="7"/>
        <v>0</v>
      </c>
      <c r="L135" s="20">
        <f t="shared" si="8"/>
        <v>0</v>
      </c>
      <c r="M135" s="21"/>
    </row>
    <row r="136" spans="2:13" s="1" customFormat="1" ht="28.7" customHeight="1" x14ac:dyDescent="0.2">
      <c r="B136" s="5">
        <v>87</v>
      </c>
      <c r="C136" s="6" t="s">
        <v>266</v>
      </c>
      <c r="D136" s="6" t="s">
        <v>267</v>
      </c>
      <c r="E136" s="7" t="s">
        <v>268</v>
      </c>
      <c r="F136" s="6" t="s">
        <v>269</v>
      </c>
      <c r="G136" s="8">
        <v>750</v>
      </c>
      <c r="H136" s="10">
        <v>0</v>
      </c>
      <c r="I136" s="9">
        <f t="shared" si="6"/>
        <v>0</v>
      </c>
      <c r="J136" s="5">
        <v>8</v>
      </c>
      <c r="K136" s="9">
        <f t="shared" si="7"/>
        <v>0</v>
      </c>
      <c r="L136" s="20">
        <f t="shared" si="8"/>
        <v>0</v>
      </c>
      <c r="M136" s="21"/>
    </row>
    <row r="137" spans="2:13" s="1" customFormat="1" ht="19.7" customHeight="1" x14ac:dyDescent="0.2">
      <c r="B137" s="5">
        <v>88</v>
      </c>
      <c r="C137" s="6" t="s">
        <v>270</v>
      </c>
      <c r="D137" s="6" t="s">
        <v>271</v>
      </c>
      <c r="E137" s="7" t="s">
        <v>272</v>
      </c>
      <c r="F137" s="6" t="s">
        <v>109</v>
      </c>
      <c r="G137" s="8">
        <v>5923.2</v>
      </c>
      <c r="H137" s="10">
        <v>0</v>
      </c>
      <c r="I137" s="9">
        <f t="shared" si="6"/>
        <v>0</v>
      </c>
      <c r="J137" s="5">
        <v>8</v>
      </c>
      <c r="K137" s="9">
        <f t="shared" si="7"/>
        <v>0</v>
      </c>
      <c r="L137" s="20">
        <f t="shared" si="8"/>
        <v>0</v>
      </c>
      <c r="M137" s="21"/>
    </row>
    <row r="138" spans="2:13" s="1" customFormat="1" ht="19.7" customHeight="1" x14ac:dyDescent="0.2">
      <c r="B138" s="5">
        <v>89</v>
      </c>
      <c r="C138" s="6" t="s">
        <v>273</v>
      </c>
      <c r="D138" s="6" t="s">
        <v>274</v>
      </c>
      <c r="E138" s="7" t="s">
        <v>272</v>
      </c>
      <c r="F138" s="6" t="s">
        <v>109</v>
      </c>
      <c r="G138" s="8">
        <v>12.84</v>
      </c>
      <c r="H138" s="10">
        <v>0</v>
      </c>
      <c r="I138" s="9">
        <f t="shared" si="6"/>
        <v>0</v>
      </c>
      <c r="J138" s="5">
        <v>23</v>
      </c>
      <c r="K138" s="9">
        <f t="shared" si="7"/>
        <v>0</v>
      </c>
      <c r="L138" s="20">
        <f t="shared" si="8"/>
        <v>0</v>
      </c>
      <c r="M138" s="21"/>
    </row>
    <row r="139" spans="2:13" s="1" customFormat="1" ht="19.7" customHeight="1" x14ac:dyDescent="0.2">
      <c r="B139" s="5">
        <v>90</v>
      </c>
      <c r="C139" s="6" t="s">
        <v>275</v>
      </c>
      <c r="D139" s="6" t="s">
        <v>276</v>
      </c>
      <c r="E139" s="7" t="s">
        <v>277</v>
      </c>
      <c r="F139" s="6" t="s">
        <v>109</v>
      </c>
      <c r="G139" s="8">
        <v>237.72</v>
      </c>
      <c r="H139" s="10">
        <v>0</v>
      </c>
      <c r="I139" s="9">
        <f t="shared" si="6"/>
        <v>0</v>
      </c>
      <c r="J139" s="5">
        <v>8</v>
      </c>
      <c r="K139" s="9">
        <f t="shared" si="7"/>
        <v>0</v>
      </c>
      <c r="L139" s="20">
        <f t="shared" si="8"/>
        <v>0</v>
      </c>
      <c r="M139" s="21"/>
    </row>
    <row r="140" spans="2:13" s="1" customFormat="1" ht="19.7" customHeight="1" x14ac:dyDescent="0.2">
      <c r="B140" s="5">
        <v>91</v>
      </c>
      <c r="C140" s="6" t="s">
        <v>278</v>
      </c>
      <c r="D140" s="6" t="s">
        <v>279</v>
      </c>
      <c r="E140" s="7" t="s">
        <v>280</v>
      </c>
      <c r="F140" s="6" t="s">
        <v>109</v>
      </c>
      <c r="G140" s="8">
        <v>170</v>
      </c>
      <c r="H140" s="10">
        <v>0</v>
      </c>
      <c r="I140" s="9">
        <f t="shared" si="6"/>
        <v>0</v>
      </c>
      <c r="J140" s="5">
        <v>8</v>
      </c>
      <c r="K140" s="9">
        <f t="shared" si="7"/>
        <v>0</v>
      </c>
      <c r="L140" s="20">
        <f t="shared" si="8"/>
        <v>0</v>
      </c>
      <c r="M140" s="21"/>
    </row>
    <row r="141" spans="2:13" s="1" customFormat="1" ht="19.7" customHeight="1" x14ac:dyDescent="0.2">
      <c r="B141" s="5">
        <v>92</v>
      </c>
      <c r="C141" s="6" t="s">
        <v>281</v>
      </c>
      <c r="D141" s="6" t="s">
        <v>282</v>
      </c>
      <c r="E141" s="7" t="s">
        <v>280</v>
      </c>
      <c r="F141" s="6" t="s">
        <v>109</v>
      </c>
      <c r="G141" s="8">
        <v>102.68</v>
      </c>
      <c r="H141" s="10">
        <v>0</v>
      </c>
      <c r="I141" s="9">
        <f t="shared" si="6"/>
        <v>0</v>
      </c>
      <c r="J141" s="5">
        <v>23</v>
      </c>
      <c r="K141" s="9">
        <f t="shared" si="7"/>
        <v>0</v>
      </c>
      <c r="L141" s="20">
        <f t="shared" si="8"/>
        <v>0</v>
      </c>
      <c r="M141" s="21"/>
    </row>
    <row r="142" spans="2:13" s="1" customFormat="1" ht="19.7" customHeight="1" x14ac:dyDescent="0.2">
      <c r="B142" s="5">
        <v>93</v>
      </c>
      <c r="C142" s="6" t="s">
        <v>283</v>
      </c>
      <c r="D142" s="6" t="s">
        <v>284</v>
      </c>
      <c r="E142" s="7" t="s">
        <v>285</v>
      </c>
      <c r="F142" s="6" t="s">
        <v>109</v>
      </c>
      <c r="G142" s="8">
        <v>6</v>
      </c>
      <c r="H142" s="10">
        <v>0</v>
      </c>
      <c r="I142" s="9">
        <f t="shared" si="6"/>
        <v>0</v>
      </c>
      <c r="J142" s="5">
        <v>8</v>
      </c>
      <c r="K142" s="9">
        <f t="shared" si="7"/>
        <v>0</v>
      </c>
      <c r="L142" s="20">
        <f t="shared" si="8"/>
        <v>0</v>
      </c>
      <c r="M142" s="21"/>
    </row>
    <row r="143" spans="2:13" s="1" customFormat="1" ht="19.7" customHeight="1" x14ac:dyDescent="0.2">
      <c r="B143" s="5">
        <v>94</v>
      </c>
      <c r="C143" s="6" t="s">
        <v>286</v>
      </c>
      <c r="D143" s="6" t="s">
        <v>287</v>
      </c>
      <c r="E143" s="7" t="s">
        <v>288</v>
      </c>
      <c r="F143" s="6" t="s">
        <v>109</v>
      </c>
      <c r="G143" s="8">
        <v>771</v>
      </c>
      <c r="H143" s="10">
        <v>0</v>
      </c>
      <c r="I143" s="9">
        <f t="shared" si="6"/>
        <v>0</v>
      </c>
      <c r="J143" s="5">
        <v>8</v>
      </c>
      <c r="K143" s="9">
        <f t="shared" si="7"/>
        <v>0</v>
      </c>
      <c r="L143" s="20">
        <f t="shared" si="8"/>
        <v>0</v>
      </c>
      <c r="M143" s="21"/>
    </row>
    <row r="144" spans="2:13" s="1" customFormat="1" ht="19.7" customHeight="1" x14ac:dyDescent="0.2">
      <c r="B144" s="5">
        <v>95</v>
      </c>
      <c r="C144" s="6" t="s">
        <v>289</v>
      </c>
      <c r="D144" s="6" t="s">
        <v>290</v>
      </c>
      <c r="E144" s="7" t="s">
        <v>288</v>
      </c>
      <c r="F144" s="6" t="s">
        <v>109</v>
      </c>
      <c r="G144" s="8">
        <v>20</v>
      </c>
      <c r="H144" s="10">
        <v>0</v>
      </c>
      <c r="I144" s="9">
        <f t="shared" si="6"/>
        <v>0</v>
      </c>
      <c r="J144" s="5">
        <v>23</v>
      </c>
      <c r="K144" s="9">
        <f t="shared" si="7"/>
        <v>0</v>
      </c>
      <c r="L144" s="20">
        <f t="shared" si="8"/>
        <v>0</v>
      </c>
      <c r="M144" s="21"/>
    </row>
    <row r="145" spans="2:14" s="1" customFormat="1" ht="55.9" customHeight="1" x14ac:dyDescent="0.2"/>
    <row r="146" spans="2:14" s="1" customFormat="1" ht="21.4" customHeight="1" x14ac:dyDescent="0.2">
      <c r="B146" s="14" t="s">
        <v>291</v>
      </c>
      <c r="C146" s="14"/>
      <c r="D146" s="14"/>
      <c r="E146" s="14"/>
      <c r="F146" s="30">
        <f>ROUND(I32+I37+I38+I43+I48+I53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144,2)</f>
        <v>0</v>
      </c>
      <c r="G146" s="31"/>
      <c r="H146" s="31"/>
      <c r="I146" s="31"/>
      <c r="J146" s="31"/>
      <c r="K146" s="31"/>
      <c r="L146" s="31"/>
      <c r="M146" s="32"/>
    </row>
    <row r="147" spans="2:14" s="1" customFormat="1" ht="21.4" customHeight="1" x14ac:dyDescent="0.2">
      <c r="B147" s="14" t="s">
        <v>292</v>
      </c>
      <c r="C147" s="14"/>
      <c r="D147" s="14"/>
      <c r="E147" s="14"/>
      <c r="F147" s="33">
        <f>ROUND(L32+L37+L38+L43+L48+L53+L56+L57+L58+L59+L60+L61+L62+L63+L64+L65+L66+L67+L68+L69+L70+L71+L72+L73+L74+L75+L76+L77+L78+L79+L80+L81+L82+L83+L84+L85+L86+L87+L88+L89+L90+L91+L92+L93+L94+L95+L96+L97+L98+L99+L100+L101+L102+L103+L104+L105+L106+L107+L108+L109+L110+L111+L112+L113+L114+L115+L116+L117+L118+L119+L120+L121+L122+L123+L124+L125+L126+L127+L128+L129+L130+L131+L132+L133+L134+L135+L136+L137+L138+L139+L140+L141+L142+L143+L144,2)</f>
        <v>0</v>
      </c>
      <c r="G147" s="34"/>
      <c r="H147" s="34"/>
      <c r="I147" s="34"/>
      <c r="J147" s="34"/>
      <c r="K147" s="34"/>
      <c r="L147" s="34"/>
      <c r="M147" s="35"/>
    </row>
    <row r="148" spans="2:14" s="1" customFormat="1" ht="11.1" customHeight="1" x14ac:dyDescent="0.2"/>
    <row r="149" spans="2:14" s="1" customFormat="1" ht="80.099999999999994" customHeight="1" x14ac:dyDescent="0.2">
      <c r="B149" s="15" t="s">
        <v>311</v>
      </c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</row>
    <row r="150" spans="2:14" s="1" customFormat="1" ht="2.65" customHeight="1" x14ac:dyDescent="0.2"/>
    <row r="151" spans="2:14" s="1" customFormat="1" ht="110.1" customHeight="1" x14ac:dyDescent="0.2">
      <c r="B151" s="15" t="s">
        <v>312</v>
      </c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2:14" s="1" customFormat="1" ht="5.25" customHeight="1" x14ac:dyDescent="0.2"/>
    <row r="153" spans="2:14" s="1" customFormat="1" ht="110.1" customHeight="1" x14ac:dyDescent="0.2">
      <c r="B153" s="16" t="s">
        <v>313</v>
      </c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2:14" s="1" customFormat="1" ht="5.25" customHeight="1" x14ac:dyDescent="0.2"/>
    <row r="155" spans="2:14" s="1" customFormat="1" ht="37.9" customHeight="1" x14ac:dyDescent="0.2">
      <c r="B155" s="17" t="s">
        <v>293</v>
      </c>
      <c r="C155" s="17"/>
      <c r="D155" s="17"/>
      <c r="E155" s="17"/>
      <c r="F155" s="26" t="s">
        <v>294</v>
      </c>
      <c r="G155" s="26"/>
      <c r="H155" s="26"/>
      <c r="I155" s="26"/>
      <c r="J155" s="26"/>
      <c r="K155" s="26"/>
      <c r="L155" s="26"/>
    </row>
    <row r="156" spans="2:14" s="1" customFormat="1" ht="28.7" customHeight="1" x14ac:dyDescent="0.2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</row>
    <row r="157" spans="2:14" s="1" customFormat="1" ht="28.7" customHeight="1" x14ac:dyDescent="0.2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</row>
    <row r="158" spans="2:14" s="1" customFormat="1" ht="28.7" customHeight="1" x14ac:dyDescent="0.2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</row>
    <row r="159" spans="2:14" s="1" customFormat="1" ht="28.7" customHeight="1" x14ac:dyDescent="0.2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</row>
    <row r="160" spans="2:14" s="1" customFormat="1" ht="2.65" customHeight="1" x14ac:dyDescent="0.2"/>
    <row r="161" spans="2:14" s="1" customFormat="1" ht="203.1" customHeight="1" x14ac:dyDescent="0.2">
      <c r="B161" s="15" t="s">
        <v>314</v>
      </c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2:14" s="1" customFormat="1" ht="2.65" customHeight="1" x14ac:dyDescent="0.2"/>
    <row r="163" spans="2:14" s="1" customFormat="1" ht="36.950000000000003" customHeight="1" x14ac:dyDescent="0.2">
      <c r="B163" s="22" t="s">
        <v>315</v>
      </c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2:14" s="1" customFormat="1" ht="2.65" customHeight="1" x14ac:dyDescent="0.2"/>
    <row r="165" spans="2:14" s="1" customFormat="1" ht="37.9" customHeight="1" x14ac:dyDescent="0.2">
      <c r="B165" s="17" t="s">
        <v>295</v>
      </c>
      <c r="C165" s="17"/>
      <c r="D165" s="17"/>
      <c r="E165" s="17"/>
      <c r="F165" s="27" t="s">
        <v>296</v>
      </c>
      <c r="G165" s="27"/>
      <c r="H165" s="27"/>
      <c r="I165" s="27"/>
      <c r="J165" s="27"/>
      <c r="K165" s="27"/>
      <c r="L165" s="27"/>
    </row>
    <row r="166" spans="2:14" s="1" customFormat="1" ht="28.7" customHeight="1" x14ac:dyDescent="0.2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</row>
    <row r="167" spans="2:14" s="1" customFormat="1" ht="28.7" customHeight="1" x14ac:dyDescent="0.2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</row>
    <row r="168" spans="2:14" s="1" customFormat="1" ht="28.7" customHeight="1" x14ac:dyDescent="0.2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</row>
    <row r="169" spans="2:14" s="1" customFormat="1" ht="28.7" customHeight="1" x14ac:dyDescent="0.2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</row>
    <row r="170" spans="2:14" s="1" customFormat="1" ht="2.65" customHeight="1" x14ac:dyDescent="0.2"/>
    <row r="171" spans="2:14" s="1" customFormat="1" ht="159.94999999999999" customHeight="1" x14ac:dyDescent="0.2">
      <c r="B171" s="15" t="s">
        <v>316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2:14" s="1" customFormat="1" ht="2.65" customHeight="1" x14ac:dyDescent="0.2"/>
    <row r="173" spans="2:14" s="1" customFormat="1" ht="54.95" customHeight="1" x14ac:dyDescent="0.2">
      <c r="B173" s="15" t="s">
        <v>317</v>
      </c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 spans="2:14" s="1" customFormat="1" ht="2.65" customHeight="1" x14ac:dyDescent="0.2"/>
    <row r="175" spans="2:14" s="1" customFormat="1" ht="60" customHeight="1" x14ac:dyDescent="0.2">
      <c r="B175" s="16" t="s">
        <v>318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2:14" s="1" customFormat="1" ht="2.65" customHeight="1" x14ac:dyDescent="0.2"/>
    <row r="177" spans="2:14" s="1" customFormat="1" ht="48" customHeight="1" x14ac:dyDescent="0.2">
      <c r="B177" s="16" t="s">
        <v>319</v>
      </c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2:14" s="1" customFormat="1" ht="2.65" customHeight="1" x14ac:dyDescent="0.2"/>
    <row r="179" spans="2:14" s="1" customFormat="1" ht="125.1" customHeight="1" x14ac:dyDescent="0.2">
      <c r="B179" s="15" t="s">
        <v>320</v>
      </c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 spans="2:14" s="1" customFormat="1" ht="2.65" customHeight="1" x14ac:dyDescent="0.2"/>
    <row r="181" spans="2:14" s="1" customFormat="1" ht="84.95" customHeight="1" x14ac:dyDescent="0.2">
      <c r="B181" s="15" t="s">
        <v>321</v>
      </c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2:14" s="1" customFormat="1" ht="86.85" customHeight="1" x14ac:dyDescent="0.2"/>
    <row r="183" spans="2:14" s="1" customFormat="1" ht="17.649999999999999" customHeight="1" x14ac:dyDescent="0.2">
      <c r="I183" s="37" t="s">
        <v>322</v>
      </c>
      <c r="J183" s="37"/>
    </row>
    <row r="184" spans="2:14" s="1" customFormat="1" ht="145.15" customHeight="1" x14ac:dyDescent="0.2"/>
    <row r="185" spans="2:14" s="1" customFormat="1" ht="81.599999999999994" customHeight="1" x14ac:dyDescent="0.2">
      <c r="B185" s="23" t="s">
        <v>323</v>
      </c>
      <c r="C185" s="23"/>
      <c r="D185" s="23"/>
      <c r="E185" s="23"/>
      <c r="F185" s="23"/>
      <c r="G185" s="23"/>
      <c r="H185" s="23"/>
      <c r="I185" s="23"/>
      <c r="J185" s="23"/>
    </row>
    <row r="186" spans="2:14" s="1" customFormat="1" ht="28.7" customHeight="1" x14ac:dyDescent="0.2"/>
  </sheetData>
  <mergeCells count="159">
    <mergeCell ref="L97:M97"/>
    <mergeCell ref="L98:M98"/>
    <mergeCell ref="L99:M99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I183:J183"/>
    <mergeCell ref="I2:O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64:M64"/>
    <mergeCell ref="L65:M65"/>
    <mergeCell ref="B177:N177"/>
    <mergeCell ref="B179:N179"/>
    <mergeCell ref="B181:N181"/>
    <mergeCell ref="B185:J185"/>
    <mergeCell ref="B24:L24"/>
    <mergeCell ref="B26:L26"/>
    <mergeCell ref="B29:K29"/>
    <mergeCell ref="B34:K34"/>
    <mergeCell ref="F155:L155"/>
    <mergeCell ref="F156:L156"/>
    <mergeCell ref="F157:L157"/>
    <mergeCell ref="F158:L158"/>
    <mergeCell ref="F159:L159"/>
    <mergeCell ref="F165:L165"/>
    <mergeCell ref="F166:L166"/>
    <mergeCell ref="F167:L167"/>
    <mergeCell ref="F168:L168"/>
    <mergeCell ref="B40:K40"/>
    <mergeCell ref="B45:K45"/>
    <mergeCell ref="B50:K50"/>
    <mergeCell ref="F146:M146"/>
    <mergeCell ref="F147:M147"/>
    <mergeCell ref="L120:M120"/>
    <mergeCell ref="L121:M121"/>
    <mergeCell ref="L31:M31"/>
    <mergeCell ref="L32:M32"/>
    <mergeCell ref="L36:M36"/>
    <mergeCell ref="L37:M37"/>
    <mergeCell ref="L38:M38"/>
    <mergeCell ref="B169:E169"/>
    <mergeCell ref="B171:N171"/>
    <mergeCell ref="B173:N173"/>
    <mergeCell ref="B175:N175"/>
    <mergeCell ref="L122:M122"/>
    <mergeCell ref="L123:M123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F169:L169"/>
    <mergeCell ref="L66:M66"/>
    <mergeCell ref="B158:E158"/>
    <mergeCell ref="B159:E159"/>
    <mergeCell ref="B161:N161"/>
    <mergeCell ref="B163:N163"/>
    <mergeCell ref="B165:E165"/>
    <mergeCell ref="B166:E166"/>
    <mergeCell ref="B167:E167"/>
    <mergeCell ref="B168:E168"/>
    <mergeCell ref="L135:M135"/>
    <mergeCell ref="L136:M136"/>
    <mergeCell ref="L137:M137"/>
    <mergeCell ref="L138:M138"/>
    <mergeCell ref="L139:M139"/>
    <mergeCell ref="L140:M140"/>
    <mergeCell ref="L141:M141"/>
    <mergeCell ref="L142:M142"/>
    <mergeCell ref="L143:M143"/>
    <mergeCell ref="L144:M144"/>
    <mergeCell ref="B147:E147"/>
    <mergeCell ref="B149:N149"/>
    <mergeCell ref="B151:N151"/>
    <mergeCell ref="B153:N153"/>
    <mergeCell ref="B155:E155"/>
    <mergeCell ref="B156:E156"/>
    <mergeCell ref="B157:E157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7:M67"/>
    <mergeCell ref="L68:M68"/>
    <mergeCell ref="B16:I16"/>
    <mergeCell ref="B18:I18"/>
    <mergeCell ref="B20:I20"/>
    <mergeCell ref="B22:I22"/>
    <mergeCell ref="B3:E3"/>
    <mergeCell ref="B5:E5"/>
    <mergeCell ref="B7:E7"/>
    <mergeCell ref="B10:D11"/>
    <mergeCell ref="B146:E146"/>
    <mergeCell ref="B4:D4"/>
    <mergeCell ref="B6:D6"/>
    <mergeCell ref="B8:D8"/>
    <mergeCell ref="E14:G14"/>
    <mergeCell ref="G11:N12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Polowczyk</cp:lastModifiedBy>
  <dcterms:created xsi:type="dcterms:W3CDTF">2024-11-05T07:48:36Z</dcterms:created>
  <dcterms:modified xsi:type="dcterms:W3CDTF">2024-11-05T08:37:38Z</dcterms:modified>
</cp:coreProperties>
</file>