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5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E23" i="1" l="1"/>
  <c r="F23" i="1"/>
  <c r="L25" i="1"/>
  <c r="G20" i="1"/>
  <c r="O20" i="1" s="1"/>
  <c r="G23" i="1" l="1"/>
  <c r="P12" i="1"/>
  <c r="P23" i="1" l="1"/>
  <c r="O25" i="1" l="1"/>
  <c r="P25" i="1" s="1"/>
  <c r="O27" i="1" l="1"/>
  <c r="O26" i="1" s="1"/>
</calcChain>
</file>

<file path=xl/sharedStrings.xml><?xml version="1.0" encoding="utf-8"?>
<sst xmlns="http://schemas.openxmlformats.org/spreadsheetml/2006/main" count="137" uniqueCount="94">
  <si>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</si>
  <si>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</si>
  <si>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</si>
  <si>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</si>
  <si>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</si>
  <si>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</si>
  <si>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</si>
  <si>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</si>
  <si>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</si>
  <si>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</si>
  <si>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</si>
  <si>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</si>
  <si>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</si>
  <si>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</si>
  <si>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</si>
  <si>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</si>
  <si>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</si>
  <si>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</si>
  <si>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</si>
  <si>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</si>
  <si>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</si>
  <si>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</si>
  <si>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</si>
  <si>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</si>
  <si>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</si>
  <si>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</si>
  <si>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</si>
  <si>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</si>
  <si>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</si>
  <si>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</si>
  <si>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</si>
  <si>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</si>
  <si>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</si>
  <si>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</si>
  <si>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</si>
  <si>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</si>
  <si>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</si>
  <si>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</si>
  <si>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</si>
  <si>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</si>
  <si>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</si>
  <si>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</si>
  <si>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</si>
  <si>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</si>
  <si>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</si>
  <si>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</si>
  <si>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</si>
  <si>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</si>
  <si>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</si>
  <si>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</si>
  <si>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</si>
  <si>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</si>
  <si>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</si>
  <si>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</si>
  <si>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</si>
  <si>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</si>
  <si>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</si>
  <si>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</si>
  <si>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</si>
  <si>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</si>
  <si>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</si>
  <si>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</si>
  <si>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</si>
  <si>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</si>
  <si>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</si>
  <si>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</si>
  <si>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</si>
  <si>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</si>
  <si>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</si>
  <si>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</si>
  <si>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</si>
  <si>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</si>
  <si>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výrezy</t>
  </si>
  <si>
    <t>1,2,4a,6,7</t>
  </si>
  <si>
    <t>Sirková</t>
  </si>
  <si>
    <t>708c</t>
  </si>
  <si>
    <t>1,2,4a,4d,6,7</t>
  </si>
  <si>
    <t>704c</t>
  </si>
  <si>
    <t>704b</t>
  </si>
  <si>
    <t>VÚ-</t>
  </si>
  <si>
    <t>50/170</t>
  </si>
  <si>
    <t>70/400/470</t>
  </si>
  <si>
    <t>Leštiny</t>
  </si>
  <si>
    <t>537a20</t>
  </si>
  <si>
    <t>537b</t>
  </si>
  <si>
    <t>skm</t>
  </si>
  <si>
    <t>100/650/750</t>
  </si>
  <si>
    <t>50/800/850</t>
  </si>
  <si>
    <t>VÚ+</t>
  </si>
  <si>
    <t>Krkavec</t>
  </si>
  <si>
    <t>642 10</t>
  </si>
  <si>
    <t>Lesnícke služby v ťažbovom procese na OZ Karpaty, VC Limbach 1</t>
  </si>
  <si>
    <t>Lesnícke služby v ťažbovom procese na OZ Karpaty na roky 2022-2026 - výzva DNS č. 5/2024 LS Pezinok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</si>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</sst>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10" fillId="3" borderId="28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right" vertical="center" wrapText="1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  <protection locked="0"/>
    </xf>
    <xf numFmtId="3" fontId="0" fillId="3" borderId="27" xfId="0" applyNumberFormat="1" applyFont="1" applyFill="1" applyBorder="1" applyAlignment="1" applyProtection="1">
      <alignment horizontal="righ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23" xfId="0" applyBorder="1" applyAlignment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4" fontId="10" fillId="3" borderId="46" xfId="0" applyNumberFormat="1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0" fillId="3" borderId="49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43" xfId="0" applyFill="1" applyBorder="1"/>
    <xf numFmtId="0" fontId="0" fillId="3" borderId="19" xfId="0" applyFill="1" applyBorder="1"/>
    <xf numFmtId="0" fontId="0" fillId="3" borderId="1" xfId="0" applyFill="1" applyBorder="1" applyAlignment="1">
      <alignment horizontal="right"/>
    </xf>
    <xf numFmtId="0" fontId="0" fillId="3" borderId="10" xfId="0" applyFill="1" applyBorder="1"/>
    <xf numFmtId="0" fontId="0" fillId="3" borderId="19" xfId="0" applyFill="1" applyBorder="1" applyAlignment="1">
      <alignment horizontal="left"/>
    </xf>
    <xf numFmtId="0" fontId="10" fillId="3" borderId="4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3" borderId="35" xfId="0" applyFont="1" applyFill="1" applyBorder="1" applyAlignment="1" applyProtection="1">
      <alignment horizontal="center"/>
    </xf>
    <xf numFmtId="0" fontId="14" fillId="3" borderId="0" xfId="0" applyFont="1" applyFill="1" applyProtection="1"/>
    <xf numFmtId="0" fontId="14" fillId="3" borderId="0" xfId="0" applyFont="1" applyFill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M3" sqref="M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5" max="5" width="10.710937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7" t="s">
        <v>64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93</v>
      </c>
      <c r="O2" s="15"/>
    </row>
    <row r="3" spans="1:16" ht="18" x14ac:dyDescent="0.25">
      <c r="A3" s="17" t="s">
        <v>0</v>
      </c>
      <c r="B3" s="13"/>
      <c r="C3" s="84" t="s">
        <v>92</v>
      </c>
      <c r="D3" s="84"/>
      <c r="E3" s="84"/>
      <c r="F3" s="84"/>
      <c r="G3" s="84"/>
      <c r="H3" s="84"/>
      <c r="I3" s="84"/>
      <c r="J3" s="84"/>
      <c r="K3" s="84"/>
      <c r="L3" s="13"/>
      <c r="N3" s="14"/>
      <c r="O3" s="15"/>
    </row>
    <row r="4" spans="1:16" ht="10.5" customHeight="1" x14ac:dyDescent="0.25">
      <c r="A4" s="13"/>
      <c r="B4" s="13"/>
      <c r="C4" s="83"/>
      <c r="D4" s="83"/>
      <c r="E4" s="83"/>
      <c r="F4" s="83"/>
      <c r="G4" s="83"/>
      <c r="H4" s="83"/>
      <c r="I4" s="83"/>
      <c r="J4" s="83"/>
      <c r="K4" s="83"/>
      <c r="L4" s="13"/>
      <c r="M4" s="13"/>
      <c r="N4" s="14"/>
      <c r="O4" s="15"/>
    </row>
    <row r="5" spans="1:16" x14ac:dyDescent="0.25">
      <c r="A5" s="18"/>
      <c r="B5" s="18"/>
      <c r="C5" s="155" t="s">
        <v>91</v>
      </c>
      <c r="D5" s="155"/>
      <c r="E5" s="154"/>
      <c r="F5" s="154"/>
      <c r="G5" s="156"/>
      <c r="H5" s="155"/>
      <c r="I5" s="155"/>
      <c r="J5" s="155"/>
      <c r="K5" s="155"/>
      <c r="L5" s="18"/>
      <c r="M5" s="18"/>
      <c r="N5" s="18"/>
      <c r="O5" s="18"/>
    </row>
    <row r="6" spans="1:16" x14ac:dyDescent="0.25">
      <c r="A6" s="20" t="s">
        <v>1</v>
      </c>
      <c r="B6" s="139" t="s">
        <v>70</v>
      </c>
      <c r="C6" s="139"/>
      <c r="D6" s="139"/>
      <c r="E6" s="139"/>
      <c r="F6" s="13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0"/>
      <c r="C7" s="140"/>
      <c r="D7" s="140"/>
      <c r="E7" s="140"/>
      <c r="F7" s="14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7" t="s">
        <v>66</v>
      </c>
      <c r="B8" s="13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3" t="s">
        <v>69</v>
      </c>
      <c r="B9" s="141" t="s">
        <v>2</v>
      </c>
      <c r="C9" s="144" t="s">
        <v>53</v>
      </c>
      <c r="D9" s="145"/>
      <c r="E9" s="146" t="s">
        <v>3</v>
      </c>
      <c r="F9" s="147"/>
      <c r="G9" s="148"/>
      <c r="H9" s="128" t="s">
        <v>4</v>
      </c>
      <c r="I9" s="124" t="s">
        <v>5</v>
      </c>
      <c r="J9" s="131" t="s">
        <v>6</v>
      </c>
      <c r="K9" s="134" t="s">
        <v>7</v>
      </c>
      <c r="L9" s="124" t="s">
        <v>54</v>
      </c>
      <c r="M9" s="124" t="s">
        <v>60</v>
      </c>
      <c r="N9" s="110" t="s">
        <v>58</v>
      </c>
      <c r="O9" s="113" t="s">
        <v>59</v>
      </c>
    </row>
    <row r="10" spans="1:16" ht="21.75" customHeight="1" x14ac:dyDescent="0.25">
      <c r="A10" s="25"/>
      <c r="B10" s="142"/>
      <c r="C10" s="116" t="s">
        <v>67</v>
      </c>
      <c r="D10" s="117"/>
      <c r="E10" s="116" t="s">
        <v>9</v>
      </c>
      <c r="F10" s="120" t="s">
        <v>10</v>
      </c>
      <c r="G10" s="122" t="s">
        <v>11</v>
      </c>
      <c r="H10" s="129"/>
      <c r="I10" s="125"/>
      <c r="J10" s="132"/>
      <c r="K10" s="135"/>
      <c r="L10" s="125"/>
      <c r="M10" s="125"/>
      <c r="N10" s="111"/>
      <c r="O10" s="114"/>
    </row>
    <row r="11" spans="1:16" ht="50.25" customHeight="1" thickBot="1" x14ac:dyDescent="0.3">
      <c r="A11" s="73"/>
      <c r="B11" s="143"/>
      <c r="C11" s="118"/>
      <c r="D11" s="119"/>
      <c r="E11" s="118"/>
      <c r="F11" s="121"/>
      <c r="G11" s="123"/>
      <c r="H11" s="130"/>
      <c r="I11" s="126"/>
      <c r="J11" s="133"/>
      <c r="K11" s="136"/>
      <c r="L11" s="126"/>
      <c r="M11" s="126"/>
      <c r="N11" s="112"/>
      <c r="O11" s="115"/>
    </row>
    <row r="12" spans="1:16" ht="15.75" thickBot="1" x14ac:dyDescent="0.3">
      <c r="A12" s="58" t="s">
        <v>74</v>
      </c>
      <c r="B12" s="74" t="s">
        <v>75</v>
      </c>
      <c r="C12" s="74" t="s">
        <v>76</v>
      </c>
      <c r="D12" s="67" t="s">
        <v>72</v>
      </c>
      <c r="E12" s="60"/>
      <c r="F12" s="77">
        <v>8.77</v>
      </c>
      <c r="G12" s="77">
        <v>8.77</v>
      </c>
      <c r="H12" s="81" t="s">
        <v>79</v>
      </c>
      <c r="I12" s="76">
        <v>20</v>
      </c>
      <c r="J12" s="76">
        <v>0.17</v>
      </c>
      <c r="K12" s="79" t="s">
        <v>80</v>
      </c>
      <c r="L12" s="69">
        <v>318.11</v>
      </c>
      <c r="M12" s="70" t="s">
        <v>61</v>
      </c>
      <c r="N12" s="71"/>
      <c r="O12" s="72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58" t="s">
        <v>74</v>
      </c>
      <c r="B13" s="75" t="s">
        <v>77</v>
      </c>
      <c r="C13" s="74" t="s">
        <v>76</v>
      </c>
      <c r="D13" s="67" t="s">
        <v>72</v>
      </c>
      <c r="E13" s="60"/>
      <c r="F13" s="77">
        <v>14.15</v>
      </c>
      <c r="G13" s="77">
        <v>14.15</v>
      </c>
      <c r="H13" s="81" t="s">
        <v>79</v>
      </c>
      <c r="I13" s="76">
        <v>50</v>
      </c>
      <c r="J13" s="76">
        <v>0.12</v>
      </c>
      <c r="K13" s="79" t="s">
        <v>81</v>
      </c>
      <c r="L13" s="56">
        <v>710.62</v>
      </c>
      <c r="M13" s="27" t="s">
        <v>61</v>
      </c>
      <c r="N13" s="52"/>
      <c r="O13" s="26">
        <f t="shared" ref="O13:O20" si="0">SUM(N13*G13)</f>
        <v>0</v>
      </c>
      <c r="P13" s="12"/>
    </row>
    <row r="14" spans="1:16" ht="15.75" thickBot="1" x14ac:dyDescent="0.3">
      <c r="A14" s="58" t="s">
        <v>74</v>
      </c>
      <c r="B14" s="76" t="s">
        <v>78</v>
      </c>
      <c r="C14" s="74" t="s">
        <v>73</v>
      </c>
      <c r="D14" s="67" t="s">
        <v>85</v>
      </c>
      <c r="E14" s="60"/>
      <c r="F14" s="77">
        <v>15.55</v>
      </c>
      <c r="G14" s="77">
        <v>15.55</v>
      </c>
      <c r="H14" s="81" t="s">
        <v>79</v>
      </c>
      <c r="I14" s="76">
        <v>5</v>
      </c>
      <c r="J14" s="76">
        <v>0.25</v>
      </c>
      <c r="K14" s="79">
        <v>350</v>
      </c>
      <c r="L14" s="56">
        <v>355.7</v>
      </c>
      <c r="M14" s="27" t="s">
        <v>61</v>
      </c>
      <c r="N14" s="52"/>
      <c r="O14" s="26">
        <f t="shared" si="0"/>
        <v>0</v>
      </c>
      <c r="P14" s="12"/>
    </row>
    <row r="15" spans="1:16" ht="15.75" thickBot="1" x14ac:dyDescent="0.3">
      <c r="A15" s="58" t="s">
        <v>74</v>
      </c>
      <c r="B15" s="76" t="s">
        <v>78</v>
      </c>
      <c r="C15" s="74" t="s">
        <v>73</v>
      </c>
      <c r="D15" s="67" t="s">
        <v>72</v>
      </c>
      <c r="E15" s="60"/>
      <c r="F15" s="77">
        <v>15.55</v>
      </c>
      <c r="G15" s="77">
        <v>15.55</v>
      </c>
      <c r="H15" s="81" t="s">
        <v>79</v>
      </c>
      <c r="I15" s="76">
        <v>5</v>
      </c>
      <c r="J15" s="76">
        <v>0.25</v>
      </c>
      <c r="K15" s="79">
        <v>350</v>
      </c>
      <c r="L15" s="56">
        <v>465.54</v>
      </c>
      <c r="M15" s="27" t="s">
        <v>61</v>
      </c>
      <c r="N15" s="52"/>
      <c r="O15" s="26">
        <f t="shared" si="0"/>
        <v>0</v>
      </c>
      <c r="P15" s="12"/>
    </row>
    <row r="16" spans="1:16" ht="15.75" thickBot="1" x14ac:dyDescent="0.3">
      <c r="A16" s="58" t="s">
        <v>82</v>
      </c>
      <c r="B16" s="75" t="s">
        <v>83</v>
      </c>
      <c r="C16" s="74" t="s">
        <v>76</v>
      </c>
      <c r="D16" s="67" t="s">
        <v>85</v>
      </c>
      <c r="E16" s="60">
        <v>5.45</v>
      </c>
      <c r="F16" s="77">
        <v>111.92</v>
      </c>
      <c r="G16" s="77">
        <v>117.37</v>
      </c>
      <c r="H16" s="81" t="s">
        <v>79</v>
      </c>
      <c r="I16" s="76">
        <v>30</v>
      </c>
      <c r="J16" s="76">
        <v>0.21</v>
      </c>
      <c r="K16" s="79" t="s">
        <v>86</v>
      </c>
      <c r="L16" s="56">
        <v>4014.2</v>
      </c>
      <c r="M16" s="27" t="s">
        <v>61</v>
      </c>
      <c r="N16" s="52"/>
      <c r="O16" s="26">
        <f t="shared" si="0"/>
        <v>0</v>
      </c>
      <c r="P16" s="12"/>
    </row>
    <row r="17" spans="1:16" ht="15.75" thickBot="1" x14ac:dyDescent="0.3">
      <c r="A17" s="58" t="s">
        <v>82</v>
      </c>
      <c r="B17" s="75" t="s">
        <v>83</v>
      </c>
      <c r="C17" s="74" t="s">
        <v>76</v>
      </c>
      <c r="D17" s="67" t="s">
        <v>72</v>
      </c>
      <c r="E17" s="60">
        <v>5.46</v>
      </c>
      <c r="F17" s="77">
        <v>111.92</v>
      </c>
      <c r="G17" s="77">
        <v>117.38</v>
      </c>
      <c r="H17" s="81" t="s">
        <v>79</v>
      </c>
      <c r="I17" s="76">
        <v>30</v>
      </c>
      <c r="J17" s="76">
        <v>0.21</v>
      </c>
      <c r="K17" s="79" t="s">
        <v>86</v>
      </c>
      <c r="L17" s="56">
        <v>5139.3999999999996</v>
      </c>
      <c r="M17" s="27" t="s">
        <v>61</v>
      </c>
      <c r="N17" s="52"/>
      <c r="O17" s="26">
        <f t="shared" si="0"/>
        <v>0</v>
      </c>
      <c r="P17" s="12"/>
    </row>
    <row r="18" spans="1:16" ht="15.75" thickBot="1" x14ac:dyDescent="0.3">
      <c r="A18" s="58" t="s">
        <v>82</v>
      </c>
      <c r="B18" s="75" t="s">
        <v>84</v>
      </c>
      <c r="C18" s="74" t="s">
        <v>76</v>
      </c>
      <c r="D18" s="67" t="s">
        <v>85</v>
      </c>
      <c r="E18" s="60"/>
      <c r="F18" s="61">
        <v>48.95</v>
      </c>
      <c r="G18" s="61">
        <v>48.95</v>
      </c>
      <c r="H18" s="82" t="s">
        <v>88</v>
      </c>
      <c r="I18" s="76">
        <v>35</v>
      </c>
      <c r="J18" s="76">
        <v>0.55000000000000004</v>
      </c>
      <c r="K18" s="79" t="s">
        <v>87</v>
      </c>
      <c r="L18" s="56">
        <v>1071</v>
      </c>
      <c r="M18" s="27" t="s">
        <v>61</v>
      </c>
      <c r="N18" s="52"/>
      <c r="O18" s="26">
        <f t="shared" si="0"/>
        <v>0</v>
      </c>
      <c r="P18" s="12"/>
    </row>
    <row r="19" spans="1:16" ht="15.75" thickBot="1" x14ac:dyDescent="0.3">
      <c r="A19" s="58" t="s">
        <v>82</v>
      </c>
      <c r="B19" s="75" t="s">
        <v>84</v>
      </c>
      <c r="C19" s="74" t="s">
        <v>76</v>
      </c>
      <c r="D19" s="67" t="s">
        <v>72</v>
      </c>
      <c r="E19" s="60"/>
      <c r="F19" s="61">
        <v>48.95</v>
      </c>
      <c r="G19" s="61">
        <v>48.95</v>
      </c>
      <c r="H19" s="82" t="s">
        <v>88</v>
      </c>
      <c r="I19" s="76">
        <v>35</v>
      </c>
      <c r="J19" s="76">
        <v>0.55000000000000004</v>
      </c>
      <c r="K19" s="79" t="s">
        <v>87</v>
      </c>
      <c r="L19" s="56">
        <v>1379.88</v>
      </c>
      <c r="M19" s="27" t="s">
        <v>61</v>
      </c>
      <c r="N19" s="52"/>
      <c r="O19" s="26">
        <f t="shared" si="0"/>
        <v>0</v>
      </c>
      <c r="P19" s="12"/>
    </row>
    <row r="20" spans="1:16" x14ac:dyDescent="0.25">
      <c r="A20" s="76" t="s">
        <v>89</v>
      </c>
      <c r="B20" s="75" t="s">
        <v>90</v>
      </c>
      <c r="C20" s="74" t="s">
        <v>73</v>
      </c>
      <c r="D20" s="67" t="s">
        <v>85</v>
      </c>
      <c r="E20" s="76"/>
      <c r="F20" s="77">
        <v>223.88</v>
      </c>
      <c r="G20" s="80">
        <f t="shared" ref="G20" si="1">+E20+F20</f>
        <v>223.88</v>
      </c>
      <c r="H20" s="78" t="s">
        <v>12</v>
      </c>
      <c r="I20" s="76">
        <v>50</v>
      </c>
      <c r="J20" s="76">
        <v>4.2</v>
      </c>
      <c r="K20" s="79">
        <v>450</v>
      </c>
      <c r="L20" s="56">
        <v>3167.44</v>
      </c>
      <c r="M20" s="27" t="s">
        <v>61</v>
      </c>
      <c r="N20" s="52"/>
      <c r="O20" s="26">
        <f t="shared" si="0"/>
        <v>0</v>
      </c>
      <c r="P20" s="12"/>
    </row>
    <row r="21" spans="1:16" x14ac:dyDescent="0.25">
      <c r="A21" s="58"/>
      <c r="B21" s="59"/>
      <c r="C21" s="67"/>
      <c r="D21" s="67"/>
      <c r="E21" s="60"/>
      <c r="F21" s="61"/>
      <c r="G21" s="61"/>
      <c r="H21" s="68"/>
      <c r="I21" s="28"/>
      <c r="J21" s="28"/>
      <c r="K21" s="51"/>
      <c r="L21" s="56"/>
      <c r="M21" s="27"/>
      <c r="N21" s="52"/>
      <c r="O21" s="26"/>
      <c r="P21" s="12"/>
    </row>
    <row r="22" spans="1:16" x14ac:dyDescent="0.25">
      <c r="A22" s="58"/>
      <c r="B22" s="59"/>
      <c r="C22" s="67"/>
      <c r="D22" s="67"/>
      <c r="E22" s="60"/>
      <c r="F22" s="61"/>
      <c r="G22" s="61"/>
      <c r="H22" s="68"/>
      <c r="I22" s="28"/>
      <c r="J22" s="28"/>
      <c r="K22" s="51"/>
      <c r="L22" s="56"/>
      <c r="M22" s="27"/>
      <c r="N22" s="52"/>
      <c r="O22" s="26"/>
      <c r="P22" s="12"/>
    </row>
    <row r="23" spans="1:16" ht="15.75" thickBot="1" x14ac:dyDescent="0.3">
      <c r="A23" s="29"/>
      <c r="B23" s="30"/>
      <c r="C23" s="91"/>
      <c r="D23" s="92"/>
      <c r="E23" s="65">
        <f>SUM(E16:E22)</f>
        <v>10.91</v>
      </c>
      <c r="F23" s="62">
        <f>SUM(F12:F22)</f>
        <v>599.64</v>
      </c>
      <c r="G23" s="62">
        <f>SUM(G12:G22)</f>
        <v>610.54999999999995</v>
      </c>
      <c r="H23" s="55"/>
      <c r="I23" s="30"/>
      <c r="J23" s="30"/>
      <c r="K23" s="57"/>
      <c r="L23" s="63"/>
      <c r="M23" s="41" t="s">
        <v>61</v>
      </c>
      <c r="N23" s="64"/>
      <c r="O23" s="41"/>
      <c r="P23" s="12" t="str">
        <f>IF( O23=0," ", IF(100-((L23/O23)*100)&gt;20,"viac ako 20%",0))</f>
        <v xml:space="preserve"> </v>
      </c>
    </row>
    <row r="24" spans="1:16" ht="15.75" thickBot="1" x14ac:dyDescent="0.3">
      <c r="A24" s="31"/>
      <c r="B24" s="32"/>
      <c r="C24" s="33"/>
      <c r="D24" s="34"/>
      <c r="E24" s="35"/>
      <c r="F24" s="35"/>
      <c r="G24" s="35"/>
      <c r="H24" s="36"/>
      <c r="I24" s="32"/>
      <c r="J24" s="32"/>
      <c r="K24" s="33"/>
      <c r="L24" s="43"/>
      <c r="M24" s="38"/>
      <c r="N24" s="42"/>
      <c r="O24" s="43"/>
      <c r="P24" s="12"/>
    </row>
    <row r="25" spans="1:16" ht="15.75" thickBot="1" x14ac:dyDescent="0.3">
      <c r="A25" s="54"/>
      <c r="B25" s="39"/>
      <c r="C25" s="39"/>
      <c r="D25" s="39"/>
      <c r="E25" s="39"/>
      <c r="F25" s="39"/>
      <c r="G25" s="39"/>
      <c r="H25" s="39"/>
      <c r="I25" s="39"/>
      <c r="J25" s="85" t="s">
        <v>13</v>
      </c>
      <c r="K25" s="85"/>
      <c r="L25" s="43">
        <f>SUM(L12:L24)</f>
        <v>16621.89</v>
      </c>
      <c r="M25" s="40"/>
      <c r="N25" s="44" t="s">
        <v>14</v>
      </c>
      <c r="O25" s="37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86" t="s">
        <v>15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37">
        <f>O27-O25</f>
        <v>0</v>
      </c>
    </row>
    <row r="27" spans="1:16" ht="15.75" thickBot="1" x14ac:dyDescent="0.3">
      <c r="A27" s="86" t="s">
        <v>16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  <c r="O27" s="37">
        <f>IF("nie"=MID(I35,1,3),O25,(O25*1.2))</f>
        <v>0</v>
      </c>
    </row>
    <row r="28" spans="1:16" x14ac:dyDescent="0.25">
      <c r="A28" s="99" t="s">
        <v>17</v>
      </c>
      <c r="B28" s="99"/>
      <c r="C28" s="99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x14ac:dyDescent="0.25">
      <c r="A29" s="89" t="s">
        <v>65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1:16" ht="25.5" customHeight="1" x14ac:dyDescent="0.25">
      <c r="A30" s="46" t="s">
        <v>57</v>
      </c>
      <c r="B30" s="46"/>
      <c r="C30" s="46"/>
      <c r="D30" s="46"/>
      <c r="E30" s="46"/>
      <c r="F30" s="46"/>
      <c r="G30" s="47" t="s">
        <v>55</v>
      </c>
      <c r="H30" s="46"/>
      <c r="I30" s="46"/>
      <c r="J30" s="48"/>
      <c r="K30" s="48"/>
      <c r="L30" s="48"/>
      <c r="M30" s="48"/>
      <c r="N30" s="48"/>
      <c r="O30" s="48"/>
    </row>
    <row r="31" spans="1:16" ht="15" customHeight="1" x14ac:dyDescent="0.25">
      <c r="A31" s="101" t="s">
        <v>71</v>
      </c>
      <c r="B31" s="102"/>
      <c r="C31" s="102"/>
      <c r="D31" s="102"/>
      <c r="E31" s="103"/>
      <c r="F31" s="100" t="s">
        <v>56</v>
      </c>
      <c r="G31" s="49" t="s">
        <v>18</v>
      </c>
      <c r="H31" s="93"/>
      <c r="I31" s="94"/>
      <c r="J31" s="94"/>
      <c r="K31" s="94"/>
      <c r="L31" s="94"/>
      <c r="M31" s="94"/>
      <c r="N31" s="94"/>
      <c r="O31" s="95"/>
    </row>
    <row r="32" spans="1:16" x14ac:dyDescent="0.25">
      <c r="A32" s="104"/>
      <c r="B32" s="105"/>
      <c r="C32" s="105"/>
      <c r="D32" s="105"/>
      <c r="E32" s="106"/>
      <c r="F32" s="100"/>
      <c r="G32" s="49" t="s">
        <v>19</v>
      </c>
      <c r="H32" s="93"/>
      <c r="I32" s="94"/>
      <c r="J32" s="94"/>
      <c r="K32" s="94"/>
      <c r="L32" s="94"/>
      <c r="M32" s="94"/>
      <c r="N32" s="94"/>
      <c r="O32" s="95"/>
    </row>
    <row r="33" spans="1:15" ht="18" customHeight="1" x14ac:dyDescent="0.25">
      <c r="A33" s="104"/>
      <c r="B33" s="105"/>
      <c r="C33" s="105"/>
      <c r="D33" s="105"/>
      <c r="E33" s="106"/>
      <c r="F33" s="100"/>
      <c r="G33" s="49" t="s">
        <v>20</v>
      </c>
      <c r="H33" s="93"/>
      <c r="I33" s="94"/>
      <c r="J33" s="94"/>
      <c r="K33" s="94"/>
      <c r="L33" s="94"/>
      <c r="M33" s="94"/>
      <c r="N33" s="94"/>
      <c r="O33" s="95"/>
    </row>
    <row r="34" spans="1:15" x14ac:dyDescent="0.25">
      <c r="A34" s="104"/>
      <c r="B34" s="105"/>
      <c r="C34" s="105"/>
      <c r="D34" s="105"/>
      <c r="E34" s="106"/>
      <c r="F34" s="100"/>
      <c r="G34" s="49" t="s">
        <v>21</v>
      </c>
      <c r="H34" s="93"/>
      <c r="I34" s="94"/>
      <c r="J34" s="94"/>
      <c r="K34" s="94"/>
      <c r="L34" s="94"/>
      <c r="M34" s="94"/>
      <c r="N34" s="94"/>
      <c r="O34" s="95"/>
    </row>
    <row r="35" spans="1:15" x14ac:dyDescent="0.25">
      <c r="A35" s="104"/>
      <c r="B35" s="105"/>
      <c r="C35" s="105"/>
      <c r="D35" s="105"/>
      <c r="E35" s="106"/>
      <c r="F35" s="100"/>
      <c r="G35" s="49" t="s">
        <v>22</v>
      </c>
      <c r="H35" s="93"/>
      <c r="I35" s="94"/>
      <c r="J35" s="94"/>
      <c r="K35" s="94"/>
      <c r="L35" s="94"/>
      <c r="M35" s="94"/>
      <c r="N35" s="94"/>
      <c r="O35" s="95"/>
    </row>
    <row r="36" spans="1:15" x14ac:dyDescent="0.25">
      <c r="A36" s="104"/>
      <c r="B36" s="105"/>
      <c r="C36" s="105"/>
      <c r="D36" s="105"/>
      <c r="E36" s="106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4"/>
      <c r="B37" s="105"/>
      <c r="C37" s="105"/>
      <c r="D37" s="105"/>
      <c r="E37" s="106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07"/>
      <c r="B38" s="108"/>
      <c r="C38" s="108"/>
      <c r="D38" s="108"/>
      <c r="E38" s="109"/>
      <c r="F38" s="48"/>
      <c r="G38" s="24"/>
      <c r="H38" s="18"/>
      <c r="I38" s="24"/>
      <c r="J38" s="24" t="s">
        <v>23</v>
      </c>
      <c r="K38" s="24"/>
      <c r="L38" s="96"/>
      <c r="M38" s="97"/>
      <c r="N38" s="98"/>
      <c r="O38" s="24"/>
    </row>
    <row r="39" spans="1:15" x14ac:dyDescent="0.25">
      <c r="A39" s="66"/>
      <c r="B39" s="48"/>
      <c r="C39" s="48"/>
      <c r="D39" s="48"/>
      <c r="E39" s="48"/>
      <c r="F39" s="48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3">
    <mergeCell ref="A1:L1"/>
    <mergeCell ref="H9:H11"/>
    <mergeCell ref="I9:I11"/>
    <mergeCell ref="J9:J11"/>
    <mergeCell ref="K9:K11"/>
    <mergeCell ref="A8:B8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C23:D23"/>
  </mergeCells>
  <pageMargins left="0.23622047244094491" right="0.23622047244094491" top="0" bottom="0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50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2024-07-09T07:29:29Z</cp:lastPrinted>
  <dcterms:created xsi:type="dcterms:W3CDTF">2012-08-13T12:29:09Z</dcterms:created>
  <dcterms:modified xsi:type="dcterms:W3CDTF">2024-11-06T06:25:03Z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