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Parkovaciapolitika-/Shared Documents/IT/Skenovacie boxy - VO/Príprava VO 2024/Súťažné podklady/"/>
    </mc:Choice>
  </mc:AlternateContent>
  <xr:revisionPtr revIDLastSave="510" documentId="13_ncr:1_{A1E7CFEA-7082-4E8B-9978-4F4D67609C93}" xr6:coauthVersionLast="47" xr6:coauthVersionMax="47" xr10:uidLastSave="{E5A73E5B-DA39-402B-BDB1-D64561CA5F99}"/>
  <bookViews>
    <workbookView xWindow="-120" yWindow="-120" windowWidth="29040" windowHeight="15840" firstSheet="1" activeTab="1" xr2:uid="{89D3062A-3E8C-407B-A16C-9D1AA0F43D56}"/>
  </bookViews>
  <sheets>
    <sheet name="Zákl. nastavenie" sheetId="7" r:id="rId1"/>
    <sheet name="Ponuka - bodový" sheetId="10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1">'Ponuka - bodový'!$B$1:$H$44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0" l="1"/>
  <c r="G34" i="10" s="1"/>
  <c r="F33" i="10"/>
  <c r="G33" i="10" s="1"/>
  <c r="H33" i="10" l="1"/>
  <c r="H34" i="10"/>
  <c r="H35" i="10" l="1"/>
  <c r="C36" i="10" s="1"/>
  <c r="E35" i="7"/>
  <c r="E36" i="7"/>
  <c r="J8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24" i="7" l="1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<sst xmlns="http://schemas.openxmlformats.org/spreadsheetml/2006/main" count="170" uniqueCount="115">
  <si>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</si>
  <si>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</si>
  <si>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</si>
  <si>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</si>
  <si>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</si>
  <si>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</si>
  <si>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</si>
  <si>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</si>
  <si>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</si>
  <si>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</si>
  <si>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</si>
  <si>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</si>
  <si>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</si>
  <si>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</si>
  <si>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</si>
  <si>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</si>
  <si>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</si>
  <si>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asas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</si>
  <si>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</si>
  <si>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</si>
  <si>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</si>
  <si>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</si>
  <si>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</si>
  <si>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</si>
  <si>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</si>
  <si>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</si>
  <si>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</si>
  <si>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</si>
  <si>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</si>
  <si>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</si>
  <si>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</si>
  <si>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</si>
  <si>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</si>
  <si>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</si>
  <si>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1 - Ponuka v zákazke „Skenovacie boxy pre kontrolu parkovania a súvisiaca softwarová výbava“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</si>
  <si>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</si>
  <si>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</si>
  <si>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</si>
  <si>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</si>
  <si>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</si>
  <si>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</si>
  <si>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</si>
  <si>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</si>
  <si>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</si>
  <si>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Predložením tejto ponuky vyhlasujem, že akceptujem a spĺňam všetky požiadavky na predmet zákazky.</t>
  </si>
  <si>
    <t>Názov položky</t>
  </si>
  <si>
    <t>Cena za MJ v eur bez DPH</t>
  </si>
  <si>
    <t>Obstarávaný počet MJ</t>
  </si>
  <si>
    <t>Cena spolu bez DPH</t>
  </si>
  <si>
    <t>Výška DPH</t>
  </si>
  <si>
    <t>Skenovací box vrátane prevádzky na 48 mesiacov</t>
  </si>
  <si>
    <t>Cena za implementáciu</t>
  </si>
  <si>
    <t>Počet bodov v danom kritériu:</t>
  </si>
  <si>
    <t>V: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</si>
  <si>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</si>
  <si>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</si>
  <si>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</si>
  <si>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</si>
  <si>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</si>
  <si>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</si>
  <si>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</si>
  <si>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</si>
  <si>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</si>
  <si>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</si>
  <si>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</si>
  <si>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</si>
  <si>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</si>
  <si>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</si>
  <si>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</si>
  <si>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</si>
  <si>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</si>
  <si>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</si>
  <si>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</si>
  <si>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</si>
  <si>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</si>
  <si>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</si>
  <si>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</si>
  <si>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</si>
  <si>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</si>
  <si>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</si>
  <si>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</si>
  <si>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</si>
  <si>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Údaje potrebné na preukázanie podmienok účasti</t>
  </si>
  <si>
    <t>Podmienka účasti podľa § 34 ods. 1 písm. g) ZVO</t>
  </si>
  <si>
    <t>Podmienka účasti podľa § 34 ods. 1 písm. a) ZVO</t>
  </si>
  <si>
    <t>Názov zákazky</t>
  </si>
  <si>
    <t>Cena zákazky</t>
  </si>
  <si>
    <t>Označenie odberateľa</t>
  </si>
  <si>
    <t>Kontaktné údaje na odberateľa</t>
  </si>
  <si>
    <t>Zákazka  č. 1 (obligatórna)</t>
  </si>
  <si>
    <t>Zákazka  č. 2 (fakultatívna)</t>
  </si>
  <si>
    <t>Zákazka  č. 3 (fakultatívna)</t>
  </si>
  <si>
    <t>Zoznam dodávok tovaru alebo poskytnutých služieb za predchádzajúcich 5 rokov od vyhlásenia verejného obstarávania. Text podmienky je uvedený v Súťažných podkladoch, v časti B, bod 3.1 Potrebné je preukázať jednu zákazku, avšak verejný obstarávateľ vytvoril nižšie možnosť pre fakultatívne vyplnenie ďalších dvoch.</t>
  </si>
  <si>
    <t>Kľúčový odborník – odborný garant. Text podmienky je uvedený v Súťažných podkladoch, v časti B, bod 3.2</t>
  </si>
  <si>
    <t>Meno a Priezvisko</t>
  </si>
  <si>
    <t>Súčasný zamestnávateľ</t>
  </si>
  <si>
    <t>Návrh na plnenie kritérií: Kritérium č. 3 - Cena celkom v EUR s DPH</t>
  </si>
  <si>
    <t>Opis služby, ktorou preukazuje splnenie minimálnej úrovne</t>
  </si>
  <si>
    <t>Váha kritéria (%):</t>
  </si>
  <si>
    <t>Maximálna cena (EUR s DPH):</t>
  </si>
  <si>
    <t>Minimálna cena (EUR s DPH):</t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</si>
  <si>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a v hárku "</t>
    </r>
    <r>
      <rPr>
        <b/>
        <sz val="12"/>
        <rFont val="Calibri"/>
        <family val="2"/>
        <charset val="238"/>
        <scheme val="minor"/>
      </rPr>
      <t>Koneční užívatelia výhod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</si>
  <si>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</si>
  <si>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2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2"/>
        <rFont val="Calibri"/>
        <family val="2"/>
        <charset val="238"/>
        <scheme val="minor"/>
      </rPr>
      <t xml:space="preserve"> </t>
    </r>
  </si>
  <si>
    <t>Suma v EUR s DPH spolu</t>
  </si>
  <si>
    <t>Lehota poskytovania/dodania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</si>
  <si>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</si>
  <si>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</si>
  <si>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</si>
  <si>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</si>
  <si>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</si>
  <si>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</si>
  <si>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</si>
  <si>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</si>
  <si>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Predložením tejto ponuky čestne vyhlasujem, že som sa oboznámil so znením čestného vyhlásenia uvedeným v hárku "Osobné postavenie" tohto dokumentu a potvrdzujem všetky tam uvedené skutočnosti.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</si>
</sst>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.00\ _€_-;\-* #,##0.00\ _€_-;_-* &quot;-&quot;??\ _€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0"/>
      <color theme="0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4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24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50" xfId="0" applyFont="1" applyBorder="1" applyAlignment="1">
      <alignment horizontal="center" vertical="center"/>
    </xf>
    <xf numFmtId="0" fontId="7" fillId="0" borderId="31" xfId="0" applyFont="1" applyBorder="1" applyAlignment="1">
      <alignment horizontal="justify" vertical="center"/>
    </xf>
    <xf numFmtId="0" fontId="0" fillId="0" borderId="31" xfId="0" applyBorder="1" applyAlignment="1">
      <alignment horizontal="left" vertical="center" wrapText="1" indent="1"/>
    </xf>
    <xf numFmtId="0" fontId="7" fillId="0" borderId="31" xfId="0" applyFont="1" applyBorder="1" applyAlignment="1">
      <alignment horizontal="left" vertical="center" wrapText="1" indent="1"/>
    </xf>
    <xf numFmtId="0" fontId="2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left" wrapText="1" indent="1"/>
    </xf>
    <xf numFmtId="0" fontId="7" fillId="0" borderId="32" xfId="0" applyFont="1" applyBorder="1" applyAlignment="1">
      <alignment vertical="center"/>
    </xf>
    <xf numFmtId="0" fontId="0" fillId="0" borderId="31" xfId="0" applyBorder="1" applyAlignment="1">
      <alignment horizontal="left" vertical="center" indent="1"/>
    </xf>
    <xf numFmtId="0" fontId="2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justify" vertical="center"/>
    </xf>
    <xf numFmtId="0" fontId="0" fillId="0" borderId="3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36" xfId="0" applyFill="1" applyBorder="1" applyAlignment="1" applyProtection="1">
      <alignment horizontal="center" wrapText="1"/>
      <protection hidden="1"/>
    </xf>
    <xf numFmtId="0" fontId="2" fillId="5" borderId="37" xfId="0" applyFont="1" applyFill="1" applyBorder="1" applyAlignment="1" applyProtection="1">
      <alignment wrapText="1"/>
      <protection hidden="1"/>
    </xf>
    <xf numFmtId="0" fontId="2" fillId="5" borderId="38" xfId="0" applyFont="1" applyFill="1" applyBorder="1" applyAlignment="1" applyProtection="1">
      <alignment wrapText="1"/>
      <protection hidden="1"/>
    </xf>
    <xf numFmtId="0" fontId="2" fillId="5" borderId="39" xfId="0" applyFont="1" applyFill="1" applyBorder="1" applyAlignment="1" applyProtection="1">
      <alignment wrapText="1"/>
      <protection hidden="1"/>
    </xf>
    <xf numFmtId="0" fontId="2" fillId="5" borderId="34" xfId="0" applyFont="1" applyFill="1" applyBorder="1" applyAlignment="1" applyProtection="1">
      <alignment wrapText="1"/>
      <protection hidden="1"/>
    </xf>
    <xf numFmtId="0" fontId="2" fillId="5" borderId="36" xfId="0" applyFont="1" applyFill="1" applyBorder="1" applyAlignment="1" applyProtection="1">
      <alignment wrapText="1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5" xfId="0" applyBorder="1" applyAlignment="1" applyProtection="1">
      <alignment wrapText="1"/>
      <protection locked="0" hidden="1"/>
    </xf>
    <xf numFmtId="2" fontId="0" fillId="0" borderId="25" xfId="4" applyNumberFormat="1" applyFont="1" applyFill="1" applyBorder="1" applyAlignment="1" applyProtection="1">
      <alignment wrapText="1"/>
      <protection locked="0" hidden="1"/>
    </xf>
    <xf numFmtId="0" fontId="1" fillId="0" borderId="25" xfId="2" applyFont="1" applyFill="1" applyBorder="1" applyProtection="1">
      <protection locked="0" hidden="1"/>
    </xf>
    <xf numFmtId="2" fontId="0" fillId="0" borderId="41" xfId="4" applyNumberFormat="1" applyFont="1" applyFill="1" applyBorder="1" applyAlignment="1" applyProtection="1">
      <alignment wrapText="1"/>
      <protection locked="0" hidden="1"/>
    </xf>
    <xf numFmtId="2" fontId="0" fillId="5" borderId="41" xfId="0" applyNumberFormat="1" applyFill="1" applyBorder="1" applyProtection="1">
      <protection hidden="1"/>
    </xf>
    <xf numFmtId="2" fontId="0" fillId="5" borderId="14" xfId="0" applyNumberFormat="1" applyFill="1" applyBorder="1" applyProtection="1">
      <protection hidden="1"/>
    </xf>
    <xf numFmtId="2" fontId="0" fillId="5" borderId="48" xfId="0" applyNumberFormat="1" applyFill="1" applyBorder="1" applyProtection="1">
      <protection hidden="1"/>
    </xf>
    <xf numFmtId="0" fontId="0" fillId="0" borderId="15" xfId="0" applyBorder="1" applyAlignment="1" applyProtection="1">
      <alignment wrapText="1"/>
      <protection locked="0" hidden="1"/>
    </xf>
    <xf numFmtId="0" fontId="0" fillId="0" borderId="14" xfId="0" applyBorder="1" applyAlignment="1" applyProtection="1">
      <alignment wrapText="1"/>
      <protection locked="0" hidden="1"/>
    </xf>
    <xf numFmtId="2" fontId="0" fillId="0" borderId="14" xfId="4" applyNumberFormat="1" applyFont="1" applyFill="1" applyBorder="1" applyAlignment="1" applyProtection="1">
      <alignment wrapText="1"/>
      <protection locked="0" hidden="1"/>
    </xf>
    <xf numFmtId="2" fontId="0" fillId="0" borderId="28" xfId="4" applyNumberFormat="1" applyFont="1" applyFill="1" applyBorder="1" applyAlignment="1" applyProtection="1">
      <alignment wrapText="1"/>
      <protection locked="0" hidden="1"/>
    </xf>
    <xf numFmtId="2" fontId="0" fillId="5" borderId="28" xfId="0" applyNumberFormat="1" applyFill="1" applyBorder="1" applyProtection="1">
      <protection hidden="1"/>
    </xf>
    <xf numFmtId="0" fontId="0" fillId="0" borderId="22" xfId="0" applyBorder="1" applyAlignment="1" applyProtection="1">
      <alignment wrapText="1"/>
      <protection locked="0" hidden="1"/>
    </xf>
    <xf numFmtId="0" fontId="0" fillId="0" borderId="23" xfId="0" applyBorder="1" applyAlignment="1" applyProtection="1">
      <alignment wrapText="1"/>
      <protection locked="0" hidden="1"/>
    </xf>
    <xf numFmtId="2" fontId="0" fillId="0" borderId="23" xfId="4" applyNumberFormat="1" applyFont="1" applyFill="1" applyBorder="1" applyAlignment="1" applyProtection="1">
      <alignment wrapText="1"/>
      <protection locked="0" hidden="1"/>
    </xf>
    <xf numFmtId="2" fontId="0" fillId="0" borderId="40" xfId="4" applyNumberFormat="1" applyFont="1" applyFill="1" applyBorder="1" applyAlignment="1" applyProtection="1">
      <alignment wrapText="1"/>
      <protection locked="0" hidden="1"/>
    </xf>
    <xf numFmtId="0" fontId="0" fillId="5" borderId="32" xfId="0" applyFill="1" applyBorder="1" applyProtection="1">
      <protection hidden="1"/>
    </xf>
    <xf numFmtId="0" fontId="0" fillId="5" borderId="17" xfId="0" applyFill="1" applyBorder="1" applyAlignment="1" applyProtection="1">
      <alignment wrapText="1"/>
      <protection hidden="1"/>
    </xf>
    <xf numFmtId="0" fontId="0" fillId="5" borderId="18" xfId="0" applyFill="1" applyBorder="1" applyAlignment="1" applyProtection="1">
      <alignment wrapText="1"/>
      <protection hidden="1"/>
    </xf>
    <xf numFmtId="2" fontId="0" fillId="5" borderId="42" xfId="0" applyNumberFormat="1" applyFill="1" applyBorder="1" applyAlignment="1" applyProtection="1">
      <alignment wrapText="1"/>
      <protection hidden="1"/>
    </xf>
    <xf numFmtId="2" fontId="0" fillId="5" borderId="42" xfId="0" applyNumberFormat="1" applyFill="1" applyBorder="1" applyProtection="1">
      <protection hidden="1"/>
    </xf>
    <xf numFmtId="2" fontId="0" fillId="5" borderId="18" xfId="0" applyNumberFormat="1" applyFill="1" applyBorder="1" applyProtection="1">
      <protection hidden="1"/>
    </xf>
    <xf numFmtId="0" fontId="0" fillId="5" borderId="49" xfId="0" applyFill="1" applyBorder="1" applyProtection="1">
      <protection hidden="1"/>
    </xf>
    <xf numFmtId="0" fontId="0" fillId="6" borderId="15" xfId="0" applyFill="1" applyBorder="1" applyProtection="1">
      <protection hidden="1"/>
    </xf>
    <xf numFmtId="0" fontId="0" fillId="6" borderId="16" xfId="0" applyFill="1" applyBorder="1" applyProtection="1">
      <protection hidden="1"/>
    </xf>
    <xf numFmtId="0" fontId="0" fillId="5" borderId="15" xfId="0" applyFill="1" applyBorder="1" applyProtection="1">
      <protection hidden="1"/>
    </xf>
    <xf numFmtId="0" fontId="0" fillId="5" borderId="16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5" borderId="14" xfId="0" applyFill="1" applyBorder="1" applyProtection="1">
      <protection hidden="1"/>
    </xf>
    <xf numFmtId="0" fontId="0" fillId="5" borderId="28" xfId="0" applyFill="1" applyBorder="1" applyAlignment="1" applyProtection="1">
      <alignment horizontal="center"/>
      <protection hidden="1"/>
    </xf>
    <xf numFmtId="2" fontId="0" fillId="0" borderId="15" xfId="0" applyNumberFormat="1" applyBorder="1" applyProtection="1">
      <protection locked="0" hidden="1"/>
    </xf>
    <xf numFmtId="2" fontId="0" fillId="6" borderId="16" xfId="0" applyNumberFormat="1" applyFill="1" applyBorder="1" applyProtection="1">
      <protection hidden="1"/>
    </xf>
    <xf numFmtId="2" fontId="0" fillId="5" borderId="16" xfId="0" applyNumberFormat="1" applyFill="1" applyBorder="1" applyProtection="1">
      <protection hidden="1"/>
    </xf>
    <xf numFmtId="0" fontId="0" fillId="6" borderId="17" xfId="0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0" fillId="5" borderId="42" xfId="0" applyFill="1" applyBorder="1" applyAlignment="1" applyProtection="1">
      <alignment horizontal="center"/>
      <protection hidden="1"/>
    </xf>
    <xf numFmtId="0" fontId="0" fillId="6" borderId="37" xfId="0" applyFill="1" applyBorder="1" applyProtection="1">
      <protection hidden="1"/>
    </xf>
    <xf numFmtId="0" fontId="0" fillId="6" borderId="38" xfId="0" applyFill="1" applyBorder="1" applyAlignment="1" applyProtection="1">
      <alignment wrapText="1"/>
      <protection hidden="1"/>
    </xf>
    <xf numFmtId="0" fontId="0" fillId="6" borderId="38" xfId="0" applyFill="1" applyBorder="1" applyAlignment="1" applyProtection="1">
      <alignment horizontal="center" wrapText="1"/>
      <protection hidden="1"/>
    </xf>
    <xf numFmtId="164" fontId="2" fillId="6" borderId="38" xfId="0" applyNumberFormat="1" applyFont="1" applyFill="1" applyBorder="1" applyAlignment="1" applyProtection="1">
      <alignment wrapText="1"/>
      <protection hidden="1"/>
    </xf>
    <xf numFmtId="2" fontId="2" fillId="6" borderId="38" xfId="0" applyNumberFormat="1" applyFont="1" applyFill="1" applyBorder="1" applyAlignment="1" applyProtection="1">
      <alignment wrapText="1"/>
      <protection hidden="1"/>
    </xf>
    <xf numFmtId="164" fontId="2" fillId="6" borderId="39" xfId="0" applyNumberFormat="1" applyFont="1" applyFill="1" applyBorder="1" applyAlignment="1" applyProtection="1">
      <alignment wrapText="1"/>
      <protection hidden="1"/>
    </xf>
    <xf numFmtId="0" fontId="0" fillId="9" borderId="15" xfId="0" applyFill="1" applyBorder="1" applyAlignment="1" applyProtection="1">
      <alignment wrapText="1"/>
      <protection hidden="1"/>
    </xf>
    <xf numFmtId="0" fontId="0" fillId="9" borderId="16" xfId="0" applyFill="1" applyBorder="1" applyAlignment="1" applyProtection="1">
      <alignment wrapText="1"/>
      <protection hidden="1"/>
    </xf>
    <xf numFmtId="0" fontId="0" fillId="8" borderId="15" xfId="0" applyFill="1" applyBorder="1" applyAlignment="1" applyProtection="1">
      <alignment wrapText="1"/>
      <protection hidden="1"/>
    </xf>
    <xf numFmtId="0" fontId="0" fillId="8" borderId="16" xfId="0" applyFill="1" applyBorder="1" applyAlignment="1" applyProtection="1">
      <alignment wrapText="1"/>
      <protection hidden="1"/>
    </xf>
    <xf numFmtId="0" fontId="0" fillId="9" borderId="27" xfId="0" applyFill="1" applyBorder="1" applyProtection="1">
      <protection hidden="1"/>
    </xf>
    <xf numFmtId="0" fontId="0" fillId="9" borderId="16" xfId="0" applyFill="1" applyBorder="1" applyProtection="1">
      <protection hidden="1"/>
    </xf>
    <xf numFmtId="0" fontId="0" fillId="9" borderId="15" xfId="0" applyFill="1" applyBorder="1" applyProtection="1">
      <protection hidden="1"/>
    </xf>
    <xf numFmtId="0" fontId="0" fillId="8" borderId="14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7" borderId="15" xfId="0" applyNumberFormat="1" applyFill="1" applyBorder="1" applyProtection="1">
      <protection hidden="1"/>
    </xf>
    <xf numFmtId="2" fontId="0" fillId="9" borderId="16" xfId="0" applyNumberFormat="1" applyFill="1" applyBorder="1" applyAlignment="1" applyProtection="1">
      <alignment wrapText="1"/>
      <protection hidden="1"/>
    </xf>
    <xf numFmtId="2" fontId="0" fillId="8" borderId="16" xfId="0" applyNumberFormat="1" applyFill="1" applyBorder="1" applyAlignment="1" applyProtection="1">
      <alignment wrapText="1"/>
      <protection hidden="1"/>
    </xf>
    <xf numFmtId="2" fontId="0" fillId="9" borderId="16" xfId="0" applyNumberFormat="1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8" borderId="40" xfId="0" applyFill="1" applyBorder="1" applyAlignment="1" applyProtection="1">
      <alignment wrapText="1"/>
      <protection hidden="1"/>
    </xf>
    <xf numFmtId="0" fontId="0" fillId="9" borderId="37" xfId="0" applyFill="1" applyBorder="1" applyProtection="1">
      <protection hidden="1"/>
    </xf>
    <xf numFmtId="0" fontId="0" fillId="9" borderId="38" xfId="0" applyFill="1" applyBorder="1" applyAlignment="1" applyProtection="1">
      <alignment wrapText="1"/>
      <protection hidden="1"/>
    </xf>
    <xf numFmtId="2" fontId="0" fillId="9" borderId="38" xfId="0" applyNumberFormat="1" applyFill="1" applyBorder="1" applyAlignment="1" applyProtection="1">
      <alignment wrapText="1"/>
      <protection hidden="1"/>
    </xf>
    <xf numFmtId="2" fontId="0" fillId="9" borderId="39" xfId="0" applyNumberFormat="1" applyFill="1" applyBorder="1" applyAlignment="1" applyProtection="1">
      <alignment wrapText="1"/>
      <protection hidden="1"/>
    </xf>
    <xf numFmtId="0" fontId="0" fillId="10" borderId="15" xfId="0" applyFill="1" applyBorder="1" applyAlignment="1" applyProtection="1">
      <alignment wrapText="1"/>
      <protection hidden="1"/>
    </xf>
    <xf numFmtId="0" fontId="0" fillId="10" borderId="16" xfId="0" applyFill="1" applyBorder="1" applyAlignment="1" applyProtection="1">
      <alignment wrapText="1"/>
      <protection hidden="1"/>
    </xf>
    <xf numFmtId="0" fontId="0" fillId="11" borderId="15" xfId="0" applyFill="1" applyBorder="1" applyAlignment="1" applyProtection="1">
      <alignment wrapText="1"/>
      <protection hidden="1"/>
    </xf>
    <xf numFmtId="0" fontId="0" fillId="11" borderId="16" xfId="0" applyFill="1" applyBorder="1" applyAlignment="1" applyProtection="1">
      <alignment wrapText="1"/>
      <protection hidden="1"/>
    </xf>
    <xf numFmtId="0" fontId="0" fillId="10" borderId="27" xfId="0" applyFill="1" applyBorder="1" applyProtection="1">
      <protection hidden="1"/>
    </xf>
    <xf numFmtId="0" fontId="0" fillId="10" borderId="16" xfId="0" applyFill="1" applyBorder="1" applyProtection="1">
      <protection hidden="1"/>
    </xf>
    <xf numFmtId="0" fontId="0" fillId="10" borderId="15" xfId="0" applyFill="1" applyBorder="1" applyProtection="1">
      <protection hidden="1"/>
    </xf>
    <xf numFmtId="0" fontId="0" fillId="11" borderId="14" xfId="0" applyFill="1" applyBorder="1" applyProtection="1">
      <protection hidden="1"/>
    </xf>
    <xf numFmtId="0" fontId="0" fillId="11" borderId="28" xfId="0" applyFill="1" applyBorder="1" applyAlignment="1" applyProtection="1">
      <alignment wrapText="1"/>
      <protection hidden="1"/>
    </xf>
    <xf numFmtId="2" fontId="0" fillId="10" borderId="16" xfId="0" applyNumberFormat="1" applyFill="1" applyBorder="1" applyAlignment="1" applyProtection="1">
      <alignment wrapText="1"/>
      <protection hidden="1"/>
    </xf>
    <xf numFmtId="2" fontId="0" fillId="11" borderId="16" xfId="0" applyNumberFormat="1" applyFill="1" applyBorder="1" applyAlignment="1" applyProtection="1">
      <alignment wrapText="1"/>
      <protection hidden="1"/>
    </xf>
    <xf numFmtId="2" fontId="0" fillId="10" borderId="16" xfId="0" applyNumberFormat="1" applyFill="1" applyBorder="1" applyProtection="1">
      <protection hidden="1"/>
    </xf>
    <xf numFmtId="0" fontId="0" fillId="10" borderId="17" xfId="0" applyFill="1" applyBorder="1" applyProtection="1">
      <protection hidden="1"/>
    </xf>
    <xf numFmtId="0" fontId="0" fillId="11" borderId="18" xfId="0" applyFill="1" applyBorder="1" applyProtection="1">
      <protection hidden="1"/>
    </xf>
    <xf numFmtId="0" fontId="0" fillId="11" borderId="42" xfId="0" applyFill="1" applyBorder="1" applyAlignment="1" applyProtection="1">
      <alignment wrapText="1"/>
      <protection hidden="1"/>
    </xf>
    <xf numFmtId="0" fontId="0" fillId="10" borderId="37" xfId="0" applyFill="1" applyBorder="1" applyProtection="1">
      <protection hidden="1"/>
    </xf>
    <xf numFmtId="0" fontId="0" fillId="10" borderId="38" xfId="0" applyFill="1" applyBorder="1" applyAlignment="1" applyProtection="1">
      <alignment wrapText="1"/>
      <protection hidden="1"/>
    </xf>
    <xf numFmtId="2" fontId="0" fillId="10" borderId="38" xfId="0" applyNumberFormat="1" applyFill="1" applyBorder="1" applyAlignment="1" applyProtection="1">
      <alignment wrapText="1"/>
      <protection hidden="1"/>
    </xf>
    <xf numFmtId="2" fontId="0" fillId="10" borderId="39" xfId="0" applyNumberFormat="1" applyFill="1" applyBorder="1" applyAlignment="1" applyProtection="1">
      <alignment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0" fillId="0" borderId="51" xfId="2" applyFont="1" applyFill="1" applyBorder="1" applyAlignment="1" applyProtection="1">
      <alignment horizontal="left" vertical="top"/>
      <protection hidden="1"/>
    </xf>
    <xf numFmtId="0" fontId="0" fillId="0" borderId="0" xfId="2" applyFont="1" applyFill="1" applyBorder="1" applyAlignment="1" applyProtection="1">
      <alignment horizontal="left" vertical="top"/>
      <protection hidden="1"/>
    </xf>
    <xf numFmtId="0" fontId="3" fillId="0" borderId="0" xfId="0" applyFont="1" applyAlignment="1" applyProtection="1">
      <alignment wrapText="1"/>
      <protection hidden="1"/>
    </xf>
    <xf numFmtId="43" fontId="0" fillId="0" borderId="0" xfId="4" applyFont="1" applyProtection="1">
      <protection hidden="1"/>
    </xf>
    <xf numFmtId="0" fontId="15" fillId="0" borderId="19" xfId="5" applyFont="1" applyBorder="1" applyAlignment="1" applyProtection="1">
      <alignment vertical="top" wrapText="1"/>
      <protection hidden="1"/>
    </xf>
    <xf numFmtId="0" fontId="4" fillId="5" borderId="21" xfId="2" applyFont="1" applyFill="1" applyBorder="1" applyProtection="1">
      <protection hidden="1"/>
    </xf>
    <xf numFmtId="0" fontId="4" fillId="5" borderId="16" xfId="2" applyFont="1" applyFill="1" applyBorder="1" applyProtection="1">
      <protection hidden="1"/>
    </xf>
    <xf numFmtId="0" fontId="4" fillId="5" borderId="52" xfId="2" applyFont="1" applyFill="1" applyBorder="1" applyProtection="1">
      <protection hidden="1"/>
    </xf>
    <xf numFmtId="0" fontId="12" fillId="0" borderId="17" xfId="2" applyFont="1" applyFill="1" applyBorder="1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16" fillId="0" borderId="19" xfId="2" applyFont="1" applyFill="1" applyBorder="1" applyAlignment="1" applyProtection="1">
      <alignment vertical="center"/>
      <protection hidden="1"/>
    </xf>
    <xf numFmtId="0" fontId="16" fillId="0" borderId="20" xfId="2" applyFont="1" applyFill="1" applyBorder="1" applyAlignment="1" applyProtection="1">
      <alignment horizontal="left" vertical="center"/>
      <protection hidden="1"/>
    </xf>
    <xf numFmtId="2" fontId="16" fillId="0" borderId="20" xfId="2" applyNumberFormat="1" applyFont="1" applyFill="1" applyBorder="1" applyAlignment="1" applyProtection="1">
      <alignment horizontal="left" vertical="center"/>
      <protection hidden="1"/>
    </xf>
    <xf numFmtId="43" fontId="18" fillId="0" borderId="20" xfId="4" applyFont="1" applyBorder="1" applyAlignment="1" applyProtection="1">
      <alignment horizontal="left" vertical="center"/>
      <protection hidden="1"/>
    </xf>
    <xf numFmtId="0" fontId="18" fillId="0" borderId="21" xfId="0" applyFont="1" applyBorder="1" applyProtection="1">
      <protection hidden="1"/>
    </xf>
    <xf numFmtId="0" fontId="19" fillId="0" borderId="15" xfId="2" applyFont="1" applyFill="1" applyBorder="1" applyAlignment="1" applyProtection="1">
      <alignment wrapText="1"/>
      <protection hidden="1"/>
    </xf>
    <xf numFmtId="0" fontId="19" fillId="0" borderId="14" xfId="2" applyFont="1" applyFill="1" applyBorder="1" applyAlignment="1" applyProtection="1">
      <alignment wrapText="1"/>
      <protection hidden="1"/>
    </xf>
    <xf numFmtId="0" fontId="19" fillId="0" borderId="16" xfId="2" applyFont="1" applyFill="1" applyBorder="1" applyAlignment="1" applyProtection="1">
      <alignment wrapText="1"/>
      <protection hidden="1"/>
    </xf>
    <xf numFmtId="0" fontId="16" fillId="0" borderId="15" xfId="2" applyFont="1" applyFill="1" applyBorder="1" applyAlignment="1" applyProtection="1">
      <alignment wrapText="1"/>
      <protection hidden="1"/>
    </xf>
    <xf numFmtId="0" fontId="16" fillId="0" borderId="14" xfId="2" applyFont="1" applyFill="1" applyBorder="1" applyAlignment="1" applyProtection="1">
      <alignment wrapText="1"/>
      <protection hidden="1"/>
    </xf>
    <xf numFmtId="0" fontId="16" fillId="5" borderId="14" xfId="2" applyFont="1" applyFill="1" applyBorder="1" applyProtection="1">
      <protection locked="0" hidden="1"/>
    </xf>
    <xf numFmtId="0" fontId="16" fillId="0" borderId="14" xfId="2" applyFont="1" applyFill="1" applyBorder="1" applyProtection="1">
      <protection hidden="1"/>
    </xf>
    <xf numFmtId="43" fontId="16" fillId="0" borderId="14" xfId="4" applyFont="1" applyFill="1" applyBorder="1" applyProtection="1">
      <protection hidden="1"/>
    </xf>
    <xf numFmtId="43" fontId="16" fillId="0" borderId="16" xfId="4" applyFont="1" applyFill="1" applyBorder="1" applyProtection="1">
      <protection hidden="1"/>
    </xf>
    <xf numFmtId="0" fontId="16" fillId="0" borderId="15" xfId="2" applyFont="1" applyFill="1" applyBorder="1" applyAlignment="1" applyProtection="1">
      <protection hidden="1"/>
    </xf>
    <xf numFmtId="0" fontId="16" fillId="0" borderId="14" xfId="2" applyFont="1" applyFill="1" applyBorder="1" applyAlignment="1" applyProtection="1">
      <protection hidden="1"/>
    </xf>
    <xf numFmtId="0" fontId="18" fillId="0" borderId="15" xfId="0" applyFont="1" applyBorder="1" applyAlignment="1" applyProtection="1">
      <alignment vertical="top"/>
      <protection hidden="1"/>
    </xf>
    <xf numFmtId="0" fontId="20" fillId="0" borderId="14" xfId="0" applyFont="1" applyBorder="1" applyAlignment="1" applyProtection="1">
      <alignment vertical="top"/>
      <protection hidden="1"/>
    </xf>
    <xf numFmtId="0" fontId="20" fillId="0" borderId="16" xfId="0" applyFont="1" applyBorder="1" applyAlignment="1" applyProtection="1">
      <alignment vertical="top"/>
      <protection hidden="1"/>
    </xf>
    <xf numFmtId="0" fontId="20" fillId="0" borderId="15" xfId="0" applyFont="1" applyBorder="1" applyAlignment="1" applyProtection="1">
      <alignment vertical="top"/>
      <protection hidden="1"/>
    </xf>
    <xf numFmtId="0" fontId="18" fillId="5" borderId="14" xfId="3" applyFont="1" applyFill="1" applyBorder="1" applyAlignment="1" applyProtection="1">
      <alignment horizontal="left" vertical="center" wrapText="1"/>
      <protection locked="0" hidden="1"/>
    </xf>
    <xf numFmtId="0" fontId="18" fillId="5" borderId="16" xfId="3" applyFont="1" applyFill="1" applyBorder="1" applyAlignment="1" applyProtection="1">
      <alignment horizontal="left" vertical="center" wrapText="1"/>
      <protection locked="0" hidden="1"/>
    </xf>
    <xf numFmtId="0" fontId="20" fillId="0" borderId="17" xfId="0" applyFont="1" applyBorder="1" applyAlignment="1" applyProtection="1">
      <alignment vertical="top"/>
      <protection hidden="1"/>
    </xf>
    <xf numFmtId="0" fontId="18" fillId="5" borderId="18" xfId="3" applyFont="1" applyFill="1" applyBorder="1" applyAlignment="1" applyProtection="1">
      <alignment horizontal="left" vertical="center" wrapText="1"/>
      <protection locked="0" hidden="1"/>
    </xf>
    <xf numFmtId="0" fontId="18" fillId="5" borderId="52" xfId="3" applyFont="1" applyFill="1" applyBorder="1" applyAlignment="1" applyProtection="1">
      <alignment horizontal="left" vertical="center" wrapText="1"/>
      <protection locked="0" hidden="1"/>
    </xf>
    <xf numFmtId="0" fontId="20" fillId="0" borderId="15" xfId="2" applyFont="1" applyFill="1" applyBorder="1" applyAlignment="1" applyProtection="1">
      <alignment horizontal="left" vertical="top"/>
      <protection hidden="1"/>
    </xf>
    <xf numFmtId="0" fontId="18" fillId="5" borderId="17" xfId="3" applyFont="1" applyFill="1" applyBorder="1" applyAlignment="1" applyProtection="1">
      <alignment vertical="top" wrapText="1"/>
      <protection locked="0" hidden="1"/>
    </xf>
    <xf numFmtId="0" fontId="18" fillId="5" borderId="52" xfId="3" applyFont="1" applyFill="1" applyBorder="1" applyAlignment="1" applyProtection="1">
      <alignment horizontal="left" vertical="top" wrapText="1"/>
      <protection locked="0" hidden="1"/>
    </xf>
    <xf numFmtId="43" fontId="12" fillId="0" borderId="16" xfId="4" applyFont="1" applyFill="1" applyBorder="1" applyProtection="1">
      <protection hidden="1"/>
    </xf>
    <xf numFmtId="0" fontId="16" fillId="0" borderId="19" xfId="2" applyFont="1" applyFill="1" applyBorder="1" applyAlignment="1" applyProtection="1">
      <alignment vertical="center" wrapText="1"/>
      <protection hidden="1"/>
    </xf>
    <xf numFmtId="0" fontId="16" fillId="0" borderId="15" xfId="2" applyFont="1" applyFill="1" applyBorder="1" applyAlignment="1" applyProtection="1">
      <alignment vertical="center" wrapText="1"/>
      <protection hidden="1"/>
    </xf>
    <xf numFmtId="0" fontId="16" fillId="0" borderId="17" xfId="2" applyFont="1" applyFill="1" applyBorder="1" applyAlignment="1" applyProtection="1">
      <alignment vertical="center" wrapText="1"/>
      <protection hidden="1"/>
    </xf>
    <xf numFmtId="0" fontId="16" fillId="0" borderId="0" xfId="2" applyFont="1" applyFill="1" applyBorder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0" fontId="14" fillId="0" borderId="31" xfId="5" applyBorder="1" applyAlignment="1">
      <alignment horizontal="left" vertical="center" wrapText="1" indent="1"/>
    </xf>
    <xf numFmtId="0" fontId="0" fillId="0" borderId="31" xfId="0" applyBorder="1" applyAlignment="1" applyProtection="1">
      <alignment horizontal="left" vertical="center" wrapText="1" indent="1"/>
      <protection locked="0"/>
    </xf>
    <xf numFmtId="0" fontId="2" fillId="11" borderId="20" xfId="0" applyFont="1" applyFill="1" applyBorder="1" applyAlignment="1" applyProtection="1">
      <alignment horizontal="left" vertical="center" wrapText="1"/>
      <protection hidden="1"/>
    </xf>
    <xf numFmtId="0" fontId="2" fillId="11" borderId="46" xfId="0" applyFont="1" applyFill="1" applyBorder="1" applyAlignment="1" applyProtection="1">
      <alignment horizontal="left" vertical="center" wrapText="1"/>
      <protection hidden="1"/>
    </xf>
    <xf numFmtId="0" fontId="2" fillId="11" borderId="14" xfId="0" applyFont="1" applyFill="1" applyBorder="1" applyAlignment="1" applyProtection="1">
      <alignment horizontal="left" vertic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0" fillId="10" borderId="19" xfId="0" applyFill="1" applyBorder="1" applyAlignment="1" applyProtection="1">
      <alignment horizontal="center" wrapText="1"/>
      <protection hidden="1"/>
    </xf>
    <xf numFmtId="0" fontId="0" fillId="10" borderId="21" xfId="0" applyFill="1" applyBorder="1" applyAlignment="1" applyProtection="1">
      <alignment horizontal="center" wrapText="1"/>
      <protection hidden="1"/>
    </xf>
    <xf numFmtId="0" fontId="0" fillId="11" borderId="19" xfId="0" applyFill="1" applyBorder="1" applyAlignment="1" applyProtection="1">
      <alignment horizontal="center" wrapText="1"/>
      <protection hidden="1"/>
    </xf>
    <xf numFmtId="0" fontId="0" fillId="11" borderId="21" xfId="0" applyFill="1" applyBorder="1" applyAlignment="1" applyProtection="1">
      <alignment horizontal="center" wrapText="1"/>
      <protection hidden="1"/>
    </xf>
    <xf numFmtId="0" fontId="0" fillId="10" borderId="47" xfId="0" applyFill="1" applyBorder="1" applyAlignment="1" applyProtection="1">
      <alignment horizontal="center"/>
      <protection hidden="1"/>
    </xf>
    <xf numFmtId="0" fontId="0" fillId="10" borderId="21" xfId="0" applyFill="1" applyBorder="1" applyAlignment="1" applyProtection="1">
      <alignment horizontal="center"/>
      <protection hidden="1"/>
    </xf>
    <xf numFmtId="0" fontId="13" fillId="6" borderId="44" xfId="0" applyFont="1" applyFill="1" applyBorder="1" applyAlignment="1" applyProtection="1">
      <alignment horizontal="center" vertical="center"/>
      <protection hidden="1"/>
    </xf>
    <xf numFmtId="0" fontId="13" fillId="6" borderId="45" xfId="0" applyFont="1" applyFill="1" applyBorder="1" applyAlignment="1" applyProtection="1">
      <alignment horizontal="center" vertical="center"/>
      <protection hidden="1"/>
    </xf>
    <xf numFmtId="0" fontId="13" fillId="6" borderId="43" xfId="0" applyFont="1" applyFill="1" applyBorder="1" applyAlignment="1" applyProtection="1">
      <alignment horizontal="center" vertical="center"/>
      <protection hidden="1"/>
    </xf>
    <xf numFmtId="0" fontId="0" fillId="6" borderId="19" xfId="0" applyFill="1" applyBorder="1" applyAlignment="1" applyProtection="1">
      <alignment horizontal="center" wrapText="1"/>
      <protection hidden="1"/>
    </xf>
    <xf numFmtId="0" fontId="0" fillId="6" borderId="15" xfId="0" applyFill="1" applyBorder="1" applyAlignment="1" applyProtection="1">
      <alignment horizontal="center" wrapText="1"/>
      <protection hidden="1"/>
    </xf>
    <xf numFmtId="0" fontId="0" fillId="6" borderId="19" xfId="0" applyFill="1" applyBorder="1" applyAlignment="1" applyProtection="1">
      <alignment horizontal="center"/>
      <protection hidden="1"/>
    </xf>
    <xf numFmtId="0" fontId="0" fillId="6" borderId="21" xfId="0" applyFill="1" applyBorder="1" applyAlignment="1" applyProtection="1">
      <alignment horizontal="center"/>
      <protection hidden="1"/>
    </xf>
    <xf numFmtId="0" fontId="0" fillId="5" borderId="19" xfId="0" applyFill="1" applyBorder="1" applyAlignment="1" applyProtection="1">
      <alignment horizontal="center"/>
      <protection hidden="1"/>
    </xf>
    <xf numFmtId="0" fontId="0" fillId="5" borderId="21" xfId="0" applyFill="1" applyBorder="1" applyAlignment="1" applyProtection="1">
      <alignment horizontal="center"/>
      <protection hidden="1"/>
    </xf>
    <xf numFmtId="0" fontId="0" fillId="6" borderId="47" xfId="0" applyFill="1" applyBorder="1" applyAlignment="1" applyProtection="1">
      <alignment horizontal="center"/>
      <protection hidden="1"/>
    </xf>
    <xf numFmtId="0" fontId="13" fillId="10" borderId="30" xfId="0" applyFont="1" applyFill="1" applyBorder="1" applyAlignment="1" applyProtection="1">
      <alignment horizontal="center" vertical="center"/>
      <protection hidden="1"/>
    </xf>
    <xf numFmtId="0" fontId="13" fillId="10" borderId="1" xfId="0" applyFont="1" applyFill="1" applyBorder="1" applyAlignment="1" applyProtection="1">
      <alignment horizontal="center" vertical="center"/>
      <protection hidden="1"/>
    </xf>
    <xf numFmtId="0" fontId="13" fillId="10" borderId="29" xfId="0" applyFont="1" applyFill="1" applyBorder="1" applyAlignment="1" applyProtection="1">
      <alignment horizontal="center" vertical="center"/>
      <protection hidden="1"/>
    </xf>
    <xf numFmtId="0" fontId="0" fillId="10" borderId="15" xfId="0" applyFill="1" applyBorder="1" applyAlignment="1" applyProtection="1">
      <alignment horizontal="center" wrapText="1"/>
      <protection hidden="1"/>
    </xf>
    <xf numFmtId="0" fontId="13" fillId="6" borderId="34" xfId="0" applyFont="1" applyFill="1" applyBorder="1" applyAlignment="1" applyProtection="1">
      <alignment horizontal="center" vertical="center"/>
      <protection hidden="1"/>
    </xf>
    <xf numFmtId="0" fontId="13" fillId="6" borderId="13" xfId="0" applyFont="1" applyFill="1" applyBorder="1" applyAlignment="1" applyProtection="1">
      <alignment horizontal="center" vertical="center"/>
      <protection hidden="1"/>
    </xf>
    <xf numFmtId="0" fontId="13" fillId="6" borderId="35" xfId="0" applyFont="1" applyFill="1" applyBorder="1" applyAlignment="1" applyProtection="1">
      <alignment horizontal="center" vertical="center"/>
      <protection hidden="1"/>
    </xf>
    <xf numFmtId="0" fontId="0" fillId="5" borderId="46" xfId="0" applyFill="1" applyBorder="1" applyAlignment="1" applyProtection="1">
      <alignment horizontal="center" vertical="center"/>
      <protection hidden="1"/>
    </xf>
    <xf numFmtId="0" fontId="0" fillId="5" borderId="28" xfId="0" applyFill="1" applyBorder="1" applyAlignment="1" applyProtection="1">
      <alignment horizontal="center" vertical="center"/>
      <protection hidden="1"/>
    </xf>
    <xf numFmtId="0" fontId="2" fillId="5" borderId="20" xfId="0" applyFont="1" applyFill="1" applyBorder="1" applyAlignment="1" applyProtection="1">
      <alignment horizontal="left" vertical="center" wrapText="1"/>
      <protection hidden="1"/>
    </xf>
    <xf numFmtId="0" fontId="2" fillId="5" borderId="14" xfId="0" applyFont="1" applyFill="1" applyBorder="1" applyAlignment="1" applyProtection="1">
      <alignment horizontal="left" vertical="center" wrapText="1"/>
      <protection hidden="1"/>
    </xf>
    <xf numFmtId="0" fontId="13" fillId="9" borderId="37" xfId="0" applyFont="1" applyFill="1" applyBorder="1" applyAlignment="1" applyProtection="1">
      <alignment horizontal="center" vertical="center"/>
      <protection hidden="1"/>
    </xf>
    <xf numFmtId="0" fontId="13" fillId="9" borderId="38" xfId="0" applyFont="1" applyFill="1" applyBorder="1" applyAlignment="1" applyProtection="1">
      <alignment horizontal="center" vertical="center"/>
      <protection hidden="1"/>
    </xf>
    <xf numFmtId="0" fontId="13" fillId="9" borderId="39" xfId="0" applyFont="1" applyFill="1" applyBorder="1" applyAlignment="1" applyProtection="1">
      <alignment horizontal="center" vertical="center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9" borderId="15" xfId="0" applyFill="1" applyBorder="1" applyAlignment="1" applyProtection="1">
      <alignment horizontal="center" wrapText="1"/>
      <protection hidden="1"/>
    </xf>
    <xf numFmtId="0" fontId="2" fillId="8" borderId="25" xfId="0" applyFont="1" applyFill="1" applyBorder="1" applyAlignment="1" applyProtection="1">
      <alignment horizontal="left" vertical="center" wrapText="1"/>
      <protection hidden="1"/>
    </xf>
    <xf numFmtId="0" fontId="2" fillId="8" borderId="41" xfId="0" applyFont="1" applyFill="1" applyBorder="1" applyAlignment="1" applyProtection="1">
      <alignment horizontal="left" vertical="center" wrapText="1"/>
      <protection hidden="1"/>
    </xf>
    <xf numFmtId="0" fontId="2" fillId="8" borderId="14" xfId="0" applyFont="1" applyFill="1" applyBorder="1" applyAlignment="1" applyProtection="1">
      <alignment horizontal="left" vertical="center" wrapText="1"/>
      <protection hidden="1"/>
    </xf>
    <xf numFmtId="0" fontId="2" fillId="8" borderId="28" xfId="0" applyFont="1" applyFill="1" applyBorder="1" applyAlignment="1" applyProtection="1">
      <alignment horizontal="left" vertical="center" wrapText="1"/>
      <protection hidden="1"/>
    </xf>
    <xf numFmtId="0" fontId="0" fillId="9" borderId="33" xfId="0" applyFill="1" applyBorder="1" applyAlignment="1" applyProtection="1">
      <alignment horizontal="center"/>
      <protection hidden="1"/>
    </xf>
    <xf numFmtId="0" fontId="0" fillId="9" borderId="26" xfId="0" applyFill="1" applyBorder="1" applyAlignment="1" applyProtection="1">
      <alignment horizontal="center"/>
      <protection hidden="1"/>
    </xf>
    <xf numFmtId="0" fontId="0" fillId="8" borderId="19" xfId="0" applyFill="1" applyBorder="1" applyAlignment="1" applyProtection="1">
      <alignment horizontal="center" wrapText="1"/>
      <protection hidden="1"/>
    </xf>
    <xf numFmtId="0" fontId="0" fillId="8" borderId="21" xfId="0" applyFill="1" applyBorder="1" applyAlignment="1" applyProtection="1">
      <alignment horizontal="center" wrapText="1"/>
      <protection hidden="1"/>
    </xf>
    <xf numFmtId="0" fontId="0" fillId="9" borderId="19" xfId="0" applyFill="1" applyBorder="1" applyAlignment="1" applyProtection="1">
      <alignment horizontal="center" wrapText="1"/>
      <protection hidden="1"/>
    </xf>
    <xf numFmtId="0" fontId="0" fillId="9" borderId="21" xfId="0" applyFill="1" applyBorder="1" applyAlignment="1" applyProtection="1">
      <alignment horizontal="center" wrapText="1"/>
      <protection hidden="1"/>
    </xf>
    <xf numFmtId="0" fontId="18" fillId="0" borderId="18" xfId="3" applyFont="1" applyFill="1" applyBorder="1" applyAlignment="1" applyProtection="1">
      <alignment horizontal="center" vertical="center" wrapText="1"/>
      <protection hidden="1"/>
    </xf>
    <xf numFmtId="0" fontId="18" fillId="0" borderId="52" xfId="3" applyFont="1" applyFill="1" applyBorder="1" applyAlignment="1" applyProtection="1">
      <alignment horizontal="center" vertical="center" wrapText="1"/>
      <protection hidden="1"/>
    </xf>
    <xf numFmtId="0" fontId="16" fillId="0" borderId="15" xfId="2" applyFont="1" applyFill="1" applyBorder="1" applyAlignment="1" applyProtection="1">
      <alignment vertical="center" wrapText="1"/>
      <protection hidden="1"/>
    </xf>
    <xf numFmtId="0" fontId="16" fillId="0" borderId="14" xfId="2" applyFont="1" applyFill="1" applyBorder="1" applyAlignment="1" applyProtection="1">
      <alignment vertical="center" wrapText="1"/>
      <protection hidden="1"/>
    </xf>
    <xf numFmtId="0" fontId="16" fillId="0" borderId="19" xfId="2" applyFont="1" applyFill="1" applyBorder="1" applyAlignment="1" applyProtection="1">
      <alignment vertical="center" wrapText="1"/>
      <protection hidden="1"/>
    </xf>
    <xf numFmtId="0" fontId="16" fillId="0" borderId="20" xfId="2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7" fillId="12" borderId="3" xfId="2" applyFont="1" applyFill="1" applyBorder="1" applyAlignment="1" applyProtection="1">
      <alignment horizontal="center" vertical="center" wrapText="1"/>
      <protection hidden="1"/>
    </xf>
    <xf numFmtId="0" fontId="10" fillId="12" borderId="4" xfId="2" applyFont="1" applyFill="1" applyBorder="1" applyAlignment="1" applyProtection="1">
      <alignment horizontal="center" vertical="center" wrapText="1"/>
      <protection hidden="1"/>
    </xf>
    <xf numFmtId="0" fontId="10" fillId="12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8" fillId="5" borderId="20" xfId="3" applyFont="1" applyFill="1" applyBorder="1" applyAlignment="1" applyProtection="1">
      <alignment horizontal="left" vertical="center" wrapText="1"/>
      <protection locked="0"/>
    </xf>
    <xf numFmtId="0" fontId="18" fillId="5" borderId="21" xfId="3" applyFont="1" applyFill="1" applyBorder="1" applyAlignment="1" applyProtection="1">
      <alignment horizontal="left" vertical="center" wrapText="1"/>
      <protection locked="0"/>
    </xf>
    <xf numFmtId="0" fontId="18" fillId="5" borderId="14" xfId="3" applyFont="1" applyFill="1" applyBorder="1" applyAlignment="1" applyProtection="1">
      <alignment horizontal="left" vertical="center" wrapText="1"/>
      <protection locked="0"/>
    </xf>
    <xf numFmtId="0" fontId="18" fillId="5" borderId="16" xfId="3" applyFont="1" applyFill="1" applyBorder="1" applyAlignment="1" applyProtection="1">
      <alignment horizontal="left" vertical="center" wrapText="1"/>
      <protection locked="0"/>
    </xf>
    <xf numFmtId="0" fontId="18" fillId="5" borderId="18" xfId="3" applyFont="1" applyFill="1" applyBorder="1" applyAlignment="1" applyProtection="1">
      <alignment vertical="center" wrapText="1"/>
      <protection locked="0"/>
    </xf>
    <xf numFmtId="0" fontId="16" fillId="0" borderId="15" xfId="2" applyFont="1" applyFill="1" applyBorder="1" applyAlignment="1" applyProtection="1">
      <alignment horizontal="left" vertical="center" wrapText="1"/>
      <protection hidden="1"/>
    </xf>
    <xf numFmtId="0" fontId="16" fillId="0" borderId="14" xfId="2" applyFont="1" applyFill="1" applyBorder="1" applyAlignment="1" applyProtection="1">
      <alignment horizontal="left" vertical="center" wrapText="1"/>
      <protection hidden="1"/>
    </xf>
    <xf numFmtId="0" fontId="16" fillId="0" borderId="17" xfId="2" applyFont="1" applyFill="1" applyBorder="1" applyAlignment="1" applyProtection="1">
      <alignment horizontal="left" vertical="center" wrapText="1"/>
      <protection hidden="1"/>
    </xf>
    <xf numFmtId="0" fontId="16" fillId="0" borderId="18" xfId="2" applyFont="1" applyFill="1" applyBorder="1" applyAlignment="1" applyProtection="1">
      <alignment horizontal="left" vertical="center" wrapText="1"/>
      <protection hidden="1"/>
    </xf>
    <xf numFmtId="0" fontId="16" fillId="0" borderId="20" xfId="2" applyFont="1" applyFill="1" applyBorder="1" applyAlignment="1" applyProtection="1">
      <alignment horizontal="left" vertical="top" wrapText="1"/>
      <protection hidden="1"/>
    </xf>
    <xf numFmtId="0" fontId="16" fillId="0" borderId="21" xfId="2" applyFont="1" applyFill="1" applyBorder="1" applyAlignment="1" applyProtection="1">
      <alignment horizontal="left" vertical="top" wrapText="1"/>
      <protection hidden="1"/>
    </xf>
    <xf numFmtId="0" fontId="20" fillId="0" borderId="14" xfId="0" applyFont="1" applyBorder="1" applyAlignment="1" applyProtection="1">
      <alignment horizontal="left" vertical="top"/>
      <protection hidden="1"/>
    </xf>
    <xf numFmtId="0" fontId="18" fillId="5" borderId="14" xfId="3" applyFont="1" applyFill="1" applyBorder="1" applyAlignment="1" applyProtection="1">
      <alignment horizontal="left" vertical="center" wrapText="1"/>
      <protection locked="0" hidden="1"/>
    </xf>
    <xf numFmtId="0" fontId="18" fillId="5" borderId="18" xfId="3" applyFont="1" applyFill="1" applyBorder="1" applyAlignment="1" applyProtection="1">
      <alignment horizontal="left" vertical="center" wrapText="1"/>
      <protection locked="0" hidden="1"/>
    </xf>
    <xf numFmtId="0" fontId="18" fillId="5" borderId="18" xfId="3" applyFont="1" applyFill="1" applyBorder="1" applyAlignment="1" applyProtection="1">
      <alignment horizontal="left" vertical="top" wrapText="1"/>
      <protection locked="0" hidden="1"/>
    </xf>
    <xf numFmtId="0" fontId="12" fillId="0" borderId="15" xfId="2" applyFont="1" applyFill="1" applyBorder="1" applyAlignment="1" applyProtection="1">
      <alignment horizontal="left" vertical="center"/>
      <protection hidden="1"/>
    </xf>
    <xf numFmtId="0" fontId="11" fillId="0" borderId="14" xfId="2" applyFont="1" applyFill="1" applyBorder="1" applyAlignment="1" applyProtection="1">
      <alignment horizontal="left" vertical="center"/>
      <protection hidden="1"/>
    </xf>
    <xf numFmtId="164" fontId="12" fillId="0" borderId="18" xfId="2" applyNumberFormat="1" applyFont="1" applyFill="1" applyBorder="1" applyAlignment="1" applyProtection="1">
      <alignment horizontal="right" vertical="center"/>
      <protection hidden="1"/>
    </xf>
    <xf numFmtId="164" fontId="12" fillId="0" borderId="52" xfId="2" applyNumberFormat="1" applyFont="1" applyFill="1" applyBorder="1" applyAlignment="1" applyProtection="1">
      <alignment horizontal="right" vertical="center"/>
      <protection hidden="1"/>
    </xf>
    <xf numFmtId="0" fontId="4" fillId="0" borderId="0" xfId="2" applyFont="1" applyFill="1" applyBorder="1" applyAlignment="1" applyProtection="1">
      <alignment horizontal="center"/>
      <protection hidden="1"/>
    </xf>
    <xf numFmtId="0" fontId="16" fillId="5" borderId="7" xfId="2" applyFont="1" applyFill="1" applyBorder="1" applyAlignment="1" applyProtection="1">
      <alignment horizontal="left" vertical="center"/>
      <protection locked="0" hidden="1"/>
    </xf>
    <xf numFmtId="0" fontId="16" fillId="5" borderId="10" xfId="2" applyFont="1" applyFill="1" applyBorder="1" applyAlignment="1" applyProtection="1">
      <alignment horizontal="left" vertical="center"/>
      <protection locked="0" hidden="1"/>
    </xf>
    <xf numFmtId="0" fontId="16" fillId="5" borderId="8" xfId="2" applyFont="1" applyFill="1" applyBorder="1" applyAlignment="1" applyProtection="1">
      <alignment horizontal="left" vertical="center"/>
      <protection locked="0" hidden="1"/>
    </xf>
    <xf numFmtId="0" fontId="16" fillId="5" borderId="9" xfId="2" applyFont="1" applyFill="1" applyBorder="1" applyAlignment="1" applyProtection="1">
      <alignment horizontal="left" vertical="center"/>
      <protection locked="0" hidden="1"/>
    </xf>
    <xf numFmtId="0" fontId="16" fillId="5" borderId="11" xfId="2" applyFont="1" applyFill="1" applyBorder="1" applyAlignment="1" applyProtection="1">
      <alignment horizontal="left" vertical="center"/>
      <protection locked="0" hidden="1"/>
    </xf>
    <xf numFmtId="0" fontId="16" fillId="5" borderId="12" xfId="2" applyFont="1" applyFill="1" applyBorder="1" applyAlignment="1" applyProtection="1">
      <alignment horizontal="left" vertical="center"/>
      <protection locked="0" hidden="1"/>
    </xf>
    <xf numFmtId="0" fontId="16" fillId="5" borderId="7" xfId="2" applyFont="1" applyFill="1" applyBorder="1" applyAlignment="1" applyProtection="1">
      <alignment horizontal="center"/>
      <protection locked="0" hidden="1"/>
    </xf>
    <xf numFmtId="0" fontId="16" fillId="5" borderId="9" xfId="2" applyFont="1" applyFill="1" applyBorder="1" applyAlignment="1" applyProtection="1">
      <alignment horizontal="center"/>
      <protection locked="0" hidden="1"/>
    </xf>
    <xf numFmtId="0" fontId="16" fillId="5" borderId="10" xfId="2" applyFont="1" applyFill="1" applyBorder="1" applyAlignment="1" applyProtection="1">
      <alignment horizontal="center"/>
      <protection locked="0" hidden="1"/>
    </xf>
    <xf numFmtId="0" fontId="16" fillId="5" borderId="12" xfId="2" applyFont="1" applyFill="1" applyBorder="1" applyAlignment="1" applyProtection="1">
      <alignment horizontal="center"/>
      <protection locked="0" hidden="1"/>
    </xf>
    <xf numFmtId="0" fontId="2" fillId="0" borderId="34" xfId="0" applyFont="1" applyBorder="1" applyAlignment="1" applyProtection="1">
      <alignment horizontal="center" vertical="top"/>
      <protection hidden="1"/>
    </xf>
    <xf numFmtId="0" fontId="2" fillId="0" borderId="13" xfId="0" applyFont="1" applyBorder="1" applyAlignment="1" applyProtection="1">
      <alignment horizontal="center" vertical="top"/>
      <protection hidden="1"/>
    </xf>
    <xf numFmtId="0" fontId="2" fillId="0" borderId="35" xfId="0" applyFont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20" fillId="0" borderId="14" xfId="2" applyFont="1" applyFill="1" applyBorder="1" applyAlignment="1" applyProtection="1">
      <alignment horizontal="left" vertical="top"/>
      <protection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7</xdr:col>
          <xdr:colOff>1895475</xdr:colOff>
          <xdr:row>13</xdr:row>
          <xdr:rowOff>9525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7</xdr:col>
          <xdr:colOff>1885950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7</xdr:col>
          <xdr:colOff>1885950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16</xdr:row>
          <xdr:rowOff>0</xdr:rowOff>
        </xdr:from>
        <xdr:to>
          <xdr:col>7</xdr:col>
          <xdr:colOff>1885950</xdr:colOff>
          <xdr:row>16</xdr:row>
          <xdr:rowOff>542925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7</xdr:col>
          <xdr:colOff>1905000</xdr:colOff>
          <xdr:row>14</xdr:row>
          <xdr:rowOff>9525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1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2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slov-lex.sk/ezbierky/pravne-predpisy/SK/ZZ/2015/343/20240801.html" TargetMode="External"/><Relationship Id="rId1" Type="http://schemas.openxmlformats.org/officeDocument/2006/relationships/hyperlink" Target="https://www.slov-lex.sk/ezbierky-fe/pravne-predpisy/SK/ZZ/2015/343/20241101.html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sheetPr codeName="Hárok2"/>
  <dimension ref="B1:K86"/>
  <sheetViews>
    <sheetView topLeftCell="A46" zoomScaleNormal="100" workbookViewId="0">
      <selection activeCell="C6" sqref="C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77" t="s">
        <v>0</v>
      </c>
      <c r="C2" s="178"/>
      <c r="D2" s="178"/>
      <c r="E2" s="178"/>
      <c r="F2" s="178"/>
      <c r="G2" s="178"/>
      <c r="H2" s="178"/>
      <c r="I2" s="178"/>
      <c r="J2" s="178"/>
      <c r="K2" s="179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50</v>
      </c>
      <c r="J4" s="29">
        <f t="shared" ref="J4:J6" si="0">IF(I4=0,0,(E4-F4)/I4)</f>
        <v>600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50</v>
      </c>
      <c r="J5" s="29">
        <f t="shared" si="0"/>
        <v>0.72</v>
      </c>
      <c r="K5" s="30">
        <f t="shared" si="1"/>
        <v>833.33333333333337</v>
      </c>
    </row>
    <row r="6" spans="2:11" x14ac:dyDescent="0.25">
      <c r="B6" s="22">
        <v>3</v>
      </c>
      <c r="C6" s="31" t="s">
        <v>17</v>
      </c>
      <c r="D6" s="32" t="s">
        <v>18</v>
      </c>
      <c r="E6" s="33">
        <v>0</v>
      </c>
      <c r="F6" s="33">
        <v>0</v>
      </c>
      <c r="G6" s="26" t="s">
        <v>19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25">
      <c r="B7" s="22">
        <v>4</v>
      </c>
      <c r="C7" s="31" t="s">
        <v>18</v>
      </c>
      <c r="D7" s="32" t="s">
        <v>18</v>
      </c>
      <c r="E7" s="33">
        <v>0</v>
      </c>
      <c r="F7" s="33">
        <v>0</v>
      </c>
      <c r="G7" s="26" t="s">
        <v>19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18</v>
      </c>
      <c r="D8" s="37" t="s">
        <v>18</v>
      </c>
      <c r="E8" s="38">
        <v>0</v>
      </c>
      <c r="F8" s="33">
        <v>0</v>
      </c>
      <c r="G8" s="26" t="s">
        <v>19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18</v>
      </c>
      <c r="D9" s="37" t="s">
        <v>18</v>
      </c>
      <c r="E9" s="38">
        <v>0</v>
      </c>
      <c r="F9" s="33">
        <v>0</v>
      </c>
      <c r="G9" s="26" t="s">
        <v>19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18</v>
      </c>
      <c r="D10" s="37" t="s">
        <v>18</v>
      </c>
      <c r="E10" s="38">
        <v>0</v>
      </c>
      <c r="F10" s="33">
        <v>0</v>
      </c>
      <c r="G10" s="26" t="s">
        <v>19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18</v>
      </c>
      <c r="D11" s="37" t="s">
        <v>18</v>
      </c>
      <c r="E11" s="38">
        <v>0</v>
      </c>
      <c r="F11" s="33">
        <v>0</v>
      </c>
      <c r="G11" s="26" t="s">
        <v>19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18</v>
      </c>
      <c r="D12" s="37" t="s">
        <v>18</v>
      </c>
      <c r="E12" s="38">
        <v>0</v>
      </c>
      <c r="F12" s="33">
        <v>0</v>
      </c>
      <c r="G12" s="26" t="s">
        <v>19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18</v>
      </c>
      <c r="D13" s="37" t="s">
        <v>18</v>
      </c>
      <c r="E13" s="38">
        <v>0</v>
      </c>
      <c r="F13" s="33">
        <v>0</v>
      </c>
      <c r="G13" s="26" t="s">
        <v>19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20</v>
      </c>
      <c r="D14" s="42"/>
      <c r="E14" s="42"/>
      <c r="F14" s="42"/>
      <c r="G14" s="42"/>
      <c r="H14" s="43">
        <f>SUM(H4:H13)</f>
        <v>60000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163" t="s">
        <v>21</v>
      </c>
      <c r="C16" s="164"/>
      <c r="D16" s="164"/>
      <c r="E16" s="164"/>
      <c r="F16" s="164"/>
      <c r="G16" s="164"/>
      <c r="H16" s="164"/>
      <c r="I16" s="164"/>
      <c r="J16" s="165"/>
    </row>
    <row r="17" spans="2:10" x14ac:dyDescent="0.25">
      <c r="B17" s="166" t="s">
        <v>1</v>
      </c>
      <c r="C17" s="182" t="s">
        <v>2</v>
      </c>
      <c r="D17" s="180" t="s">
        <v>22</v>
      </c>
      <c r="E17" s="168" t="s">
        <v>23</v>
      </c>
      <c r="F17" s="169"/>
      <c r="G17" s="170" t="s">
        <v>24</v>
      </c>
      <c r="H17" s="171"/>
      <c r="I17" s="172" t="s">
        <v>25</v>
      </c>
      <c r="J17" s="169"/>
    </row>
    <row r="18" spans="2:10" x14ac:dyDescent="0.25">
      <c r="B18" s="167"/>
      <c r="C18" s="183"/>
      <c r="D18" s="181"/>
      <c r="E18" s="47" t="s">
        <v>23</v>
      </c>
      <c r="F18" s="48" t="s">
        <v>26</v>
      </c>
      <c r="G18" s="49" t="s">
        <v>24</v>
      </c>
      <c r="H18" s="50" t="s">
        <v>27</v>
      </c>
      <c r="I18" s="51" t="s">
        <v>25</v>
      </c>
      <c r="J18" s="48" t="s">
        <v>28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50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25</v>
      </c>
      <c r="I19" s="54">
        <v>0</v>
      </c>
      <c r="J19" s="55">
        <f>IF(I4=100,"0",IF((E4-F4)=0,0,IF(G4="čím menej, tým lepšie",(I4*(E4-I19)/(E4-F4)),(I4*(I19-F4)/(E4-F4)))))</f>
        <v>50</v>
      </c>
    </row>
    <row r="20" spans="2:10" ht="15" customHeight="1" x14ac:dyDescent="0.25">
      <c r="B20" s="47">
        <v>2</v>
      </c>
      <c r="C20" s="52" t="str">
        <v>Záruka navyše</v>
      </c>
      <c r="D20" s="53">
        <v>50</v>
      </c>
      <c r="E20" s="54">
        <v>36</v>
      </c>
      <c r="F20" s="55">
        <f>IF(I5=100,"0",IF((E5-F5)=0,0,(IF(G5="čím menej, tým lepšie",(I5*(E5-E20)/(E5-F5)),(I5*(E20-F5)/(E5-F5))))))</f>
        <v>50</v>
      </c>
      <c r="G20" s="54">
        <v>18</v>
      </c>
      <c r="H20" s="56">
        <f t="shared" ref="H20:H28" si="5">IF(I5=100,"0",IF((E5-F5)=0,0,IF(G5="čím menej, tým lepšie",(I5*(E5-G20)/(E5-F5)),(I5*(G20-F5)/(E5-F5)))))</f>
        <v>25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asas</v>
      </c>
      <c r="D21" s="53">
        <v>0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29</v>
      </c>
      <c r="D29" s="62">
        <f>SUM(_xlfn.ANCHORARRAY(D19))</f>
        <v>100</v>
      </c>
      <c r="E29" s="61"/>
      <c r="F29" s="63">
        <f>SUM(F19:F28)</f>
        <v>50</v>
      </c>
      <c r="G29" s="64"/>
      <c r="H29" s="63">
        <f t="shared" ref="H29:J29" si="8">SUM(H19:H28)</f>
        <v>50</v>
      </c>
      <c r="I29" s="64"/>
      <c r="J29" s="65">
        <f t="shared" si="8"/>
        <v>50</v>
      </c>
    </row>
    <row r="31" spans="2:10" ht="36.75" customHeight="1" x14ac:dyDescent="0.25">
      <c r="B31" s="184" t="s">
        <v>30</v>
      </c>
      <c r="C31" s="185"/>
      <c r="D31" s="185"/>
      <c r="E31" s="185"/>
      <c r="F31" s="185"/>
      <c r="G31" s="185"/>
      <c r="H31" s="185"/>
      <c r="I31" s="185"/>
      <c r="J31" s="186"/>
    </row>
    <row r="32" spans="2:10" x14ac:dyDescent="0.25">
      <c r="B32" s="187" t="s">
        <v>1</v>
      </c>
      <c r="C32" s="189" t="s">
        <v>2</v>
      </c>
      <c r="D32" s="190"/>
      <c r="E32" s="197" t="s">
        <v>23</v>
      </c>
      <c r="F32" s="198"/>
      <c r="G32" s="195" t="s">
        <v>24</v>
      </c>
      <c r="H32" s="196"/>
      <c r="I32" s="193" t="s">
        <v>25</v>
      </c>
      <c r="J32" s="194"/>
    </row>
    <row r="33" spans="2:10" x14ac:dyDescent="0.25">
      <c r="B33" s="188"/>
      <c r="C33" s="191"/>
      <c r="D33" s="192"/>
      <c r="E33" s="66" t="s">
        <v>23</v>
      </c>
      <c r="F33" s="67" t="s">
        <v>31</v>
      </c>
      <c r="G33" s="68" t="s">
        <v>24</v>
      </c>
      <c r="H33" s="69" t="s">
        <v>32</v>
      </c>
      <c r="I33" s="70" t="s">
        <v>25</v>
      </c>
      <c r="J33" s="71" t="s">
        <v>28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asas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29</v>
      </c>
      <c r="D44" s="83"/>
      <c r="E44" s="83"/>
      <c r="F44" s="84">
        <f>SUM(F34:F43)</f>
        <v>0</v>
      </c>
      <c r="G44" s="84"/>
      <c r="H44" s="84">
        <f t="shared" ref="H44:J44" si="15">SUM(H34:H43)</f>
        <v>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73" t="s">
        <v>33</v>
      </c>
      <c r="C46" s="174"/>
      <c r="D46" s="174"/>
      <c r="E46" s="174"/>
      <c r="F46" s="174"/>
      <c r="G46" s="174"/>
      <c r="H46" s="174"/>
      <c r="I46" s="174"/>
      <c r="J46" s="175"/>
    </row>
    <row r="47" spans="2:10" ht="15.75" customHeight="1" x14ac:dyDescent="0.25">
      <c r="B47" s="157" t="s">
        <v>1</v>
      </c>
      <c r="C47" s="153" t="s">
        <v>2</v>
      </c>
      <c r="D47" s="154"/>
      <c r="E47" s="157" t="s">
        <v>23</v>
      </c>
      <c r="F47" s="158"/>
      <c r="G47" s="159" t="s">
        <v>24</v>
      </c>
      <c r="H47" s="160"/>
      <c r="I47" s="161" t="s">
        <v>25</v>
      </c>
      <c r="J47" s="162"/>
    </row>
    <row r="48" spans="2:10" x14ac:dyDescent="0.25">
      <c r="B48" s="176"/>
      <c r="C48" s="155"/>
      <c r="D48" s="156"/>
      <c r="E48" s="86" t="s">
        <v>23</v>
      </c>
      <c r="F48" s="87" t="s">
        <v>31</v>
      </c>
      <c r="G48" s="88" t="s">
        <v>24</v>
      </c>
      <c r="H48" s="89" t="s">
        <v>32</v>
      </c>
      <c r="I48" s="90" t="s">
        <v>25</v>
      </c>
      <c r="J48" s="91" t="s">
        <v>28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asas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29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30000</v>
      </c>
      <c r="I59" s="103"/>
      <c r="J59" s="104">
        <f t="shared" si="22"/>
        <v>30000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 codeName="Hárok1">
    <tabColor theme="8" tint="0.39997558519241921"/>
  </sheetPr>
  <dimension ref="A1:N39"/>
  <sheetViews>
    <sheetView showGridLines="0" tabSelected="1" topLeftCell="A16" zoomScale="70" zoomScaleNormal="70" workbookViewId="0">
      <selection activeCell="D33" sqref="D33"/>
    </sheetView>
  </sheetViews>
  <sheetFormatPr defaultColWidth="9.140625"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6" width="28.42578125" style="14" customWidth="1"/>
    <col min="7" max="7" width="25.5703125" style="14" customWidth="1"/>
    <col min="8" max="8" width="31" style="14" customWidth="1"/>
    <col min="9" max="9" width="3" style="14" customWidth="1"/>
    <col min="10" max="10" width="9.7109375" style="14" customWidth="1"/>
    <col min="11" max="11" width="10.7109375" style="14" customWidth="1"/>
    <col min="12" max="16384" width="9.140625" style="14"/>
  </cols>
  <sheetData>
    <row r="1" spans="1:12" ht="15.75" thickBot="1" x14ac:dyDescent="0.3">
      <c r="A1" s="205"/>
      <c r="B1" s="206"/>
      <c r="C1" s="206"/>
      <c r="D1" s="206"/>
      <c r="E1" s="206"/>
      <c r="F1" s="206"/>
      <c r="G1" s="206"/>
      <c r="H1" s="206"/>
      <c r="I1" s="205"/>
    </row>
    <row r="2" spans="1:12" ht="45.75" customHeight="1" thickBot="1" x14ac:dyDescent="0.3">
      <c r="A2" s="205"/>
      <c r="B2" s="207" t="s">
        <v>34</v>
      </c>
      <c r="C2" s="208"/>
      <c r="D2" s="208"/>
      <c r="E2" s="208"/>
      <c r="F2" s="208"/>
      <c r="G2" s="208"/>
      <c r="H2" s="209"/>
      <c r="I2" s="205"/>
      <c r="K2" s="150"/>
    </row>
    <row r="3" spans="1:12" ht="15.75" thickBot="1" x14ac:dyDescent="0.3">
      <c r="A3" s="205"/>
      <c r="B3" s="210"/>
      <c r="C3" s="210"/>
      <c r="D3" s="210"/>
      <c r="E3" s="210"/>
      <c r="F3" s="210"/>
      <c r="G3" s="210"/>
      <c r="H3" s="210"/>
      <c r="I3" s="205"/>
    </row>
    <row r="4" spans="1:12" ht="24" customHeight="1" x14ac:dyDescent="0.25">
      <c r="A4" s="205"/>
      <c r="B4" s="146" t="s">
        <v>35</v>
      </c>
      <c r="C4" s="211"/>
      <c r="D4" s="211"/>
      <c r="E4" s="211"/>
      <c r="F4" s="211"/>
      <c r="G4" s="211"/>
      <c r="H4" s="212"/>
      <c r="I4" s="205"/>
    </row>
    <row r="5" spans="1:12" ht="24" customHeight="1" x14ac:dyDescent="0.25">
      <c r="A5" s="205"/>
      <c r="B5" s="147" t="s">
        <v>36</v>
      </c>
      <c r="C5" s="213"/>
      <c r="D5" s="213"/>
      <c r="E5" s="213"/>
      <c r="F5" s="213"/>
      <c r="G5" s="213"/>
      <c r="H5" s="214"/>
      <c r="I5" s="205"/>
      <c r="J5" s="105"/>
      <c r="K5" s="105"/>
      <c r="L5" s="105"/>
    </row>
    <row r="6" spans="1:12" ht="24" customHeight="1" x14ac:dyDescent="0.25">
      <c r="A6" s="205"/>
      <c r="B6" s="147" t="s">
        <v>37</v>
      </c>
      <c r="C6" s="213"/>
      <c r="D6" s="213"/>
      <c r="E6" s="213"/>
      <c r="F6" s="213"/>
      <c r="G6" s="213"/>
      <c r="H6" s="214"/>
      <c r="I6" s="205"/>
    </row>
    <row r="7" spans="1:12" ht="24" customHeight="1" x14ac:dyDescent="0.25">
      <c r="A7" s="205"/>
      <c r="B7" s="147" t="s">
        <v>38</v>
      </c>
      <c r="C7" s="213"/>
      <c r="D7" s="213"/>
      <c r="E7" s="213"/>
      <c r="F7" s="213"/>
      <c r="G7" s="213"/>
      <c r="H7" s="214"/>
      <c r="I7" s="205"/>
    </row>
    <row r="8" spans="1:12" ht="24" customHeight="1" x14ac:dyDescent="0.25">
      <c r="A8" s="205"/>
      <c r="B8" s="147" t="s">
        <v>39</v>
      </c>
      <c r="C8" s="213"/>
      <c r="D8" s="213"/>
      <c r="E8" s="213"/>
      <c r="F8" s="213"/>
      <c r="G8" s="213"/>
      <c r="H8" s="214"/>
      <c r="I8" s="205"/>
    </row>
    <row r="9" spans="1:12" ht="24" customHeight="1" x14ac:dyDescent="0.25">
      <c r="A9" s="205"/>
      <c r="B9" s="147" t="s">
        <v>40</v>
      </c>
      <c r="C9" s="213"/>
      <c r="D9" s="213"/>
      <c r="E9" s="213"/>
      <c r="F9" s="213"/>
      <c r="G9" s="213"/>
      <c r="H9" s="214"/>
      <c r="I9" s="205"/>
    </row>
    <row r="10" spans="1:12" ht="24" customHeight="1" thickBot="1" x14ac:dyDescent="0.3">
      <c r="A10" s="205"/>
      <c r="B10" s="148" t="s">
        <v>41</v>
      </c>
      <c r="C10" s="215" t="s">
        <v>42</v>
      </c>
      <c r="D10" s="215"/>
      <c r="E10" s="199"/>
      <c r="F10" s="199"/>
      <c r="G10" s="199"/>
      <c r="H10" s="200"/>
      <c r="I10" s="205"/>
    </row>
    <row r="11" spans="1:12" ht="15.75" thickBot="1" x14ac:dyDescent="0.3">
      <c r="A11" s="205"/>
      <c r="B11" s="210"/>
      <c r="C11" s="210"/>
      <c r="D11" s="210"/>
      <c r="E11" s="210"/>
      <c r="F11" s="210"/>
      <c r="G11" s="210"/>
      <c r="H11" s="210"/>
      <c r="I11" s="205"/>
    </row>
    <row r="12" spans="1:12" ht="30" customHeight="1" thickBot="1" x14ac:dyDescent="0.3">
      <c r="A12" s="205"/>
      <c r="B12" s="207" t="s">
        <v>43</v>
      </c>
      <c r="C12" s="208"/>
      <c r="D12" s="208"/>
      <c r="E12" s="208"/>
      <c r="F12" s="208"/>
      <c r="G12" s="208"/>
      <c r="H12" s="209"/>
      <c r="I12" s="205"/>
    </row>
    <row r="13" spans="1:12" ht="45" customHeight="1" x14ac:dyDescent="0.25">
      <c r="A13" s="205"/>
      <c r="B13" s="203" t="s">
        <v>114</v>
      </c>
      <c r="C13" s="204"/>
      <c r="D13" s="204"/>
      <c r="E13" s="204"/>
      <c r="F13" s="204"/>
      <c r="G13" s="204"/>
      <c r="H13" s="111"/>
      <c r="I13" s="205"/>
    </row>
    <row r="14" spans="1:12" ht="45" customHeight="1" x14ac:dyDescent="0.25">
      <c r="A14" s="205"/>
      <c r="B14" s="201" t="s">
        <v>44</v>
      </c>
      <c r="C14" s="202"/>
      <c r="D14" s="202"/>
      <c r="E14" s="202"/>
      <c r="F14" s="202"/>
      <c r="G14" s="202"/>
      <c r="H14" s="112"/>
      <c r="I14" s="205"/>
    </row>
    <row r="15" spans="1:12" ht="45" customHeight="1" x14ac:dyDescent="0.25">
      <c r="A15" s="205"/>
      <c r="B15" s="201" t="s">
        <v>101</v>
      </c>
      <c r="C15" s="202"/>
      <c r="D15" s="202"/>
      <c r="E15" s="202"/>
      <c r="F15" s="202"/>
      <c r="G15" s="202"/>
      <c r="H15" s="112"/>
      <c r="I15" s="205"/>
    </row>
    <row r="16" spans="1:12" ht="45" customHeight="1" x14ac:dyDescent="0.25">
      <c r="A16" s="205"/>
      <c r="B16" s="216" t="s">
        <v>102</v>
      </c>
      <c r="C16" s="217"/>
      <c r="D16" s="217"/>
      <c r="E16" s="217"/>
      <c r="F16" s="217"/>
      <c r="G16" s="217"/>
      <c r="H16" s="112"/>
      <c r="I16" s="205"/>
    </row>
    <row r="17" spans="1:12" ht="45" customHeight="1" thickBot="1" x14ac:dyDescent="0.3">
      <c r="A17" s="205"/>
      <c r="B17" s="218" t="s">
        <v>103</v>
      </c>
      <c r="C17" s="219"/>
      <c r="D17" s="219"/>
      <c r="E17" s="219"/>
      <c r="F17" s="219"/>
      <c r="G17" s="219"/>
      <c r="H17" s="113"/>
      <c r="I17" s="205"/>
    </row>
    <row r="18" spans="1:12" ht="15.75" thickBot="1" x14ac:dyDescent="0.3">
      <c r="A18" s="205"/>
      <c r="B18" s="210"/>
      <c r="C18" s="210"/>
      <c r="D18" s="210"/>
      <c r="E18" s="210"/>
      <c r="F18" s="210"/>
      <c r="G18" s="210"/>
      <c r="H18" s="210"/>
      <c r="I18" s="205"/>
    </row>
    <row r="19" spans="1:12" ht="31.5" customHeight="1" thickBot="1" x14ac:dyDescent="0.3">
      <c r="A19" s="205"/>
      <c r="B19" s="207" t="s">
        <v>82</v>
      </c>
      <c r="C19" s="208"/>
      <c r="D19" s="208"/>
      <c r="E19" s="208"/>
      <c r="F19" s="208"/>
      <c r="G19" s="208"/>
      <c r="H19" s="209"/>
      <c r="I19" s="205"/>
    </row>
    <row r="20" spans="1:12" ht="54" customHeight="1" x14ac:dyDescent="0.25">
      <c r="A20" s="205"/>
      <c r="B20" s="110" t="s">
        <v>84</v>
      </c>
      <c r="C20" s="220" t="s">
        <v>92</v>
      </c>
      <c r="D20" s="220"/>
      <c r="E20" s="220"/>
      <c r="F20" s="220"/>
      <c r="G20" s="220"/>
      <c r="H20" s="221"/>
      <c r="I20" s="205"/>
    </row>
    <row r="21" spans="1:12" ht="20.25" customHeight="1" x14ac:dyDescent="0.25">
      <c r="A21" s="205"/>
      <c r="B21" s="133"/>
      <c r="C21" s="222" t="s">
        <v>85</v>
      </c>
      <c r="D21" s="222"/>
      <c r="E21" s="134" t="s">
        <v>105</v>
      </c>
      <c r="F21" s="134" t="s">
        <v>86</v>
      </c>
      <c r="G21" s="134" t="s">
        <v>87</v>
      </c>
      <c r="H21" s="135" t="s">
        <v>88</v>
      </c>
      <c r="I21" s="205"/>
    </row>
    <row r="22" spans="1:12" ht="30.95" customHeight="1" x14ac:dyDescent="0.25">
      <c r="A22" s="205"/>
      <c r="B22" s="136" t="s">
        <v>89</v>
      </c>
      <c r="C22" s="223"/>
      <c r="D22" s="223"/>
      <c r="E22" s="137"/>
      <c r="F22" s="137"/>
      <c r="G22" s="137"/>
      <c r="H22" s="138"/>
      <c r="I22" s="205"/>
    </row>
    <row r="23" spans="1:12" ht="30.95" customHeight="1" x14ac:dyDescent="0.25">
      <c r="A23" s="205"/>
      <c r="B23" s="136" t="s">
        <v>90</v>
      </c>
      <c r="C23" s="223"/>
      <c r="D23" s="223"/>
      <c r="E23" s="137"/>
      <c r="F23" s="137"/>
      <c r="G23" s="137"/>
      <c r="H23" s="138"/>
      <c r="I23" s="205"/>
    </row>
    <row r="24" spans="1:12" ht="30.95" customHeight="1" thickBot="1" x14ac:dyDescent="0.3">
      <c r="A24" s="205"/>
      <c r="B24" s="139" t="s">
        <v>91</v>
      </c>
      <c r="C24" s="224"/>
      <c r="D24" s="224"/>
      <c r="E24" s="140"/>
      <c r="F24" s="140"/>
      <c r="G24" s="140"/>
      <c r="H24" s="141"/>
      <c r="I24" s="205"/>
    </row>
    <row r="25" spans="1:12" ht="17.100000000000001" customHeight="1" thickBot="1" x14ac:dyDescent="0.3">
      <c r="A25" s="205"/>
      <c r="B25" s="241"/>
      <c r="C25" s="242"/>
      <c r="D25" s="242"/>
      <c r="E25" s="242"/>
      <c r="F25" s="242"/>
      <c r="G25" s="242"/>
      <c r="H25" s="243"/>
      <c r="I25" s="205"/>
    </row>
    <row r="26" spans="1:12" ht="36.950000000000003" customHeight="1" x14ac:dyDescent="0.25">
      <c r="A26" s="205"/>
      <c r="B26" s="110" t="s">
        <v>83</v>
      </c>
      <c r="C26" s="220" t="s">
        <v>93</v>
      </c>
      <c r="D26" s="220"/>
      <c r="E26" s="220"/>
      <c r="F26" s="220"/>
      <c r="G26" s="220"/>
      <c r="H26" s="221"/>
      <c r="I26" s="205"/>
    </row>
    <row r="27" spans="1:12" ht="15.75" x14ac:dyDescent="0.25">
      <c r="A27" s="205"/>
      <c r="B27" s="142" t="s">
        <v>94</v>
      </c>
      <c r="C27" s="222" t="s">
        <v>95</v>
      </c>
      <c r="D27" s="222"/>
      <c r="E27" s="245" t="s">
        <v>97</v>
      </c>
      <c r="F27" s="245"/>
      <c r="G27" s="134" t="s">
        <v>87</v>
      </c>
      <c r="H27" s="135" t="s">
        <v>88</v>
      </c>
      <c r="I27" s="205"/>
    </row>
    <row r="28" spans="1:12" ht="33" customHeight="1" thickBot="1" x14ac:dyDescent="0.3">
      <c r="A28" s="205"/>
      <c r="B28" s="143"/>
      <c r="C28" s="225"/>
      <c r="D28" s="225"/>
      <c r="E28" s="225"/>
      <c r="F28" s="225"/>
      <c r="G28" s="225"/>
      <c r="H28" s="144"/>
      <c r="I28" s="205"/>
    </row>
    <row r="29" spans="1:12" ht="15.75" thickBot="1" x14ac:dyDescent="0.3">
      <c r="A29" s="205"/>
      <c r="B29" s="106"/>
      <c r="C29" s="244"/>
      <c r="D29" s="244"/>
      <c r="E29" s="107"/>
      <c r="F29" s="107"/>
      <c r="G29" s="107"/>
      <c r="H29" s="107"/>
      <c r="I29" s="205"/>
    </row>
    <row r="30" spans="1:12" ht="29.25" customHeight="1" thickBot="1" x14ac:dyDescent="0.3">
      <c r="A30" s="205"/>
      <c r="B30" s="207" t="s">
        <v>96</v>
      </c>
      <c r="C30" s="208"/>
      <c r="D30" s="208"/>
      <c r="E30" s="208"/>
      <c r="F30" s="208"/>
      <c r="G30" s="208"/>
      <c r="H30" s="209"/>
      <c r="I30" s="205"/>
    </row>
    <row r="31" spans="1:12" ht="25.5" customHeight="1" x14ac:dyDescent="0.25">
      <c r="A31" s="205"/>
      <c r="B31" s="117" t="s">
        <v>98</v>
      </c>
      <c r="C31" s="118">
        <v>40</v>
      </c>
      <c r="D31" s="118" t="s">
        <v>100</v>
      </c>
      <c r="E31" s="119">
        <v>0</v>
      </c>
      <c r="F31" s="118" t="s">
        <v>99</v>
      </c>
      <c r="G31" s="120">
        <v>1230000</v>
      </c>
      <c r="H31" s="121"/>
      <c r="I31" s="205"/>
    </row>
    <row r="32" spans="1:12" ht="15.75" x14ac:dyDescent="0.25">
      <c r="A32" s="205"/>
      <c r="B32" s="122" t="s">
        <v>45</v>
      </c>
      <c r="C32" s="123"/>
      <c r="D32" s="123" t="s">
        <v>46</v>
      </c>
      <c r="E32" s="123" t="s">
        <v>47</v>
      </c>
      <c r="F32" s="123" t="s">
        <v>48</v>
      </c>
      <c r="G32" s="123" t="s">
        <v>49</v>
      </c>
      <c r="H32" s="124" t="s">
        <v>104</v>
      </c>
      <c r="I32" s="205"/>
      <c r="J32" s="108"/>
      <c r="L32" s="109"/>
    </row>
    <row r="33" spans="1:14" ht="39" customHeight="1" x14ac:dyDescent="0.25">
      <c r="A33" s="205"/>
      <c r="B33" s="125" t="s">
        <v>50</v>
      </c>
      <c r="C33" s="126"/>
      <c r="D33" s="127"/>
      <c r="E33" s="128">
        <v>4</v>
      </c>
      <c r="F33" s="129">
        <f>D33*E33</f>
        <v>0</v>
      </c>
      <c r="G33" s="129">
        <f>IF(C$10="Som platcom DPH",F33*0.23,0)</f>
        <v>0</v>
      </c>
      <c r="H33" s="130">
        <f>SUM(F33+G33)</f>
        <v>0</v>
      </c>
      <c r="I33" s="205"/>
      <c r="J33" s="108"/>
      <c r="N33" s="116"/>
    </row>
    <row r="34" spans="1:14" ht="26.25" customHeight="1" x14ac:dyDescent="0.25">
      <c r="A34" s="205"/>
      <c r="B34" s="131" t="s">
        <v>51</v>
      </c>
      <c r="C34" s="132"/>
      <c r="D34" s="127"/>
      <c r="E34" s="128">
        <v>1</v>
      </c>
      <c r="F34" s="129">
        <f>D34*E34</f>
        <v>0</v>
      </c>
      <c r="G34" s="129">
        <f>IF(C$10="Som platcom DPH",F34*0.23,0)</f>
        <v>0</v>
      </c>
      <c r="H34" s="130">
        <f>SUM(F34+G34)</f>
        <v>0</v>
      </c>
      <c r="I34" s="205"/>
      <c r="J34" s="108"/>
    </row>
    <row r="35" spans="1:14" ht="26.25" customHeight="1" x14ac:dyDescent="0.3">
      <c r="A35" s="205"/>
      <c r="B35" s="226" t="s">
        <v>29</v>
      </c>
      <c r="C35" s="227"/>
      <c r="D35" s="227"/>
      <c r="E35" s="227"/>
      <c r="F35" s="227"/>
      <c r="G35" s="227"/>
      <c r="H35" s="145">
        <f>SUM(H33:H34)</f>
        <v>0</v>
      </c>
      <c r="I35" s="205"/>
      <c r="J35" s="108"/>
    </row>
    <row r="36" spans="1:14" ht="26.25" customHeight="1" thickBot="1" x14ac:dyDescent="0.35">
      <c r="A36" s="205"/>
      <c r="B36" s="114" t="s">
        <v>52</v>
      </c>
      <c r="C36" s="228">
        <f>C31*(G31-H35)/(G31-E31)</f>
        <v>40</v>
      </c>
      <c r="D36" s="228"/>
      <c r="E36" s="228"/>
      <c r="F36" s="228"/>
      <c r="G36" s="228"/>
      <c r="H36" s="229"/>
      <c r="I36" s="205"/>
      <c r="J36" s="115"/>
    </row>
    <row r="37" spans="1:14" ht="15" customHeight="1" thickBot="1" x14ac:dyDescent="0.3">
      <c r="A37" s="205"/>
      <c r="B37" s="230"/>
      <c r="C37" s="230"/>
      <c r="D37" s="230"/>
      <c r="E37" s="230"/>
      <c r="F37" s="230"/>
      <c r="G37" s="230"/>
      <c r="H37" s="230"/>
      <c r="I37" s="205"/>
    </row>
    <row r="38" spans="1:14" ht="15.75" x14ac:dyDescent="0.25">
      <c r="B38" s="231" t="s">
        <v>53</v>
      </c>
      <c r="C38" s="233"/>
      <c r="D38" s="234"/>
      <c r="E38" s="149"/>
      <c r="F38" s="149"/>
      <c r="G38" s="237" t="s">
        <v>54</v>
      </c>
      <c r="H38" s="238"/>
    </row>
    <row r="39" spans="1:14" ht="46.5" customHeight="1" thickBot="1" x14ac:dyDescent="0.3">
      <c r="B39" s="232"/>
      <c r="C39" s="235"/>
      <c r="D39" s="236"/>
      <c r="E39" s="149"/>
      <c r="F39" s="149"/>
      <c r="G39" s="239"/>
      <c r="H39" s="240"/>
    </row>
  </sheetData>
  <sheetProtection algorithmName="SHA-512" hashValue="nj5VfHhUmmtiTltMmbRbm0eYn/djWvkson1iqsPlV3pxpoxATUEDdN25HpKdcXzigXXFurZgvXkN+N3w9jTMOg==" saltValue="5xJFWF8CEE9ZG6r5FuXZNQ==" spinCount="100000" sheet="1" objects="1" scenarios="1" selectLockedCells="1"/>
  <mergeCells count="41">
    <mergeCell ref="B25:H25"/>
    <mergeCell ref="C29:D29"/>
    <mergeCell ref="E27:F27"/>
    <mergeCell ref="E28:G28"/>
    <mergeCell ref="B37:H37"/>
    <mergeCell ref="B38:B39"/>
    <mergeCell ref="C38:D39"/>
    <mergeCell ref="G38:H39"/>
    <mergeCell ref="B30:H30"/>
    <mergeCell ref="I1:I37"/>
    <mergeCell ref="B2:H2"/>
    <mergeCell ref="B3:H3"/>
    <mergeCell ref="C4:H4"/>
    <mergeCell ref="C5:H5"/>
    <mergeCell ref="C6:H6"/>
    <mergeCell ref="C7:H7"/>
    <mergeCell ref="C8:H8"/>
    <mergeCell ref="C9:H9"/>
    <mergeCell ref="C10:D10"/>
    <mergeCell ref="B11:H11"/>
    <mergeCell ref="B12:H12"/>
    <mergeCell ref="B15:G15"/>
    <mergeCell ref="B16:G16"/>
    <mergeCell ref="B17:G17"/>
    <mergeCell ref="B18:H18"/>
    <mergeCell ref="E10:H10"/>
    <mergeCell ref="B14:G14"/>
    <mergeCell ref="B13:G13"/>
    <mergeCell ref="A1:A37"/>
    <mergeCell ref="B1:H1"/>
    <mergeCell ref="B19:H19"/>
    <mergeCell ref="C20:H20"/>
    <mergeCell ref="C21:D21"/>
    <mergeCell ref="C22:D22"/>
    <mergeCell ref="C23:D23"/>
    <mergeCell ref="C26:H26"/>
    <mergeCell ref="C24:D24"/>
    <mergeCell ref="C27:D27"/>
    <mergeCell ref="C28:D28"/>
    <mergeCell ref="B35:G35"/>
    <mergeCell ref="C36:H36"/>
  </mergeCells>
  <dataValidations count="3">
    <dataValidation type="list" allowBlank="1" showInputMessage="1" showErrorMessage="1" sqref="C10" xr:uid="{3546BA0E-2E3C-441D-95B6-F2406CA5B066}">
      <formula1>"Som platcom DPH,Nie som platcom DPH"</formula1>
    </dataValidation>
    <dataValidation type="decimal" allowBlank="1" showInputMessage="1" showErrorMessage="1" errorTitle="Chyba" error="Cena za implementáciu nesmie byť vyššia ako 15 % z ceny za zariadenia (bunka H34)" promptTitle="Upozornenie" prompt="Cena za implentáciu v eur s DPH nesmie byť vyššia ako 15 % z ponukovej ceny za 4 zariadenia na 4 roky (bunka H34)" sqref="D34" xr:uid="{263920FC-FC63-4463-9B0D-D14AEDDAACBB}">
      <formula1>0</formula1>
      <formula2>0.15*H33</formula2>
    </dataValidation>
    <dataValidation allowBlank="1" showInputMessage="1" showErrorMessage="1" promptTitle="Upozornenie" prompt="Výsledná suma v EUR s DPH za všetky 4 zariadenia na 4 roky vrátane implementácie nesmie presiahnuť 1 230 000 EUR s DPH." sqref="D33" xr:uid="{AEDE9309-D841-464A-A4D3-CFC14A607F1B}"/>
  </dataValidations>
  <hyperlinks>
    <hyperlink ref="B20" r:id="rId1" location="paragraf-34.odsek-1.pismeno-a" display="https://www.slov-lex.sk/ezbierky-fe/pravne-predpisy/SK/ZZ/2015/343/20241101.html - paragraf-34.odsek-1.pismeno-a" xr:uid="{5A4BB5C0-1C34-C541-B8F4-2DC218F04B04}"/>
    <hyperlink ref="B26" r:id="rId2" location="paragraf-34.odsek-1.pismeno-g" display="https://www.slov-lex.sk/ezbierky/pravne-predpisy/SK/ZZ/2015/343/20240801.html - paragraf-34.odsek-1.pismeno-g" xr:uid="{56877368-7F09-3C4A-912A-8F22FF175F5A}"/>
  </hyperlinks>
  <pageMargins left="0.7" right="0.7" top="0.75" bottom="0.75" header="0.3" footer="0.3"/>
  <pageSetup paperSize="9" scale="46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6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1895475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7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7</xdr:col>
                    <xdr:colOff>1885950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8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7</xdr:col>
                    <xdr:colOff>1885950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9" name="Check Box 4">
              <controlPr defaultSize="0" autoFill="0" autoLine="0" autoPict="0">
                <anchor moveWithCells="1">
                  <from>
                    <xdr:col>7</xdr:col>
                    <xdr:colOff>9525</xdr:colOff>
                    <xdr:row>16</xdr:row>
                    <xdr:rowOff>0</xdr:rowOff>
                  </from>
                  <to>
                    <xdr:col>7</xdr:col>
                    <xdr:colOff>1885950</xdr:colOff>
                    <xdr:row>16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0" name="Check Box 8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7</xdr:col>
                    <xdr:colOff>1905000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2FC4-BF0E-4F2E-9C1A-AD2E1970CC3B}">
  <sheetPr codeName="Hárok3"/>
  <dimension ref="B1:B20"/>
  <sheetViews>
    <sheetView showGridLines="0" workbookViewId="0">
      <selection activeCell="B25" sqref="B2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26.25" x14ac:dyDescent="0.25">
      <c r="B2" s="3" t="s">
        <v>106</v>
      </c>
    </row>
    <row r="3" spans="2:2" x14ac:dyDescent="0.25">
      <c r="B3" s="4"/>
    </row>
    <row r="4" spans="2:2" x14ac:dyDescent="0.25">
      <c r="B4" s="5" t="s">
        <v>56</v>
      </c>
    </row>
    <row r="5" spans="2:2" x14ac:dyDescent="0.25">
      <c r="B5" s="6"/>
    </row>
    <row r="6" spans="2:2" x14ac:dyDescent="0.25">
      <c r="B6" s="7" t="s">
        <v>57</v>
      </c>
    </row>
    <row r="7" spans="2:2" x14ac:dyDescent="0.25">
      <c r="B7" s="5"/>
    </row>
    <row r="8" spans="2:2" x14ac:dyDescent="0.25">
      <c r="B8" s="151" t="s">
        <v>107</v>
      </c>
    </row>
    <row r="9" spans="2:2" x14ac:dyDescent="0.25">
      <c r="B9" s="151"/>
    </row>
    <row r="10" spans="2:2" x14ac:dyDescent="0.25">
      <c r="B10" s="152" t="s">
        <v>108</v>
      </c>
    </row>
    <row r="11" spans="2:2" x14ac:dyDescent="0.25">
      <c r="B11" s="152" t="s">
        <v>109</v>
      </c>
    </row>
    <row r="12" spans="2:2" x14ac:dyDescent="0.25">
      <c r="B12" s="152" t="s">
        <v>110</v>
      </c>
    </row>
    <row r="13" spans="2:2" x14ac:dyDescent="0.25">
      <c r="B13" s="152" t="s">
        <v>111</v>
      </c>
    </row>
    <row r="14" spans="2:2" x14ac:dyDescent="0.25">
      <c r="B14" s="5"/>
    </row>
    <row r="15" spans="2:2" ht="30" x14ac:dyDescent="0.25">
      <c r="B15" s="151" t="s">
        <v>112</v>
      </c>
    </row>
    <row r="16" spans="2:2" x14ac:dyDescent="0.25">
      <c r="B16" s="8"/>
    </row>
    <row r="17" spans="2:2" ht="30" x14ac:dyDescent="0.25">
      <c r="B17" s="5" t="s">
        <v>113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</sheetData>
  <hyperlinks>
    <hyperlink ref="B8" r:id="rId1" location="paragraf-32:~:text=Za%20osobu%20pod%C4%BEa,t%C3%A1to%20osoba%20riadi." display="že v spoločnosti uchádazača neexistuje iná osoba podľa § 32 osd. 8 ZVO." xr:uid="{AEB02214-02F3-4076-852E-BF5F720BDECF}"/>
    <hyperlink ref="B15" r:id="rId2" location="paragraf-32.odsek-1.pismeno-a" xr:uid="{158FC461-1993-4D14-8DB5-C591AC9286C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sheetPr codeName="Hárok4"/>
  <dimension ref="B1:B27"/>
  <sheetViews>
    <sheetView showGridLines="0" topLeftCell="A2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55</v>
      </c>
    </row>
    <row r="3" spans="2:2" x14ac:dyDescent="0.25">
      <c r="B3" s="4"/>
    </row>
    <row r="4" spans="2:2" x14ac:dyDescent="0.25">
      <c r="B4" s="10" t="s">
        <v>56</v>
      </c>
    </row>
    <row r="5" spans="2:2" x14ac:dyDescent="0.25">
      <c r="B5" s="4"/>
    </row>
    <row r="6" spans="2:2" x14ac:dyDescent="0.25">
      <c r="B6" s="11" t="s">
        <v>57</v>
      </c>
    </row>
    <row r="7" spans="2:2" x14ac:dyDescent="0.25">
      <c r="B7" s="12"/>
    </row>
    <row r="8" spans="2:2" ht="60.75" customHeight="1" x14ac:dyDescent="0.25">
      <c r="B8" s="5" t="s">
        <v>58</v>
      </c>
    </row>
    <row r="9" spans="2:2" x14ac:dyDescent="0.25">
      <c r="B9" s="5"/>
    </row>
    <row r="10" spans="2:2" x14ac:dyDescent="0.25">
      <c r="B10" s="5" t="s">
        <v>59</v>
      </c>
    </row>
    <row r="11" spans="2:2" x14ac:dyDescent="0.25">
      <c r="B11" s="5" t="s">
        <v>60</v>
      </c>
    </row>
    <row r="12" spans="2:2" x14ac:dyDescent="0.25">
      <c r="B12" s="5" t="s">
        <v>61</v>
      </c>
    </row>
    <row r="13" spans="2:2" x14ac:dyDescent="0.25">
      <c r="B13" s="5" t="s">
        <v>62</v>
      </c>
    </row>
    <row r="14" spans="2:2" x14ac:dyDescent="0.25">
      <c r="B14" s="5" t="s">
        <v>63</v>
      </c>
    </row>
    <row r="15" spans="2:2" x14ac:dyDescent="0.25">
      <c r="B15" s="5" t="s">
        <v>64</v>
      </c>
    </row>
    <row r="16" spans="2:2" x14ac:dyDescent="0.25">
      <c r="B16" s="5" t="s">
        <v>65</v>
      </c>
    </row>
    <row r="17" spans="2:2" ht="30" x14ac:dyDescent="0.25">
      <c r="B17" s="5" t="s">
        <v>66</v>
      </c>
    </row>
    <row r="18" spans="2:2" x14ac:dyDescent="0.25">
      <c r="B18" s="5" t="s">
        <v>67</v>
      </c>
    </row>
    <row r="19" spans="2:2" x14ac:dyDescent="0.25">
      <c r="B19" s="5" t="s">
        <v>68</v>
      </c>
    </row>
    <row r="20" spans="2:2" x14ac:dyDescent="0.25">
      <c r="B20" s="5" t="s">
        <v>69</v>
      </c>
    </row>
    <row r="21" spans="2:2" ht="30" x14ac:dyDescent="0.25">
      <c r="B21" s="5" t="s">
        <v>70</v>
      </c>
    </row>
    <row r="22" spans="2:2" x14ac:dyDescent="0.25">
      <c r="B22" s="5" t="s">
        <v>71</v>
      </c>
    </row>
    <row r="23" spans="2:2" x14ac:dyDescent="0.25">
      <c r="B23" s="6"/>
    </row>
    <row r="24" spans="2:2" ht="60" x14ac:dyDescent="0.25">
      <c r="B24" s="5" t="s">
        <v>72</v>
      </c>
    </row>
    <row r="25" spans="2:2" ht="13.5" customHeight="1" x14ac:dyDescent="0.25">
      <c r="B25" s="5"/>
    </row>
    <row r="26" spans="2:2" ht="30" x14ac:dyDescent="0.25">
      <c r="B26" s="5" t="s">
        <v>73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sheetPr codeName="Hárok5"/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74</v>
      </c>
    </row>
    <row r="3" spans="2:2" x14ac:dyDescent="0.25">
      <c r="B3" s="4"/>
    </row>
    <row r="4" spans="2:2" x14ac:dyDescent="0.25">
      <c r="B4" s="5" t="s">
        <v>56</v>
      </c>
    </row>
    <row r="5" spans="2:2" x14ac:dyDescent="0.25">
      <c r="B5" s="6"/>
    </row>
    <row r="6" spans="2:2" x14ac:dyDescent="0.25">
      <c r="B6" s="7" t="s">
        <v>57</v>
      </c>
    </row>
    <row r="7" spans="2:2" x14ac:dyDescent="0.25">
      <c r="B7" s="5"/>
    </row>
    <row r="8" spans="2:2" ht="60.75" customHeight="1" x14ac:dyDescent="0.25">
      <c r="B8" s="5" t="s">
        <v>75</v>
      </c>
    </row>
    <row r="9" spans="2:2" x14ac:dyDescent="0.25">
      <c r="B9" s="5" t="s">
        <v>76</v>
      </c>
    </row>
    <row r="10" spans="2:2" x14ac:dyDescent="0.25">
      <c r="B10" s="8"/>
    </row>
    <row r="11" spans="2:2" ht="30" x14ac:dyDescent="0.25">
      <c r="B11" s="5" t="s">
        <v>77</v>
      </c>
    </row>
    <row r="12" spans="2:2" x14ac:dyDescent="0.25">
      <c r="B12" s="5"/>
    </row>
    <row r="13" spans="2:2" ht="45" x14ac:dyDescent="0.25">
      <c r="B13" s="5" t="s">
        <v>78</v>
      </c>
    </row>
    <row r="14" spans="2:2" x14ac:dyDescent="0.25">
      <c r="B14" s="5"/>
    </row>
    <row r="15" spans="2:2" ht="45" x14ac:dyDescent="0.25">
      <c r="B15" s="5" t="s">
        <v>79</v>
      </c>
    </row>
    <row r="16" spans="2:2" x14ac:dyDescent="0.25">
      <c r="B16" s="5"/>
    </row>
    <row r="17" spans="2:2" ht="60" x14ac:dyDescent="0.25">
      <c r="B17" s="5" t="s">
        <v>80</v>
      </c>
    </row>
    <row r="18" spans="2:2" x14ac:dyDescent="0.25">
      <c r="B18" s="5"/>
    </row>
    <row r="19" spans="2:2" ht="75" x14ac:dyDescent="0.25">
      <c r="B19" s="5" t="s">
        <v>81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1B7E0AF5A66048BE47F75AD318C98E" ma:contentTypeVersion="18" ma:contentTypeDescription="Create a new document." ma:contentTypeScope="" ma:versionID="fc8c6c9159de289240a9d797ef983284">
  <xsd:schema xmlns:xsd="http://www.w3.org/2001/XMLSchema" xmlns:xs="http://www.w3.org/2001/XMLSchema" xmlns:p="http://schemas.microsoft.com/office/2006/metadata/properties" xmlns:ns2="a1d9eb02-6223-4849-8f1f-20213c22d8b5" xmlns:ns3="c0d812c2-31f7-4b60-8ee5-70dd5345431b" targetNamespace="http://schemas.microsoft.com/office/2006/metadata/properties" ma:root="true" ma:fieldsID="4f5bd3e7865966b7ce977e7b14401ae3" ns2:_="" ns3:_="">
    <xsd:import namespace="a1d9eb02-6223-4849-8f1f-20213c22d8b5"/>
    <xsd:import namespace="c0d812c2-31f7-4b60-8ee5-70dd534543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9eb02-6223-4849-8f1f-20213c22d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812c2-31f7-4b60-8ee5-70dd534543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327fc3-ec9e-4103-8424-2f685b6ab6e0}" ma:internalName="TaxCatchAll" ma:showField="CatchAllData" ma:web="c0d812c2-31f7-4b60-8ee5-70dd53454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d9eb02-6223-4849-8f1f-20213c22d8b5">
      <Terms xmlns="http://schemas.microsoft.com/office/infopath/2007/PartnerControls"/>
    </lcf76f155ced4ddcb4097134ff3c332f>
    <TaxCatchAll xmlns="c0d812c2-31f7-4b60-8ee5-70dd534543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04BB35-D2B2-4FEF-AE8F-1DDCC32BD6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9eb02-6223-4849-8f1f-20213c22d8b5"/>
    <ds:schemaRef ds:uri="c0d812c2-31f7-4b60-8ee5-70dd53454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c0d812c2-31f7-4b60-8ee5-70dd5345431b"/>
    <ds:schemaRef ds:uri="a1d9eb02-6223-4849-8f1f-20213c22d8b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 - bodový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Szakáll Marian, Mgr.</cp:lastModifiedBy>
  <cp:revision/>
  <cp:lastPrinted>2024-12-02T12:00:25Z</cp:lastPrinted>
  <dcterms:created xsi:type="dcterms:W3CDTF">2022-09-22T09:41:16Z</dcterms:created>
  <dcterms:modified xsi:type="dcterms:W3CDTF">2024-12-03T08:01:18Z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0x010100C01B7E0AF5A66048BE47F75AD318C98E</vt:lpwstr>
  </property>
  <property fmtid="{D5CDD505-2E9C-101B-9397-08002B2CF9AE}" pid="3" name="MediaServiceImageTags">
    <vt:lpwstr/>
  </property>
</Properties>
</file>