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14520" yWindow="2865" windowWidth="28800" windowHeight="12225" tabRatio="788"/>
  </bookViews>
  <sheets>
    <sheet name="SO08ZH" sheetId="29" r:id="rId1"/>
  </sheets>
  <calcPr calcId="145621"/>
</workbook>
</file>

<file path=xl/calcChain.xml><?xml version="1.0" encoding="utf-8"?>
<calcChain xmlns="http://schemas.openxmlformats.org/spreadsheetml/2006/main">
  <c r="D37" i="29" l="1"/>
  <c r="D35" i="29"/>
  <c r="D34" i="29"/>
  <c r="D17" i="29"/>
  <c r="D31" i="29"/>
  <c r="D30" i="29"/>
  <c r="D25" i="29"/>
  <c r="D24" i="29"/>
  <c r="D23" i="29"/>
  <c r="D16" i="29"/>
</calcChain>
</file>

<file path=xl/sharedStrings.xml><?xml version="1.0" encoding="utf-8"?>
<sst xmlns="http://schemas.openxmlformats.org/spreadsheetml/2006/main" count="68" uniqueCount="51">
  <si>
    <t>MJ</t>
  </si>
  <si>
    <t>Dodávka</t>
  </si>
  <si>
    <t>Množstvo celkom</t>
  </si>
  <si>
    <t>Montáž</t>
  </si>
  <si>
    <t>Cena celkom</t>
  </si>
  <si>
    <t>Cena jednotková</t>
  </si>
  <si>
    <t>P.Č.</t>
  </si>
  <si>
    <t>ks</t>
  </si>
  <si>
    <t>jedn.cena montáž</t>
  </si>
  <si>
    <t>ROZPOČET</t>
  </si>
  <si>
    <t>Revitalizácia plôch spolu bez DPH</t>
  </si>
  <si>
    <t>Prvok</t>
  </si>
  <si>
    <t>SPOLU s DPH</t>
  </si>
  <si>
    <t>Kontakt: :: +421 915 744 006 :: dusan@levickazahradnicka.sk :: info@levickazahradnicka.sk :: www.levickazahradnicka.sk :: www.vtaciebudky.sk</t>
  </si>
  <si>
    <t>Kontroloval: Róbert Novotný</t>
  </si>
  <si>
    <t>Vypracoval:  Ing. Dušan Daniš, PhD.</t>
  </si>
  <si>
    <t>Kontakt: :: +421 903 433 754 :: robert@levickazahradnicka.sk :: info@levickazahradnicka.sk :: www.levickazahradnicka.sk :: www.vtaciebudky.sk</t>
  </si>
  <si>
    <t>m2</t>
  </si>
  <si>
    <t>Projektant: Ing. Dušan Daniš, PhD.</t>
  </si>
  <si>
    <t>Hydroakumulačná geotextília netkaná 300g/m2</t>
  </si>
  <si>
    <t>Strešná zeleň</t>
  </si>
  <si>
    <t>Drenážna akumulačná rohož (nop 80mm)</t>
  </si>
  <si>
    <t>Extenzívny strešný substrát (150mm)</t>
  </si>
  <si>
    <t>m3</t>
  </si>
  <si>
    <t>Rezky rozchodníkov</t>
  </si>
  <si>
    <t>Riečne ťažené kamenivo prané hr.150mm fr. 16/32mm</t>
  </si>
  <si>
    <t>Drenážne kamenivo napr. riečne lámané fr. 32/64</t>
  </si>
  <si>
    <t>Kamenné obsypy vyústenia žľabov a zaústenia lapača riečne kamenivo prané fr. 16/32 mm</t>
  </si>
  <si>
    <t>Kanalizačná vpusť spodná D 110 (KVS110S-Li) suchá, liatina 327S-Li</t>
  </si>
  <si>
    <t>Geotextília 300g/m2 vrátane pre obsypy</t>
  </si>
  <si>
    <t>Výkop jamiek pre výsadbu</t>
  </si>
  <si>
    <t>Zalievanie vysadených rastlín 2×</t>
  </si>
  <si>
    <t>Mulčovanie vysadených rastlín kôrou z ihličnatých drevín fr. 0/40mm  hr. 70-100mm</t>
  </si>
  <si>
    <t>t</t>
  </si>
  <si>
    <t>m</t>
  </si>
  <si>
    <t>Napojenie kanalizačnej vpuste s redukciou DN125/110 na potrubie DN125</t>
  </si>
  <si>
    <t>Kanalizačné potrubie PVC DN 125mm s napojením na retenčné nádrže</t>
  </si>
  <si>
    <t>Koleno pre kanalizačné potrubie PVC DN125 87°</t>
  </si>
  <si>
    <t>Spätné zahumusovanie s pôdnym vlahovým kondicionérom</t>
  </si>
  <si>
    <t>Výkop telesa dažďovej záhrady a skládkovanie zeminy - odvoz + spätné zahumusovanie</t>
  </si>
  <si>
    <t>Založenie dažďovej záhrady</t>
  </si>
  <si>
    <t>T-kus pre kanalizačné potrubie PVC DN125</t>
  </si>
  <si>
    <t>Echinacea purpurea 'Magnus</t>
  </si>
  <si>
    <t>Penisetum alupeculoides 'Hameln'</t>
  </si>
  <si>
    <t>Salvia nemorosa 'Canadonna'</t>
  </si>
  <si>
    <t>Sedum spectabile 'Neon'</t>
  </si>
  <si>
    <t>Dátum:  8.5.2018</t>
  </si>
  <si>
    <t>INVESTOR: Mestský úrad Žiar nad Hronom</t>
  </si>
  <si>
    <t>Stavba: SO08 MŠ na ul. Rázusova, Žiar nad Hronom</t>
  </si>
  <si>
    <t>DPH 20%</t>
  </si>
  <si>
    <t>Výkaz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</si>
</sst>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"/>
    <numFmt numFmtId="165" formatCode="#,##0.00\ &quot;€&quot;"/>
  </numFmts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7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23"/>
      <name val="Arial CE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5" borderId="20" xfId="0" applyNumberFormat="1" applyFont="1" applyFill="1" applyBorder="1" applyAlignment="1" applyProtection="1">
      <alignment vertical="center" wrapText="1"/>
    </xf>
    <xf numFmtId="0" fontId="6" fillId="5" borderId="21" xfId="0" applyNumberFormat="1" applyFont="1" applyFill="1" applyBorder="1" applyAlignment="1" applyProtection="1">
      <alignment vertical="center" wrapText="1"/>
    </xf>
    <xf numFmtId="0" fontId="5" fillId="5" borderId="21" xfId="0" applyNumberFormat="1" applyFont="1" applyFill="1" applyBorder="1" applyAlignment="1" applyProtection="1">
      <alignment vertical="center" wrapText="1"/>
    </xf>
    <xf numFmtId="0" fontId="5" fillId="5" borderId="22" xfId="0" applyNumberFormat="1" applyFont="1" applyFill="1" applyBorder="1" applyAlignment="1" applyProtection="1">
      <alignment vertical="center" wrapText="1"/>
    </xf>
    <xf numFmtId="4" fontId="5" fillId="2" borderId="9" xfId="0" applyNumberFormat="1" applyFont="1" applyFill="1" applyBorder="1" applyAlignment="1" applyProtection="1">
      <alignment wrapText="1"/>
    </xf>
    <xf numFmtId="164" fontId="5" fillId="2" borderId="25" xfId="0" applyNumberFormat="1" applyFont="1" applyFill="1" applyBorder="1" applyAlignment="1" applyProtection="1">
      <alignment wrapText="1"/>
    </xf>
    <xf numFmtId="0" fontId="0" fillId="0" borderId="0" xfId="0"/>
    <xf numFmtId="4" fontId="0" fillId="0" borderId="0" xfId="0" applyNumberFormat="1"/>
    <xf numFmtId="4" fontId="8" fillId="0" borderId="0" xfId="0" applyNumberFormat="1" applyFont="1"/>
    <xf numFmtId="0" fontId="4" fillId="0" borderId="0" xfId="0" applyNumberFormat="1" applyFont="1" applyFill="1" applyAlignment="1" applyProtection="1"/>
    <xf numFmtId="0" fontId="5" fillId="0" borderId="0" xfId="0" applyNumberFormat="1" applyFont="1" applyFill="1" applyAlignment="1" applyProtection="1"/>
    <xf numFmtId="0" fontId="6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left"/>
    </xf>
    <xf numFmtId="0" fontId="10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11" fillId="0" borderId="0" xfId="0" applyFont="1"/>
    <xf numFmtId="0" fontId="5" fillId="5" borderId="17" xfId="0" applyNumberFormat="1" applyFont="1" applyFill="1" applyBorder="1" applyAlignment="1" applyProtection="1">
      <alignment vertical="center" wrapText="1"/>
    </xf>
    <xf numFmtId="0" fontId="6" fillId="5" borderId="18" xfId="0" applyNumberFormat="1" applyFont="1" applyFill="1" applyBorder="1" applyAlignment="1" applyProtection="1">
      <alignment vertical="center" wrapText="1"/>
    </xf>
    <xf numFmtId="0" fontId="5" fillId="5" borderId="18" xfId="0" applyNumberFormat="1" applyFont="1" applyFill="1" applyBorder="1" applyAlignment="1" applyProtection="1">
      <alignment vertical="center" wrapText="1"/>
    </xf>
    <xf numFmtId="0" fontId="5" fillId="5" borderId="19" xfId="0" applyNumberFormat="1" applyFont="1" applyFill="1" applyBorder="1" applyAlignment="1" applyProtection="1">
      <alignment vertical="center" wrapText="1"/>
    </xf>
    <xf numFmtId="164" fontId="5" fillId="2" borderId="8" xfId="0" applyNumberFormat="1" applyFont="1" applyFill="1" applyBorder="1" applyAlignment="1" applyProtection="1">
      <alignment wrapText="1"/>
    </xf>
    <xf numFmtId="4" fontId="5" fillId="4" borderId="8" xfId="0" applyNumberFormat="1" applyFont="1" applyFill="1" applyBorder="1" applyAlignment="1" applyProtection="1">
      <alignment wrapText="1"/>
    </xf>
    <xf numFmtId="4" fontId="5" fillId="2" borderId="8" xfId="0" applyNumberFormat="1" applyFont="1" applyFill="1" applyBorder="1" applyAlignment="1" applyProtection="1">
      <alignment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3" fontId="5" fillId="2" borderId="7" xfId="0" applyNumberFormat="1" applyFont="1" applyFill="1" applyBorder="1" applyAlignment="1" applyProtection="1">
      <alignment horizontal="center" wrapText="1"/>
    </xf>
    <xf numFmtId="4" fontId="5" fillId="4" borderId="1" xfId="0" applyNumberFormat="1" applyFont="1" applyFill="1" applyBorder="1" applyAlignment="1" applyProtection="1">
      <alignment wrapText="1"/>
    </xf>
    <xf numFmtId="4" fontId="5" fillId="2" borderId="1" xfId="0" applyNumberFormat="1" applyFont="1" applyFill="1" applyBorder="1" applyAlignment="1" applyProtection="1">
      <alignment wrapText="1"/>
    </xf>
    <xf numFmtId="3" fontId="5" fillId="2" borderId="10" xfId="0" applyNumberFormat="1" applyFont="1" applyFill="1" applyBorder="1" applyAlignment="1" applyProtection="1">
      <alignment horizontal="center" wrapText="1"/>
    </xf>
    <xf numFmtId="164" fontId="6" fillId="2" borderId="11" xfId="0" applyNumberFormat="1" applyFont="1" applyFill="1" applyBorder="1" applyAlignment="1" applyProtection="1">
      <alignment wrapText="1"/>
    </xf>
    <xf numFmtId="0" fontId="9" fillId="0" borderId="12" xfId="0" applyFont="1" applyBorder="1"/>
    <xf numFmtId="0" fontId="9" fillId="0" borderId="13" xfId="0" applyFont="1" applyBorder="1"/>
    <xf numFmtId="4" fontId="9" fillId="0" borderId="14" xfId="0" applyNumberFormat="1" applyFont="1" applyBorder="1"/>
    <xf numFmtId="0" fontId="5" fillId="3" borderId="15" xfId="0" applyNumberFormat="1" applyFont="1" applyFill="1" applyBorder="1" applyAlignment="1" applyProtection="1">
      <alignment horizontal="center" vertical="center" wrapText="1"/>
    </xf>
    <xf numFmtId="4" fontId="5" fillId="2" borderId="16" xfId="0" applyNumberFormat="1" applyFont="1" applyFill="1" applyBorder="1" applyAlignment="1" applyProtection="1">
      <alignment wrapText="1"/>
    </xf>
    <xf numFmtId="2" fontId="5" fillId="2" borderId="8" xfId="0" applyNumberFormat="1" applyFont="1" applyFill="1" applyBorder="1" applyAlignment="1" applyProtection="1">
      <alignment wrapText="1"/>
    </xf>
    <xf numFmtId="2" fontId="9" fillId="0" borderId="12" xfId="0" applyNumberFormat="1" applyFont="1" applyBorder="1"/>
    <xf numFmtId="164" fontId="5" fillId="2" borderId="1" xfId="0" applyNumberFormat="1" applyFont="1" applyFill="1" applyBorder="1" applyAlignment="1" applyProtection="1">
      <alignment wrapText="1"/>
    </xf>
    <xf numFmtId="2" fontId="5" fillId="2" borderId="1" xfId="0" applyNumberFormat="1" applyFont="1" applyFill="1" applyBorder="1" applyAlignment="1" applyProtection="1">
      <alignment wrapText="1"/>
    </xf>
    <xf numFmtId="0" fontId="13" fillId="0" borderId="0" xfId="0" applyFont="1" applyAlignment="1">
      <alignment vertical="center" wrapText="1"/>
    </xf>
    <xf numFmtId="0" fontId="14" fillId="0" borderId="23" xfId="0" applyFont="1" applyBorder="1"/>
    <xf numFmtId="0" fontId="0" fillId="0" borderId="21" xfId="0" applyBorder="1"/>
    <xf numFmtId="2" fontId="8" fillId="0" borderId="21" xfId="0" applyNumberFormat="1" applyFont="1" applyBorder="1"/>
    <xf numFmtId="164" fontId="5" fillId="2" borderId="23" xfId="0" applyNumberFormat="1" applyFont="1" applyFill="1" applyBorder="1" applyAlignment="1" applyProtection="1">
      <alignment wrapText="1"/>
    </xf>
    <xf numFmtId="0" fontId="0" fillId="0" borderId="24" xfId="0" applyBorder="1"/>
    <xf numFmtId="2" fontId="8" fillId="0" borderId="1" xfId="0" applyNumberFormat="1" applyFont="1" applyBorder="1"/>
    <xf numFmtId="165" fontId="14" fillId="0" borderId="24" xfId="0" applyNumberFormat="1" applyFont="1" applyBorder="1"/>
  </cellXfs>
  <cellStyles count="5">
    <cellStyle name="Normálna" xfId="0" builtinId="0"/>
    <cellStyle name="Normálne 2" xfId="1"/>
    <cellStyle name="Normálne 2 2" xfId="3"/>
    <cellStyle name="Normálne 3" xfId="2"/>
    <cellStyle name="Normálne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310515</xdr:colOff>
      <xdr:row>0</xdr:row>
      <xdr:rowOff>69989</xdr:rowOff>
    </xdr:from>
    <xdr:to>
      <xdr:col>6</xdr:col>
      <xdr:colOff>62763</xdr:colOff>
      <xdr:row>7</xdr:row>
      <xdr:rowOff>9526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E61C276C-9365-4500-8CB9-512449B33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3890" y="69989"/>
          <a:ext cx="1276248" cy="1139687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0</xdr:row>
      <xdr:rowOff>64769</xdr:rowOff>
    </xdr:from>
    <xdr:to>
      <xdr:col>8</xdr:col>
      <xdr:colOff>221841</xdr:colOff>
      <xdr:row>7</xdr:row>
      <xdr:rowOff>47625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xmlns="" id="{7ABAE8B2-525B-4087-8525-7437272E2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64769"/>
          <a:ext cx="1298166" cy="1183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tabSelected="1" workbookViewId="0">
      <selection activeCell="A2" sqref="A2"/>
    </sheetView>
  </sheetViews>
  <sheetFormatPr defaultColWidth="11.42578125" defaultRowHeight="12.75" x14ac:dyDescent="0.2"/>
  <cols>
    <col min="1" max="1" width="5.85546875" style="7" customWidth="1"/>
    <col min="2" max="2" width="40" style="7" customWidth="1"/>
    <col min="3" max="3" width="4.85546875" style="7" customWidth="1"/>
    <col min="4" max="16384" width="11.42578125" style="7"/>
  </cols>
  <sheetData>
    <row r="1" spans="1:10" ht="18" x14ac:dyDescent="0.25">
      <c r="A1" s="10" t="s">
        <v>50</v>
      </c>
      <c r="B1" s="11"/>
      <c r="C1" s="11"/>
      <c r="D1" s="11"/>
      <c r="E1" s="11"/>
      <c r="F1" s="11"/>
      <c r="G1" s="11"/>
      <c r="H1" s="11"/>
      <c r="I1" s="11"/>
    </row>
    <row r="2" spans="1:10" x14ac:dyDescent="0.2">
      <c r="A2" s="12" t="s">
        <v>48</v>
      </c>
      <c r="B2" s="11"/>
      <c r="C2" s="11"/>
      <c r="D2" s="11"/>
      <c r="E2" s="11"/>
      <c r="F2" s="11"/>
      <c r="G2" s="11"/>
      <c r="H2" s="11"/>
      <c r="I2" s="11"/>
    </row>
    <row r="3" spans="1:10" x14ac:dyDescent="0.2">
      <c r="A3" s="12" t="s">
        <v>47</v>
      </c>
      <c r="B3" s="11"/>
      <c r="C3" s="11"/>
      <c r="D3" s="11"/>
      <c r="E3" s="11"/>
      <c r="F3" s="11"/>
      <c r="G3" s="11"/>
      <c r="H3" s="11"/>
      <c r="I3" s="11"/>
    </row>
    <row r="4" spans="1:10" x14ac:dyDescent="0.2">
      <c r="A4" s="16" t="s">
        <v>9</v>
      </c>
      <c r="B4" s="11"/>
      <c r="C4" s="11"/>
      <c r="D4" s="11"/>
      <c r="E4" s="13"/>
      <c r="F4" s="11"/>
      <c r="G4" s="11"/>
      <c r="H4" s="11"/>
      <c r="I4" s="11"/>
    </row>
    <row r="5" spans="1:10" x14ac:dyDescent="0.2">
      <c r="A5" s="12" t="s">
        <v>18</v>
      </c>
      <c r="B5" s="11"/>
      <c r="C5" s="11"/>
      <c r="D5" s="11"/>
      <c r="E5" s="13"/>
      <c r="F5" s="11"/>
      <c r="G5" s="11"/>
      <c r="H5" s="11"/>
      <c r="I5" s="11"/>
    </row>
    <row r="6" spans="1:10" x14ac:dyDescent="0.2">
      <c r="A6" s="12" t="s">
        <v>15</v>
      </c>
      <c r="B6" s="11"/>
      <c r="C6" s="11"/>
      <c r="D6" s="11"/>
      <c r="E6" s="13"/>
      <c r="F6" s="11"/>
      <c r="G6" s="11"/>
      <c r="H6" s="11"/>
      <c r="I6" s="11"/>
    </row>
    <row r="7" spans="1:10" x14ac:dyDescent="0.2">
      <c r="A7" s="12" t="s">
        <v>14</v>
      </c>
      <c r="B7" s="15"/>
      <c r="C7" s="11"/>
      <c r="D7" s="11"/>
      <c r="E7" s="13"/>
      <c r="F7" s="11"/>
      <c r="G7" s="11"/>
      <c r="H7" s="11"/>
      <c r="I7" s="11"/>
    </row>
    <row r="8" spans="1:10" x14ac:dyDescent="0.2">
      <c r="A8" s="12"/>
      <c r="B8" s="15"/>
      <c r="C8" s="11"/>
      <c r="D8" s="11"/>
      <c r="E8" s="13"/>
      <c r="F8" s="11"/>
      <c r="G8" s="11"/>
      <c r="H8" s="11"/>
      <c r="I8" s="11"/>
    </row>
    <row r="9" spans="1:10" x14ac:dyDescent="0.2">
      <c r="A9" s="12" t="s">
        <v>46</v>
      </c>
      <c r="B9" s="11"/>
      <c r="C9" s="11"/>
      <c r="D9" s="11"/>
      <c r="E9" s="14"/>
      <c r="F9" s="11"/>
      <c r="G9" s="11"/>
      <c r="H9" s="11"/>
      <c r="I9" s="11"/>
    </row>
    <row r="10" spans="1:10" x14ac:dyDescent="0.2">
      <c r="A10" s="17" t="s">
        <v>13</v>
      </c>
      <c r="B10" s="11"/>
      <c r="C10" s="11"/>
      <c r="D10" s="11"/>
      <c r="E10" s="14"/>
      <c r="F10" s="11"/>
      <c r="H10" s="11"/>
      <c r="I10" s="11"/>
    </row>
    <row r="11" spans="1:10" ht="13.5" thickBot="1" x14ac:dyDescent="0.25">
      <c r="A11" s="17" t="s">
        <v>16</v>
      </c>
      <c r="B11" s="12"/>
      <c r="C11" s="11"/>
      <c r="D11" s="11"/>
      <c r="E11" s="11"/>
      <c r="F11" s="11"/>
      <c r="G11" s="11"/>
      <c r="H11" s="11"/>
      <c r="I11" s="11"/>
    </row>
    <row r="12" spans="1:10" ht="22.5" x14ac:dyDescent="0.2">
      <c r="A12" s="27" t="s">
        <v>6</v>
      </c>
      <c r="B12" s="28" t="s">
        <v>11</v>
      </c>
      <c r="C12" s="28" t="s">
        <v>0</v>
      </c>
      <c r="D12" s="28" t="s">
        <v>2</v>
      </c>
      <c r="E12" s="28" t="s">
        <v>5</v>
      </c>
      <c r="F12" s="28" t="s">
        <v>1</v>
      </c>
      <c r="G12" s="28" t="s">
        <v>8</v>
      </c>
      <c r="H12" s="28" t="s">
        <v>3</v>
      </c>
      <c r="I12" s="29" t="s">
        <v>4</v>
      </c>
    </row>
    <row r="13" spans="1:10" ht="13.5" thickBot="1" x14ac:dyDescent="0.25">
      <c r="A13" s="30">
        <v>1</v>
      </c>
      <c r="B13" s="26">
        <v>2</v>
      </c>
      <c r="C13" s="26">
        <v>3</v>
      </c>
      <c r="D13" s="26">
        <v>4</v>
      </c>
      <c r="E13" s="26">
        <v>5</v>
      </c>
      <c r="F13" s="26">
        <v>6</v>
      </c>
      <c r="G13" s="26">
        <v>7</v>
      </c>
      <c r="H13" s="26">
        <v>8</v>
      </c>
      <c r="I13" s="39">
        <v>9</v>
      </c>
    </row>
    <row r="14" spans="1:10" ht="13.5" thickTop="1" x14ac:dyDescent="0.2">
      <c r="A14" s="19"/>
      <c r="B14" s="20" t="s">
        <v>40</v>
      </c>
      <c r="C14" s="21"/>
      <c r="D14" s="21"/>
      <c r="E14" s="21"/>
      <c r="F14" s="21"/>
      <c r="G14" s="21"/>
      <c r="H14" s="21"/>
      <c r="I14" s="22"/>
    </row>
    <row r="15" spans="1:10" ht="22.5" x14ac:dyDescent="0.2">
      <c r="A15" s="31">
        <v>1</v>
      </c>
      <c r="B15" s="23" t="s">
        <v>39</v>
      </c>
      <c r="C15" s="23" t="s">
        <v>23</v>
      </c>
      <c r="D15" s="41">
        <v>7.9</v>
      </c>
      <c r="E15" s="24"/>
      <c r="F15" s="25"/>
      <c r="G15" s="32"/>
      <c r="H15" s="33"/>
      <c r="I15" s="40"/>
      <c r="J15" s="18"/>
    </row>
    <row r="16" spans="1:10" ht="12.75" customHeight="1" x14ac:dyDescent="0.2">
      <c r="A16" s="31">
        <v>2</v>
      </c>
      <c r="B16" s="23" t="s">
        <v>26</v>
      </c>
      <c r="C16" s="23" t="s">
        <v>33</v>
      </c>
      <c r="D16" s="41">
        <f>D15*1.65*0.3</f>
        <v>3.9104999999999999</v>
      </c>
      <c r="E16" s="24"/>
      <c r="F16" s="25"/>
      <c r="G16" s="32"/>
      <c r="H16" s="33"/>
      <c r="I16" s="40"/>
      <c r="J16" s="18"/>
    </row>
    <row r="17" spans="1:14" ht="22.5" x14ac:dyDescent="0.2">
      <c r="A17" s="31">
        <v>3</v>
      </c>
      <c r="B17" s="23" t="s">
        <v>27</v>
      </c>
      <c r="C17" s="23" t="s">
        <v>33</v>
      </c>
      <c r="D17" s="41">
        <f>1.5*1.65</f>
        <v>2.4749999999999996</v>
      </c>
      <c r="E17" s="24"/>
      <c r="F17" s="25"/>
      <c r="G17" s="32"/>
      <c r="H17" s="33"/>
      <c r="I17" s="40"/>
      <c r="J17" s="18"/>
    </row>
    <row r="18" spans="1:14" ht="22.5" x14ac:dyDescent="0.2">
      <c r="A18" s="31">
        <v>4</v>
      </c>
      <c r="B18" s="23" t="s">
        <v>28</v>
      </c>
      <c r="C18" s="23" t="s">
        <v>7</v>
      </c>
      <c r="D18" s="41">
        <v>1</v>
      </c>
      <c r="E18" s="24"/>
      <c r="F18" s="25"/>
      <c r="G18" s="32"/>
      <c r="H18" s="33"/>
      <c r="I18" s="40"/>
      <c r="J18" s="18"/>
    </row>
    <row r="19" spans="1:14" ht="22.5" x14ac:dyDescent="0.2">
      <c r="A19" s="31">
        <v>5</v>
      </c>
      <c r="B19" s="23" t="s">
        <v>35</v>
      </c>
      <c r="C19" s="23" t="s">
        <v>7</v>
      </c>
      <c r="D19" s="41">
        <v>1</v>
      </c>
      <c r="E19" s="24"/>
      <c r="F19" s="25"/>
      <c r="G19" s="32"/>
      <c r="H19" s="33"/>
      <c r="I19" s="40"/>
      <c r="J19" s="18"/>
    </row>
    <row r="20" spans="1:14" ht="22.5" x14ac:dyDescent="0.2">
      <c r="A20" s="31">
        <v>6</v>
      </c>
      <c r="B20" s="23" t="s">
        <v>36</v>
      </c>
      <c r="C20" s="23" t="s">
        <v>34</v>
      </c>
      <c r="D20" s="41">
        <v>64</v>
      </c>
      <c r="E20" s="24"/>
      <c r="F20" s="25"/>
      <c r="G20" s="32"/>
      <c r="H20" s="33"/>
      <c r="I20" s="40"/>
      <c r="J20" s="18"/>
    </row>
    <row r="21" spans="1:14" x14ac:dyDescent="0.2">
      <c r="A21" s="31">
        <v>7</v>
      </c>
      <c r="B21" s="23" t="s">
        <v>37</v>
      </c>
      <c r="C21" s="23" t="s">
        <v>7</v>
      </c>
      <c r="D21" s="41">
        <v>1</v>
      </c>
      <c r="E21" s="24"/>
      <c r="F21" s="25"/>
      <c r="G21" s="32"/>
      <c r="H21" s="33"/>
      <c r="I21" s="40"/>
      <c r="J21" s="9"/>
      <c r="N21" s="45"/>
    </row>
    <row r="22" spans="1:14" x14ac:dyDescent="0.2">
      <c r="A22" s="31">
        <v>8</v>
      </c>
      <c r="B22" s="23" t="s">
        <v>41</v>
      </c>
      <c r="C22" s="23" t="s">
        <v>7</v>
      </c>
      <c r="D22" s="41">
        <v>7</v>
      </c>
      <c r="E22" s="24"/>
      <c r="F22" s="25"/>
      <c r="G22" s="32"/>
      <c r="H22" s="33"/>
      <c r="I22" s="40"/>
      <c r="J22" s="9"/>
      <c r="N22" s="45"/>
    </row>
    <row r="23" spans="1:14" x14ac:dyDescent="0.2">
      <c r="A23" s="31">
        <v>9</v>
      </c>
      <c r="B23" s="23" t="s">
        <v>29</v>
      </c>
      <c r="C23" s="23" t="s">
        <v>17</v>
      </c>
      <c r="D23" s="41">
        <f>D15+3</f>
        <v>10.9</v>
      </c>
      <c r="E23" s="24"/>
      <c r="F23" s="25"/>
      <c r="G23" s="32"/>
      <c r="H23" s="33"/>
      <c r="I23" s="40"/>
      <c r="J23" s="8"/>
      <c r="N23" s="45"/>
    </row>
    <row r="24" spans="1:14" ht="22.5" x14ac:dyDescent="0.2">
      <c r="A24" s="31">
        <v>10</v>
      </c>
      <c r="B24" s="23" t="s">
        <v>38</v>
      </c>
      <c r="C24" s="23" t="s">
        <v>23</v>
      </c>
      <c r="D24" s="41">
        <f>D15*0.3*0.9</f>
        <v>2.133</v>
      </c>
      <c r="E24" s="24"/>
      <c r="F24" s="25"/>
      <c r="G24" s="32"/>
      <c r="H24" s="33"/>
      <c r="I24" s="40"/>
      <c r="N24" s="45"/>
    </row>
    <row r="25" spans="1:14" x14ac:dyDescent="0.2">
      <c r="A25" s="31">
        <v>11</v>
      </c>
      <c r="B25" s="23" t="s">
        <v>30</v>
      </c>
      <c r="C25" s="23" t="s">
        <v>7</v>
      </c>
      <c r="D25" s="41">
        <f>SUM(D26:D29)</f>
        <v>62</v>
      </c>
      <c r="E25" s="24"/>
      <c r="F25" s="25"/>
      <c r="G25" s="32"/>
      <c r="H25" s="33"/>
      <c r="I25" s="40"/>
      <c r="N25" s="45"/>
    </row>
    <row r="26" spans="1:14" x14ac:dyDescent="0.2">
      <c r="A26" s="31">
        <v>12</v>
      </c>
      <c r="B26" s="23" t="s">
        <v>42</v>
      </c>
      <c r="C26" s="6" t="s">
        <v>7</v>
      </c>
      <c r="D26" s="41">
        <v>10</v>
      </c>
      <c r="E26" s="24"/>
      <c r="F26" s="25"/>
      <c r="G26" s="32"/>
      <c r="H26" s="33"/>
      <c r="I26" s="40"/>
      <c r="N26" s="45"/>
    </row>
    <row r="27" spans="1:14" x14ac:dyDescent="0.2">
      <c r="A27" s="31">
        <v>13</v>
      </c>
      <c r="B27" s="23" t="s">
        <v>43</v>
      </c>
      <c r="C27" s="6" t="s">
        <v>7</v>
      </c>
      <c r="D27" s="41">
        <v>24</v>
      </c>
      <c r="E27" s="24"/>
      <c r="F27" s="25"/>
      <c r="G27" s="32"/>
      <c r="H27" s="33"/>
      <c r="I27" s="40"/>
      <c r="N27" s="45"/>
    </row>
    <row r="28" spans="1:14" x14ac:dyDescent="0.2">
      <c r="A28" s="31">
        <v>14</v>
      </c>
      <c r="B28" s="23" t="s">
        <v>44</v>
      </c>
      <c r="C28" s="6" t="s">
        <v>7</v>
      </c>
      <c r="D28" s="41">
        <v>17</v>
      </c>
      <c r="E28" s="24"/>
      <c r="F28" s="25"/>
      <c r="G28" s="32"/>
      <c r="H28" s="33"/>
      <c r="I28" s="40"/>
      <c r="N28" s="45"/>
    </row>
    <row r="29" spans="1:14" x14ac:dyDescent="0.2">
      <c r="A29" s="31">
        <v>15</v>
      </c>
      <c r="B29" s="23" t="s">
        <v>45</v>
      </c>
      <c r="C29" s="6" t="s">
        <v>7</v>
      </c>
      <c r="D29" s="41">
        <v>11</v>
      </c>
      <c r="E29" s="24"/>
      <c r="F29" s="25"/>
      <c r="G29" s="32"/>
      <c r="H29" s="33"/>
      <c r="I29" s="40"/>
      <c r="N29" s="45"/>
    </row>
    <row r="30" spans="1:14" x14ac:dyDescent="0.2">
      <c r="A30" s="31">
        <v>16</v>
      </c>
      <c r="B30" s="43" t="s">
        <v>31</v>
      </c>
      <c r="C30" s="6" t="s">
        <v>23</v>
      </c>
      <c r="D30" s="41">
        <f>D15*10*2/1000</f>
        <v>0.158</v>
      </c>
      <c r="E30" s="24"/>
      <c r="F30" s="25"/>
      <c r="G30" s="32"/>
      <c r="H30" s="33"/>
      <c r="I30" s="40"/>
    </row>
    <row r="31" spans="1:14" ht="22.5" x14ac:dyDescent="0.2">
      <c r="A31" s="31">
        <v>17</v>
      </c>
      <c r="B31" s="23" t="s">
        <v>32</v>
      </c>
      <c r="C31" s="23" t="s">
        <v>17</v>
      </c>
      <c r="D31" s="41">
        <f>D15</f>
        <v>7.9</v>
      </c>
      <c r="E31" s="24"/>
      <c r="F31" s="25"/>
      <c r="G31" s="24"/>
      <c r="H31" s="25"/>
      <c r="I31" s="5"/>
    </row>
    <row r="32" spans="1:14" x14ac:dyDescent="0.2">
      <c r="A32" s="1"/>
      <c r="B32" s="2" t="s">
        <v>20</v>
      </c>
      <c r="C32" s="3"/>
      <c r="D32" s="3"/>
      <c r="E32" s="3"/>
      <c r="F32" s="3"/>
      <c r="G32" s="3"/>
      <c r="H32" s="3"/>
      <c r="I32" s="4"/>
    </row>
    <row r="33" spans="1:9" x14ac:dyDescent="0.2">
      <c r="A33" s="31">
        <v>18</v>
      </c>
      <c r="B33" s="43" t="s">
        <v>19</v>
      </c>
      <c r="C33" s="43" t="s">
        <v>17</v>
      </c>
      <c r="D33" s="44">
        <v>80</v>
      </c>
      <c r="E33" s="32"/>
      <c r="F33" s="33"/>
      <c r="G33" s="32"/>
      <c r="H33" s="33"/>
      <c r="I33" s="40"/>
    </row>
    <row r="34" spans="1:9" x14ac:dyDescent="0.2">
      <c r="A34" s="31">
        <v>19</v>
      </c>
      <c r="B34" s="43" t="s">
        <v>21</v>
      </c>
      <c r="C34" s="43" t="s">
        <v>17</v>
      </c>
      <c r="D34" s="44">
        <f>D33</f>
        <v>80</v>
      </c>
      <c r="E34" s="32"/>
      <c r="F34" s="33"/>
      <c r="G34" s="32"/>
      <c r="H34" s="33"/>
      <c r="I34" s="40"/>
    </row>
    <row r="35" spans="1:9" x14ac:dyDescent="0.2">
      <c r="A35" s="31">
        <v>20</v>
      </c>
      <c r="B35" s="43" t="s">
        <v>22</v>
      </c>
      <c r="C35" s="43" t="s">
        <v>23</v>
      </c>
      <c r="D35" s="44">
        <f>D36*0.15</f>
        <v>10.605</v>
      </c>
      <c r="E35" s="32"/>
      <c r="F35" s="33"/>
      <c r="G35" s="32"/>
      <c r="H35" s="33"/>
      <c r="I35" s="40"/>
    </row>
    <row r="36" spans="1:9" x14ac:dyDescent="0.2">
      <c r="A36" s="31">
        <v>21</v>
      </c>
      <c r="B36" s="43" t="s">
        <v>24</v>
      </c>
      <c r="C36" s="43" t="s">
        <v>17</v>
      </c>
      <c r="D36" s="44">
        <v>70.7</v>
      </c>
      <c r="E36" s="32"/>
      <c r="F36" s="33"/>
      <c r="G36" s="32"/>
      <c r="H36" s="33"/>
      <c r="I36" s="40"/>
    </row>
    <row r="37" spans="1:9" ht="13.5" thickBot="1" x14ac:dyDescent="0.25">
      <c r="A37" s="31">
        <v>22</v>
      </c>
      <c r="B37" s="43" t="s">
        <v>25</v>
      </c>
      <c r="C37" s="43" t="s">
        <v>17</v>
      </c>
      <c r="D37" s="44">
        <f>D33-D36</f>
        <v>9.2999999999999972</v>
      </c>
      <c r="E37" s="32"/>
      <c r="F37" s="33"/>
      <c r="G37" s="32"/>
      <c r="H37" s="33"/>
      <c r="I37" s="40"/>
    </row>
    <row r="38" spans="1:9" ht="13.5" thickBot="1" x14ac:dyDescent="0.25">
      <c r="A38" s="34"/>
      <c r="B38" s="35" t="s">
        <v>10</v>
      </c>
      <c r="C38" s="36"/>
      <c r="D38" s="42"/>
      <c r="E38" s="37"/>
      <c r="F38" s="38"/>
      <c r="G38" s="38"/>
      <c r="H38" s="38"/>
      <c r="I38" s="38"/>
    </row>
    <row r="40" spans="1:9" x14ac:dyDescent="0.2">
      <c r="B40" s="49" t="s">
        <v>49</v>
      </c>
      <c r="C40" s="47"/>
      <c r="D40" s="47"/>
      <c r="E40" s="50"/>
      <c r="F40" s="51"/>
      <c r="G40" s="51"/>
      <c r="H40" s="51"/>
      <c r="I40" s="51"/>
    </row>
    <row r="41" spans="1:9" x14ac:dyDescent="0.2">
      <c r="B41" s="46" t="s">
        <v>12</v>
      </c>
      <c r="C41" s="47"/>
      <c r="D41" s="47"/>
      <c r="E41" s="47"/>
      <c r="F41" s="48"/>
      <c r="G41" s="48"/>
      <c r="H41" s="48"/>
      <c r="I41" s="52"/>
    </row>
  </sheetData>
  <pageMargins left="0.7" right="0.7" top="0.75" bottom="0.75" header="0.3" footer="0.3"/>
  <pageSetup paperSize="9" scale="7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SO08ZH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Novotny</dc:creator>
  <cp:lastModifiedBy>Robert Rus</cp:lastModifiedBy>
  <cp:lastPrinted>2018-05-09T05:44:15Z</cp:lastPrinted>
  <dcterms:created xsi:type="dcterms:W3CDTF">2008-04-27T08:07:59Z</dcterms:created>
  <dcterms:modified xsi:type="dcterms:W3CDTF">2018-06-06T13:37:12Z</dcterms:modified>
</cp:coreProperties>
</file>