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81" documentId="8_{C4BF7335-32C6-434A-9A74-4253F1A28FE6}" xr6:coauthVersionLast="47" xr6:coauthVersionMax="47" xr10:uidLastSave="{93FBF89B-ED01-418A-A9C3-A03E8C179531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20" i="6"/>
  <c r="H48" i="6"/>
  <c r="H46" i="6"/>
  <c r="F42" i="6"/>
  <c r="H18" i="6"/>
  <c r="F18" i="6"/>
  <c r="I41" i="6" l="1"/>
</calcChain>
</file>

<file path=xl/sharedStrings.xml><?xml version="1.0" encoding="utf-8"?>
<sst xmlns="http://schemas.openxmlformats.org/spreadsheetml/2006/main" count="117" uniqueCount="113">
  <si>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</si>
  <si>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</si>
  <si>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</si>
  <si>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</si>
  <si>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</si>
  <si>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</si>
  <si>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</si>
  <si>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</si>
  <si>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</si>
  <si>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</si>
  <si>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</si>
  <si>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</si>
  <si>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</si>
  <si>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</si>
  <si>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</si>
  <si>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</si>
  <si>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</si>
  <si>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</si>
  <si>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</si>
  <si>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</si>
  <si>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</si>
  <si>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</si>
  <si>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</si>
  <si>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</si>
  <si>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</si>
  <si>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</si>
  <si>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</si>
  <si>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</si>
  <si>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</si>
  <si>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</si>
  <si>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</si>
  <si>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</si>
  <si>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</si>
  <si>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</si>
  <si>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</si>
  <si>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</si>
  <si>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</si>
  <si>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</si>
  <si>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</si>
  <si>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</si>
  <si>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</si>
  <si>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</si>
  <si>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</si>
  <si>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</si>
  <si>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</si>
  <si>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</si>
  <si>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</si>
  <si>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</si>
  <si>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</si>
  <si>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</si>
  <si>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</si>
  <si>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</si>
  <si>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</si>
  <si>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</si>
  <si>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</si>
  <si>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</si>
  <si>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</si>
  <si>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</si>
  <si>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</si>
  <si>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</si>
  <si>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</si>
  <si>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</si>
  <si>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</si>
  <si>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</si>
  <si>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</si>
  <si>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</si>
  <si>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</si>
  <si>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</si>
  <si>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</si>
  <si>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</si>
  <si>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</si>
  <si>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</si>
  <si>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</si>
  <si>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</si>
  <si>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</si>
  <si>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</si>
  <si>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Celkové množstvo (v ks)* </t>
  </si>
  <si>
    <t>Príloha č. 2 - Ponuka uchádzača vo výzve č. 7 "Nákup tovaru do bufetov - pochutiny"</t>
  </si>
  <si>
    <t>14</t>
  </si>
  <si>
    <t>15</t>
  </si>
  <si>
    <t>16</t>
  </si>
  <si>
    <t>17</t>
  </si>
  <si>
    <t>18</t>
  </si>
  <si>
    <t>19</t>
  </si>
  <si>
    <t>20</t>
  </si>
  <si>
    <t>21</t>
  </si>
  <si>
    <t>Kečup 30 g HB</t>
  </si>
  <si>
    <t>Horčica 30 g HB</t>
  </si>
  <si>
    <t>Trvanlivé plnotučné mlieko. Ošetrené UHT. Homogenizované. 3,5% tuku 1 l</t>
  </si>
  <si>
    <t>Med 15g</t>
  </si>
  <si>
    <t>Citrónová šťava HB 4ml</t>
  </si>
  <si>
    <t>7days kakaový 60 g</t>
  </si>
  <si>
    <t>7days lieskový oriešok 60 g</t>
  </si>
  <si>
    <t>Arašidové chrumky  60 g</t>
  </si>
  <si>
    <t>Boomza pukance fruity 170 g</t>
  </si>
  <si>
    <t>Boomza pukance karamel 170 g</t>
  </si>
  <si>
    <t>Dru tyčinky 45 g</t>
  </si>
  <si>
    <t>Horalky 50 g</t>
  </si>
  <si>
    <t>Chio pukance slané 75 g</t>
  </si>
  <si>
    <t>Jojo medvedíky 80 g</t>
  </si>
  <si>
    <t>Knoppers 25 g</t>
  </si>
  <si>
    <t>Mila rezy 50 g</t>
  </si>
  <si>
    <t>Orbit žuvačky 14 g</t>
  </si>
  <si>
    <t>Slovakia chips solené 60 g</t>
  </si>
  <si>
    <t>Snickers 50 g</t>
  </si>
  <si>
    <t>Lay´s solené 60 g</t>
  </si>
  <si>
    <t>Tyčinky slané slovenské 100 g</t>
  </si>
  <si>
    <t>**Ponuková cena uchádzača musí byť konečná, nakoľko hodnotiacim kritériom je najnižšia celková cena bez DPH</t>
  </si>
  <si>
    <t>Rozhodné kritérium č. 1</t>
  </si>
  <si>
    <t>Rozhodné kritérium č. 2</t>
  </si>
  <si>
    <t xml:space="preserve">Cena v Eur bez DPH za položku č. 10                                                                                                                                                                                                                        </t>
  </si>
  <si>
    <t>Cena v Eur bez DPH za položku č. 13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</si>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</sst>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0" fillId="0" borderId="38" xfId="0" applyBorder="1"/>
    <xf numFmtId="0" fontId="0" fillId="0" borderId="40" xfId="0" applyBorder="1"/>
    <xf numFmtId="0" fontId="0" fillId="0" borderId="33" xfId="0" applyBorder="1"/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wrapText="1"/>
    </xf>
    <xf numFmtId="0" fontId="18" fillId="0" borderId="20" xfId="2" applyFont="1" applyFill="1" applyBorder="1" applyAlignment="1">
      <alignment horizontal="center" wrapText="1"/>
    </xf>
    <xf numFmtId="0" fontId="0" fillId="0" borderId="31" xfId="0" applyBorder="1"/>
    <xf numFmtId="0" fontId="0" fillId="0" borderId="59" xfId="0" applyBorder="1"/>
    <xf numFmtId="0" fontId="0" fillId="0" borderId="55" xfId="0" applyBorder="1"/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1" fillId="6" borderId="60" xfId="2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52"/>
  <sheetViews>
    <sheetView showGridLines="0" tabSelected="1" topLeftCell="A42" zoomScale="115" zoomScaleNormal="115" zoomScaleSheetLayoutView="160" workbookViewId="0">
      <selection activeCell="B46" sqref="B46:G48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2.109375" style="14" customWidth="1"/>
    <col min="6" max="6" width="12.5546875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24" t="s">
        <v>60</v>
      </c>
      <c r="C1" s="124"/>
      <c r="D1" s="124"/>
      <c r="E1" s="124"/>
      <c r="F1" s="124"/>
      <c r="G1" s="124"/>
      <c r="H1" s="124"/>
      <c r="I1" s="124"/>
    </row>
    <row r="2" spans="2:9" ht="25.5" customHeight="1" x14ac:dyDescent="0.35">
      <c r="B2" s="125" t="s">
        <v>44</v>
      </c>
      <c r="C2" s="125"/>
      <c r="D2" s="125"/>
      <c r="E2" s="125"/>
      <c r="F2" s="125"/>
      <c r="G2" s="125"/>
      <c r="H2" s="125"/>
      <c r="I2" s="125"/>
    </row>
    <row r="3" spans="2:9" ht="15" thickBot="1" x14ac:dyDescent="0.35">
      <c r="B3" s="142"/>
      <c r="C3" s="142"/>
      <c r="D3" s="142"/>
      <c r="E3" s="142"/>
      <c r="F3" s="142"/>
    </row>
    <row r="4" spans="2:9" ht="45.75" customHeight="1" thickBot="1" x14ac:dyDescent="0.35">
      <c r="B4" s="111" t="s">
        <v>77</v>
      </c>
      <c r="C4" s="112"/>
      <c r="D4" s="112"/>
      <c r="E4" s="112"/>
      <c r="F4" s="112"/>
      <c r="G4" s="112"/>
      <c r="H4" s="112"/>
      <c r="I4" s="113"/>
    </row>
    <row r="5" spans="2:9" s="14" customFormat="1" ht="15" thickBot="1" x14ac:dyDescent="0.35">
      <c r="B5" s="130"/>
      <c r="C5" s="131"/>
      <c r="D5" s="131"/>
      <c r="E5" s="131"/>
      <c r="F5" s="131"/>
      <c r="G5" s="131"/>
      <c r="H5" s="131"/>
      <c r="I5" s="131"/>
    </row>
    <row r="6" spans="2:9" ht="17.100000000000001" customHeight="1" x14ac:dyDescent="0.3">
      <c r="B6" s="136" t="s">
        <v>0</v>
      </c>
      <c r="C6" s="137"/>
      <c r="D6" s="137"/>
      <c r="E6" s="137"/>
      <c r="F6" s="132"/>
      <c r="G6" s="132"/>
      <c r="H6" s="132"/>
      <c r="I6" s="133"/>
    </row>
    <row r="7" spans="2:9" ht="17.100000000000001" customHeight="1" thickBot="1" x14ac:dyDescent="0.35">
      <c r="B7" s="138" t="s">
        <v>1</v>
      </c>
      <c r="C7" s="139"/>
      <c r="D7" s="139"/>
      <c r="E7" s="139"/>
      <c r="F7" s="140" t="s">
        <v>2</v>
      </c>
      <c r="G7" s="141"/>
      <c r="H7" s="134"/>
      <c r="I7" s="135"/>
    </row>
    <row r="8" spans="2:9" s="14" customFormat="1" ht="15" thickBot="1" x14ac:dyDescent="0.35">
      <c r="B8" s="86"/>
      <c r="C8" s="87"/>
      <c r="D8" s="87"/>
      <c r="E8" s="87"/>
      <c r="F8" s="87"/>
      <c r="G8" s="87"/>
      <c r="H8" s="87"/>
      <c r="I8" s="87"/>
    </row>
    <row r="9" spans="2:9" ht="30" customHeight="1" x14ac:dyDescent="0.3">
      <c r="B9" s="143" t="s">
        <v>3</v>
      </c>
      <c r="C9" s="144"/>
      <c r="D9" s="144"/>
      <c r="E9" s="144"/>
      <c r="F9" s="144"/>
      <c r="G9" s="144"/>
      <c r="H9" s="144"/>
      <c r="I9" s="145"/>
    </row>
    <row r="10" spans="2:9" ht="36.75" customHeight="1" x14ac:dyDescent="0.3">
      <c r="B10" s="51" t="s">
        <v>51</v>
      </c>
      <c r="C10" s="52"/>
      <c r="D10" s="52"/>
      <c r="E10" s="52"/>
      <c r="F10" s="52"/>
      <c r="G10" s="52"/>
      <c r="H10" s="53"/>
      <c r="I10" s="30"/>
    </row>
    <row r="11" spans="2:9" ht="45" customHeight="1" x14ac:dyDescent="0.3">
      <c r="B11" s="66" t="s">
        <v>40</v>
      </c>
      <c r="C11" s="67"/>
      <c r="D11" s="67"/>
      <c r="E11" s="67"/>
      <c r="F11" s="67"/>
      <c r="G11" s="67"/>
      <c r="H11" s="68"/>
      <c r="I11" s="12"/>
    </row>
    <row r="12" spans="2:9" ht="45" customHeight="1" x14ac:dyDescent="0.3">
      <c r="B12" s="72" t="s">
        <v>4</v>
      </c>
      <c r="C12" s="73"/>
      <c r="D12" s="73"/>
      <c r="E12" s="73"/>
      <c r="F12" s="73"/>
      <c r="G12" s="73"/>
      <c r="H12" s="74"/>
      <c r="I12" s="12"/>
    </row>
    <row r="13" spans="2:9" ht="45" customHeight="1" x14ac:dyDescent="0.3">
      <c r="B13" s="72" t="s">
        <v>45</v>
      </c>
      <c r="C13" s="73"/>
      <c r="D13" s="73"/>
      <c r="E13" s="73"/>
      <c r="F13" s="73"/>
      <c r="G13" s="73"/>
      <c r="H13" s="74"/>
      <c r="I13" s="12"/>
    </row>
    <row r="14" spans="2:9" ht="45" customHeight="1" thickBot="1" x14ac:dyDescent="0.35">
      <c r="B14" s="69" t="s">
        <v>43</v>
      </c>
      <c r="C14" s="70"/>
      <c r="D14" s="70"/>
      <c r="E14" s="70"/>
      <c r="F14" s="70"/>
      <c r="G14" s="70"/>
      <c r="H14" s="71"/>
      <c r="I14" s="13"/>
    </row>
    <row r="15" spans="2:9" s="14" customFormat="1" ht="15" thickBot="1" x14ac:dyDescent="0.35">
      <c r="B15" s="126"/>
      <c r="C15" s="127"/>
      <c r="D15" s="127"/>
      <c r="E15" s="127"/>
      <c r="F15" s="127"/>
      <c r="G15" s="127"/>
      <c r="H15" s="127"/>
      <c r="I15" s="127"/>
    </row>
    <row r="16" spans="2:9" ht="24" customHeight="1" x14ac:dyDescent="0.3">
      <c r="B16" s="63" t="s">
        <v>41</v>
      </c>
      <c r="C16" s="64"/>
      <c r="D16" s="64"/>
      <c r="E16" s="64"/>
      <c r="F16" s="64"/>
      <c r="G16" s="64"/>
      <c r="H16" s="64"/>
      <c r="I16" s="65"/>
    </row>
    <row r="17" spans="2:9" ht="15.6" customHeight="1" x14ac:dyDescent="0.3">
      <c r="B17" s="147" t="s">
        <v>5</v>
      </c>
      <c r="C17" s="148"/>
      <c r="D17" s="146"/>
      <c r="E17" s="20" t="s">
        <v>6</v>
      </c>
      <c r="F17" s="128" t="s">
        <v>7</v>
      </c>
      <c r="G17" s="146"/>
      <c r="H17" s="128" t="s">
        <v>8</v>
      </c>
      <c r="I17" s="129"/>
    </row>
    <row r="18" spans="2:9" ht="20.100000000000001" customHeight="1" thickBot="1" x14ac:dyDescent="0.35">
      <c r="B18" s="60" t="s">
        <v>42</v>
      </c>
      <c r="C18" s="61"/>
      <c r="D18" s="62"/>
      <c r="E18" s="17">
        <v>100</v>
      </c>
      <c r="F18" s="57" t="str">
        <f>IF(E18=100,"neuplatňuje sa","sem doplň minimum")</f>
        <v>neuplatňuje sa</v>
      </c>
      <c r="G18" s="58"/>
      <c r="H18" s="57" t="str">
        <f>IF(E18=100,"neuplatňuje sa","sem doplň maximum")</f>
        <v>neuplatňuje sa</v>
      </c>
      <c r="I18" s="59"/>
    </row>
    <row r="19" spans="2:9" ht="30.9" customHeight="1" thickBot="1" x14ac:dyDescent="0.35">
      <c r="B19" s="18" t="s">
        <v>48</v>
      </c>
      <c r="C19" s="75" t="s">
        <v>46</v>
      </c>
      <c r="D19" s="76"/>
      <c r="E19" s="77"/>
      <c r="F19" s="19" t="s">
        <v>76</v>
      </c>
      <c r="G19" s="19" t="s">
        <v>49</v>
      </c>
      <c r="H19" s="78" t="s">
        <v>112</v>
      </c>
      <c r="I19" s="79"/>
    </row>
    <row r="20" spans="2:9" ht="17.100000000000001" customHeight="1" thickBot="1" x14ac:dyDescent="0.35">
      <c r="B20" s="26" t="s">
        <v>63</v>
      </c>
      <c r="C20" s="54" t="s">
        <v>86</v>
      </c>
      <c r="D20" s="55"/>
      <c r="E20" s="56"/>
      <c r="F20" s="28">
        <v>6700</v>
      </c>
      <c r="G20" s="27">
        <v>0</v>
      </c>
      <c r="H20" s="47">
        <f t="shared" ref="H20:H40" si="0">G20*F20</f>
        <v>0</v>
      </c>
      <c r="I20" s="48"/>
    </row>
    <row r="21" spans="2:9" ht="17.100000000000001" customHeight="1" thickBot="1" x14ac:dyDescent="0.35">
      <c r="B21" s="26" t="s">
        <v>64</v>
      </c>
      <c r="C21" s="41" t="s">
        <v>87</v>
      </c>
      <c r="D21" s="42"/>
      <c r="E21" s="43"/>
      <c r="F21" s="29">
        <v>10000</v>
      </c>
      <c r="G21" s="27">
        <v>0</v>
      </c>
      <c r="H21" s="47">
        <f t="shared" si="0"/>
        <v>0</v>
      </c>
      <c r="I21" s="48"/>
    </row>
    <row r="22" spans="2:9" ht="17.100000000000001" customHeight="1" thickBot="1" x14ac:dyDescent="0.35">
      <c r="B22" s="26" t="s">
        <v>65</v>
      </c>
      <c r="C22" s="41" t="s">
        <v>88</v>
      </c>
      <c r="D22" s="42"/>
      <c r="E22" s="43"/>
      <c r="F22" s="29">
        <v>60</v>
      </c>
      <c r="G22" s="27">
        <v>0</v>
      </c>
      <c r="H22" s="47">
        <f t="shared" si="0"/>
        <v>0</v>
      </c>
      <c r="I22" s="48"/>
    </row>
    <row r="23" spans="2:9" ht="17.100000000000001" customHeight="1" thickBot="1" x14ac:dyDescent="0.35">
      <c r="B23" s="26" t="s">
        <v>66</v>
      </c>
      <c r="C23" s="41" t="s">
        <v>89</v>
      </c>
      <c r="D23" s="42"/>
      <c r="E23" s="43"/>
      <c r="F23" s="29">
        <v>5000</v>
      </c>
      <c r="G23" s="27">
        <v>0</v>
      </c>
      <c r="H23" s="47">
        <f t="shared" si="0"/>
        <v>0</v>
      </c>
      <c r="I23" s="48"/>
    </row>
    <row r="24" spans="2:9" ht="17.100000000000001" customHeight="1" thickBot="1" x14ac:dyDescent="0.35">
      <c r="B24" s="26" t="s">
        <v>67</v>
      </c>
      <c r="C24" s="41" t="s">
        <v>90</v>
      </c>
      <c r="D24" s="42"/>
      <c r="E24" s="43"/>
      <c r="F24" s="29">
        <v>5000</v>
      </c>
      <c r="G24" s="27">
        <v>0</v>
      </c>
      <c r="H24" s="47">
        <f t="shared" si="0"/>
        <v>0</v>
      </c>
      <c r="I24" s="48"/>
    </row>
    <row r="25" spans="2:9" ht="17.100000000000001" customHeight="1" thickBot="1" x14ac:dyDescent="0.35">
      <c r="B25" s="26" t="s">
        <v>68</v>
      </c>
      <c r="C25" s="41" t="s">
        <v>91</v>
      </c>
      <c r="D25" s="42"/>
      <c r="E25" s="43"/>
      <c r="F25" s="29">
        <v>250</v>
      </c>
      <c r="G25" s="27">
        <v>0</v>
      </c>
      <c r="H25" s="47">
        <f t="shared" si="0"/>
        <v>0</v>
      </c>
      <c r="I25" s="48"/>
    </row>
    <row r="26" spans="2:9" ht="17.100000000000001" customHeight="1" thickBot="1" x14ac:dyDescent="0.35">
      <c r="B26" s="26" t="s">
        <v>69</v>
      </c>
      <c r="C26" s="41" t="s">
        <v>92</v>
      </c>
      <c r="D26" s="42"/>
      <c r="E26" s="43"/>
      <c r="F26" s="29">
        <v>250</v>
      </c>
      <c r="G26" s="27">
        <v>0</v>
      </c>
      <c r="H26" s="47">
        <f t="shared" si="0"/>
        <v>0</v>
      </c>
      <c r="I26" s="48"/>
    </row>
    <row r="27" spans="2:9" ht="17.100000000000001" customHeight="1" thickBot="1" x14ac:dyDescent="0.35">
      <c r="B27" s="26" t="s">
        <v>70</v>
      </c>
      <c r="C27" s="41" t="s">
        <v>93</v>
      </c>
      <c r="D27" s="42"/>
      <c r="E27" s="43"/>
      <c r="F27" s="29">
        <v>4000</v>
      </c>
      <c r="G27" s="27">
        <v>0</v>
      </c>
      <c r="H27" s="47">
        <f t="shared" si="0"/>
        <v>0</v>
      </c>
      <c r="I27" s="48"/>
    </row>
    <row r="28" spans="2:9" ht="17.100000000000001" customHeight="1" thickBot="1" x14ac:dyDescent="0.35">
      <c r="B28" s="26" t="s">
        <v>71</v>
      </c>
      <c r="C28" s="41" t="s">
        <v>94</v>
      </c>
      <c r="D28" s="42"/>
      <c r="E28" s="43"/>
      <c r="F28" s="29">
        <v>180</v>
      </c>
      <c r="G28" s="27">
        <v>0</v>
      </c>
      <c r="H28" s="47">
        <f t="shared" si="0"/>
        <v>0</v>
      </c>
      <c r="I28" s="48"/>
    </row>
    <row r="29" spans="2:9" ht="17.100000000000001" customHeight="1" thickBot="1" x14ac:dyDescent="0.35">
      <c r="B29" s="26" t="s">
        <v>72</v>
      </c>
      <c r="C29" s="41" t="s">
        <v>95</v>
      </c>
      <c r="D29" s="42"/>
      <c r="E29" s="43"/>
      <c r="F29" s="29">
        <v>180</v>
      </c>
      <c r="G29" s="27">
        <v>0</v>
      </c>
      <c r="H29" s="47">
        <f t="shared" si="0"/>
        <v>0</v>
      </c>
      <c r="I29" s="48"/>
    </row>
    <row r="30" spans="2:9" ht="17.100000000000001" customHeight="1" thickBot="1" x14ac:dyDescent="0.35">
      <c r="B30" s="26" t="s">
        <v>73</v>
      </c>
      <c r="C30" s="41" t="s">
        <v>96</v>
      </c>
      <c r="D30" s="42"/>
      <c r="E30" s="43"/>
      <c r="F30" s="29">
        <v>2000</v>
      </c>
      <c r="G30" s="27">
        <v>0</v>
      </c>
      <c r="H30" s="47">
        <f t="shared" si="0"/>
        <v>0</v>
      </c>
      <c r="I30" s="48"/>
    </row>
    <row r="31" spans="2:9" ht="17.100000000000001" customHeight="1" thickBot="1" x14ac:dyDescent="0.35">
      <c r="B31" s="26" t="s">
        <v>74</v>
      </c>
      <c r="C31" s="41" t="s">
        <v>97</v>
      </c>
      <c r="D31" s="42"/>
      <c r="E31" s="43"/>
      <c r="F31" s="29">
        <v>672</v>
      </c>
      <c r="G31" s="27">
        <v>0</v>
      </c>
      <c r="H31" s="47">
        <f t="shared" si="0"/>
        <v>0</v>
      </c>
      <c r="I31" s="48"/>
    </row>
    <row r="32" spans="2:9" ht="17.100000000000001" customHeight="1" thickBot="1" x14ac:dyDescent="0.35">
      <c r="B32" s="26" t="s">
        <v>75</v>
      </c>
      <c r="C32" s="80" t="s">
        <v>98</v>
      </c>
      <c r="D32" s="81"/>
      <c r="E32" s="82"/>
      <c r="F32" s="29">
        <v>4000</v>
      </c>
      <c r="G32" s="27">
        <v>0</v>
      </c>
      <c r="H32" s="47">
        <f t="shared" si="0"/>
        <v>0</v>
      </c>
      <c r="I32" s="48"/>
    </row>
    <row r="33" spans="2:9" ht="17.100000000000001" customHeight="1" thickBot="1" x14ac:dyDescent="0.35">
      <c r="B33" s="26" t="s">
        <v>78</v>
      </c>
      <c r="C33" s="80" t="s">
        <v>99</v>
      </c>
      <c r="D33" s="81"/>
      <c r="E33" s="82"/>
      <c r="F33" s="29">
        <v>384</v>
      </c>
      <c r="G33" s="27">
        <v>0</v>
      </c>
      <c r="H33" s="47">
        <f t="shared" si="0"/>
        <v>0</v>
      </c>
      <c r="I33" s="48"/>
    </row>
    <row r="34" spans="2:9" ht="17.100000000000001" customHeight="1" thickBot="1" x14ac:dyDescent="0.35">
      <c r="B34" s="26" t="s">
        <v>79</v>
      </c>
      <c r="C34" s="80" t="s">
        <v>100</v>
      </c>
      <c r="D34" s="81"/>
      <c r="E34" s="82"/>
      <c r="F34" s="29">
        <v>216</v>
      </c>
      <c r="G34" s="27">
        <v>0</v>
      </c>
      <c r="H34" s="47">
        <f t="shared" si="0"/>
        <v>0</v>
      </c>
      <c r="I34" s="48"/>
    </row>
    <row r="35" spans="2:9" ht="17.100000000000001" customHeight="1" thickBot="1" x14ac:dyDescent="0.35">
      <c r="B35" s="26" t="s">
        <v>80</v>
      </c>
      <c r="C35" s="80" t="s">
        <v>101</v>
      </c>
      <c r="D35" s="81"/>
      <c r="E35" s="82"/>
      <c r="F35" s="29">
        <v>672</v>
      </c>
      <c r="G35" s="27">
        <v>0</v>
      </c>
      <c r="H35" s="47">
        <f t="shared" si="0"/>
        <v>0</v>
      </c>
      <c r="I35" s="48"/>
    </row>
    <row r="36" spans="2:9" ht="17.100000000000001" customHeight="1" thickBot="1" x14ac:dyDescent="0.35">
      <c r="B36" s="26" t="s">
        <v>81</v>
      </c>
      <c r="C36" s="80" t="s">
        <v>102</v>
      </c>
      <c r="D36" s="81"/>
      <c r="E36" s="82"/>
      <c r="F36" s="29">
        <v>360</v>
      </c>
      <c r="G36" s="27">
        <v>0</v>
      </c>
      <c r="H36" s="47">
        <f t="shared" si="0"/>
        <v>0</v>
      </c>
      <c r="I36" s="48"/>
    </row>
    <row r="37" spans="2:9" ht="17.100000000000001" customHeight="1" thickBot="1" x14ac:dyDescent="0.35">
      <c r="B37" s="26" t="s">
        <v>82</v>
      </c>
      <c r="C37" s="80" t="s">
        <v>103</v>
      </c>
      <c r="D37" s="81"/>
      <c r="E37" s="82"/>
      <c r="F37" s="29">
        <v>180</v>
      </c>
      <c r="G37" s="27">
        <v>0</v>
      </c>
      <c r="H37" s="47">
        <f t="shared" si="0"/>
        <v>0</v>
      </c>
      <c r="I37" s="48"/>
    </row>
    <row r="38" spans="2:9" ht="17.100000000000001" customHeight="1" thickBot="1" x14ac:dyDescent="0.35">
      <c r="B38" s="26" t="s">
        <v>83</v>
      </c>
      <c r="C38" s="80" t="s">
        <v>104</v>
      </c>
      <c r="D38" s="81"/>
      <c r="E38" s="82"/>
      <c r="F38" s="29">
        <v>480</v>
      </c>
      <c r="G38" s="27">
        <v>0</v>
      </c>
      <c r="H38" s="47">
        <f t="shared" si="0"/>
        <v>0</v>
      </c>
      <c r="I38" s="48"/>
    </row>
    <row r="39" spans="2:9" ht="17.100000000000001" customHeight="1" thickBot="1" x14ac:dyDescent="0.35">
      <c r="B39" s="26" t="s">
        <v>84</v>
      </c>
      <c r="C39" s="80" t="s">
        <v>105</v>
      </c>
      <c r="D39" s="81"/>
      <c r="E39" s="82"/>
      <c r="F39" s="29">
        <v>1400</v>
      </c>
      <c r="G39" s="27">
        <v>0</v>
      </c>
      <c r="H39" s="47">
        <f t="shared" si="0"/>
        <v>0</v>
      </c>
      <c r="I39" s="48"/>
    </row>
    <row r="40" spans="2:9" ht="17.100000000000001" customHeight="1" x14ac:dyDescent="0.3">
      <c r="B40" s="26" t="s">
        <v>85</v>
      </c>
      <c r="C40" s="80" t="s">
        <v>106</v>
      </c>
      <c r="D40" s="81"/>
      <c r="E40" s="82"/>
      <c r="F40" s="29">
        <v>2000</v>
      </c>
      <c r="G40" s="27">
        <v>0</v>
      </c>
      <c r="H40" s="49">
        <f t="shared" si="0"/>
        <v>0</v>
      </c>
      <c r="I40" s="50"/>
    </row>
    <row r="41" spans="2:9" ht="30.9" customHeight="1" thickBot="1" x14ac:dyDescent="0.35">
      <c r="B41" s="90" t="s">
        <v>47</v>
      </c>
      <c r="C41" s="91"/>
      <c r="D41" s="91"/>
      <c r="E41" s="91"/>
      <c r="F41" s="91"/>
      <c r="G41" s="91"/>
      <c r="H41" s="91"/>
      <c r="I41" s="25">
        <f>SUM(I20:I40)</f>
        <v>0</v>
      </c>
    </row>
    <row r="42" spans="2:9" ht="15.9" customHeight="1" thickBot="1" x14ac:dyDescent="0.35">
      <c r="B42" s="21" t="s">
        <v>10</v>
      </c>
      <c r="C42" s="22"/>
      <c r="D42" s="22"/>
      <c r="E42" s="22"/>
      <c r="F42" s="92" t="str">
        <f>IF(E18=100,"Toto je jediné kritérium a prepočet na body sa preto neuplatňuje",IF(B18="čím menej, tým lepšie",(E18*(H18-I41)/(H18-F18)),(E18*(I41-F18)/(H18-F18))))</f>
        <v>Toto je jediné kritérium a prepočet na body sa preto neuplatňuje</v>
      </c>
      <c r="G42" s="93"/>
      <c r="H42" s="93"/>
      <c r="I42" s="94"/>
    </row>
    <row r="43" spans="2:9" ht="15" customHeight="1" thickBot="1" x14ac:dyDescent="0.35">
      <c r="B43" s="86"/>
      <c r="C43" s="87"/>
      <c r="D43" s="87"/>
      <c r="E43" s="87"/>
      <c r="F43" s="87"/>
      <c r="G43" s="87"/>
      <c r="H43" s="87"/>
      <c r="I43" s="87"/>
    </row>
    <row r="44" spans="2:9" ht="23.1" customHeight="1" thickBot="1" x14ac:dyDescent="0.35">
      <c r="B44" s="111" t="s">
        <v>39</v>
      </c>
      <c r="C44" s="112"/>
      <c r="D44" s="112"/>
      <c r="E44" s="112"/>
      <c r="F44" s="112"/>
      <c r="G44" s="112"/>
      <c r="H44" s="112"/>
      <c r="I44" s="113"/>
    </row>
    <row r="45" spans="2:9" ht="20.399999999999999" customHeight="1" x14ac:dyDescent="0.3">
      <c r="B45" s="116" t="s">
        <v>108</v>
      </c>
      <c r="C45" s="117"/>
      <c r="D45" s="117"/>
      <c r="E45" s="117"/>
      <c r="F45" s="117"/>
      <c r="G45" s="118"/>
      <c r="H45" s="114" t="s">
        <v>9</v>
      </c>
      <c r="I45" s="115"/>
    </row>
    <row r="46" spans="2:9" ht="20.399999999999999" customHeight="1" x14ac:dyDescent="0.3">
      <c r="B46" s="149" t="s">
        <v>110</v>
      </c>
      <c r="C46" s="149"/>
      <c r="D46" s="149"/>
      <c r="E46" s="149"/>
      <c r="F46" s="149"/>
      <c r="G46" s="149"/>
      <c r="H46" s="119">
        <f>G29</f>
        <v>0</v>
      </c>
      <c r="I46" s="120"/>
    </row>
    <row r="47" spans="2:9" ht="20.399999999999999" customHeight="1" x14ac:dyDescent="0.3">
      <c r="B47" s="121" t="s">
        <v>109</v>
      </c>
      <c r="C47" s="122"/>
      <c r="D47" s="122"/>
      <c r="E47" s="122"/>
      <c r="F47" s="122"/>
      <c r="G47" s="123"/>
      <c r="H47" s="45"/>
      <c r="I47" s="46"/>
    </row>
    <row r="48" spans="2:9" s="16" customFormat="1" ht="26.25" customHeight="1" x14ac:dyDescent="0.3">
      <c r="B48" s="83" t="s">
        <v>111</v>
      </c>
      <c r="C48" s="84"/>
      <c r="D48" s="84"/>
      <c r="E48" s="84"/>
      <c r="F48" s="84"/>
      <c r="G48" s="85"/>
      <c r="H48" s="88">
        <f>G32</f>
        <v>0</v>
      </c>
      <c r="I48" s="89"/>
    </row>
    <row r="49" spans="2:9" s="16" customFormat="1" ht="17.100000000000001" customHeight="1" x14ac:dyDescent="0.3">
      <c r="B49" s="40" t="s">
        <v>62</v>
      </c>
      <c r="C49" s="24"/>
      <c r="D49" s="24"/>
      <c r="E49" s="24"/>
      <c r="F49" s="24"/>
      <c r="G49" s="23"/>
      <c r="H49" s="23"/>
      <c r="I49" s="23"/>
    </row>
    <row r="50" spans="2:9" ht="15" customHeight="1" thickBot="1" x14ac:dyDescent="0.35">
      <c r="B50" s="44" t="s">
        <v>107</v>
      </c>
      <c r="C50" s="15"/>
      <c r="D50" s="15"/>
      <c r="E50" s="15"/>
      <c r="F50" s="15"/>
    </row>
    <row r="51" spans="2:9" ht="15.6" customHeight="1" x14ac:dyDescent="0.3">
      <c r="B51" s="101" t="s">
        <v>11</v>
      </c>
      <c r="C51" s="102"/>
      <c r="D51" s="103"/>
      <c r="E51" s="107" t="s">
        <v>50</v>
      </c>
      <c r="F51" s="108"/>
      <c r="G51" s="95" t="s">
        <v>12</v>
      </c>
      <c r="H51" s="96"/>
      <c r="I51" s="97"/>
    </row>
    <row r="52" spans="2:9" ht="11.4" customHeight="1" thickBot="1" x14ac:dyDescent="0.35">
      <c r="B52" s="104"/>
      <c r="C52" s="105"/>
      <c r="D52" s="106"/>
      <c r="E52" s="109"/>
      <c r="F52" s="110"/>
      <c r="G52" s="98"/>
      <c r="H52" s="99"/>
      <c r="I52" s="100"/>
    </row>
  </sheetData>
  <mergeCells count="72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C32:E32"/>
    <mergeCell ref="C33:E33"/>
    <mergeCell ref="B41:H41"/>
    <mergeCell ref="F42:I42"/>
    <mergeCell ref="G51:I52"/>
    <mergeCell ref="B51:D52"/>
    <mergeCell ref="E51:F52"/>
    <mergeCell ref="B44:I44"/>
    <mergeCell ref="H45:I45"/>
    <mergeCell ref="B45:G45"/>
    <mergeCell ref="B46:G46"/>
    <mergeCell ref="H46:I46"/>
    <mergeCell ref="B47:G47"/>
    <mergeCell ref="C34:E34"/>
    <mergeCell ref="C35:E35"/>
    <mergeCell ref="C36:E36"/>
    <mergeCell ref="C37:E37"/>
    <mergeCell ref="C38:E38"/>
    <mergeCell ref="B48:G48"/>
    <mergeCell ref="B43:I43"/>
    <mergeCell ref="H48:I48"/>
    <mergeCell ref="C39:E39"/>
    <mergeCell ref="C40:E40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2" t="s">
        <v>52</v>
      </c>
    </row>
    <row r="3" spans="2:2" x14ac:dyDescent="0.3">
      <c r="B3" s="33"/>
    </row>
    <row r="4" spans="2:2" x14ac:dyDescent="0.3">
      <c r="B4" s="34" t="s">
        <v>61</v>
      </c>
    </row>
    <row r="5" spans="2:2" x14ac:dyDescent="0.3">
      <c r="B5" s="35"/>
    </row>
    <row r="6" spans="2:2" x14ac:dyDescent="0.3">
      <c r="B6" s="36" t="s">
        <v>14</v>
      </c>
    </row>
    <row r="7" spans="2:2" x14ac:dyDescent="0.3">
      <c r="B7" s="34"/>
    </row>
    <row r="8" spans="2:2" ht="60.75" customHeight="1" x14ac:dyDescent="0.3">
      <c r="B8" s="37" t="s">
        <v>53</v>
      </c>
    </row>
    <row r="9" spans="2:2" x14ac:dyDescent="0.3">
      <c r="B9" s="37"/>
    </row>
    <row r="10" spans="2:2" x14ac:dyDescent="0.3">
      <c r="B10" s="38" t="s">
        <v>54</v>
      </c>
    </row>
    <row r="11" spans="2:2" x14ac:dyDescent="0.3">
      <c r="B11" s="38" t="s">
        <v>55</v>
      </c>
    </row>
    <row r="12" spans="2:2" x14ac:dyDescent="0.3">
      <c r="B12" s="38" t="s">
        <v>56</v>
      </c>
    </row>
    <row r="13" spans="2:2" x14ac:dyDescent="0.3">
      <c r="B13" s="38" t="s">
        <v>57</v>
      </c>
    </row>
    <row r="14" spans="2:2" x14ac:dyDescent="0.3">
      <c r="B14" s="34"/>
    </row>
    <row r="15" spans="2:2" ht="28.8" x14ac:dyDescent="0.3">
      <c r="B15" s="37" t="s">
        <v>58</v>
      </c>
    </row>
    <row r="16" spans="2:2" x14ac:dyDescent="0.3">
      <c r="B16" s="39"/>
    </row>
    <row r="17" spans="2:2" ht="28.8" x14ac:dyDescent="0.3">
      <c r="B17" s="34" t="s">
        <v>59</v>
      </c>
    </row>
    <row r="18" spans="2:2" ht="15" thickBot="1" x14ac:dyDescent="0.35">
      <c r="B18" s="31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A5A0B-F188-4EE4-83CF-287CC0E2A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2024-12-31T14:41:55Z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