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zinok_odpady\oprava SP_2\"/>
    </mc:Choice>
  </mc:AlternateContent>
  <bookViews>
    <workbookView xWindow="-105" yWindow="-105" windowWidth="23250" windowHeight="12450"/>
  </bookViews>
  <sheets>
    <sheet name="PHZ 2025-2029 s PPK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3" l="1"/>
  <c r="J86" i="3" s="1"/>
  <c r="I86" i="3"/>
  <c r="K86" i="3" s="1"/>
  <c r="I91" i="3" l="1"/>
  <c r="K91" i="3" s="1"/>
  <c r="H91" i="3"/>
  <c r="J91" i="3" s="1"/>
  <c r="H22" i="3" l="1"/>
  <c r="J22" i="3" s="1"/>
  <c r="I22" i="3"/>
  <c r="K22" i="3" s="1"/>
  <c r="I53" i="3"/>
  <c r="H53" i="3"/>
  <c r="I52" i="3"/>
  <c r="H52" i="3"/>
  <c r="J52" i="3" s="1"/>
  <c r="H64" i="3"/>
  <c r="J64" i="3" s="1"/>
  <c r="I64" i="3"/>
  <c r="K64" i="3" s="1"/>
  <c r="H27" i="3"/>
  <c r="J27" i="3" s="1"/>
  <c r="I27" i="3"/>
  <c r="K27" i="3" s="1"/>
  <c r="H26" i="3"/>
  <c r="J26" i="3" s="1"/>
  <c r="I26" i="3"/>
  <c r="K26" i="3" s="1"/>
  <c r="J87" i="3" l="1"/>
  <c r="K87" i="3"/>
  <c r="H88" i="3"/>
  <c r="J88" i="3" s="1"/>
  <c r="I88" i="3"/>
  <c r="K88" i="3" s="1"/>
  <c r="H89" i="3"/>
  <c r="J89" i="3" s="1"/>
  <c r="I89" i="3"/>
  <c r="K89" i="3" s="1"/>
  <c r="I85" i="3"/>
  <c r="K85" i="3" s="1"/>
  <c r="H85" i="3"/>
  <c r="J85" i="3" s="1"/>
  <c r="H82" i="3"/>
  <c r="J82" i="3" s="1"/>
  <c r="I82" i="3"/>
  <c r="K82" i="3" s="1"/>
  <c r="H83" i="3"/>
  <c r="J83" i="3" s="1"/>
  <c r="I83" i="3"/>
  <c r="K83" i="3" s="1"/>
  <c r="I81" i="3"/>
  <c r="K81" i="3" s="1"/>
  <c r="H81" i="3"/>
  <c r="J81" i="3" s="1"/>
  <c r="I75" i="3"/>
  <c r="K75" i="3" s="1"/>
  <c r="I76" i="3"/>
  <c r="K76" i="3" s="1"/>
  <c r="I77" i="3"/>
  <c r="K77" i="3" s="1"/>
  <c r="I78" i="3"/>
  <c r="K78" i="3" s="1"/>
  <c r="I79" i="3"/>
  <c r="K79" i="3" s="1"/>
  <c r="H75" i="3"/>
  <c r="J75" i="3" s="1"/>
  <c r="H76" i="3"/>
  <c r="J76" i="3" s="1"/>
  <c r="H77" i="3"/>
  <c r="J77" i="3" s="1"/>
  <c r="H78" i="3"/>
  <c r="J78" i="3" s="1"/>
  <c r="H79" i="3"/>
  <c r="J79" i="3" s="1"/>
  <c r="I74" i="3"/>
  <c r="K74" i="3" s="1"/>
  <c r="H74" i="3"/>
  <c r="J74" i="3" s="1"/>
  <c r="I67" i="3"/>
  <c r="K67" i="3" s="1"/>
  <c r="I68" i="3"/>
  <c r="K68" i="3" s="1"/>
  <c r="I69" i="3"/>
  <c r="K69" i="3" s="1"/>
  <c r="I70" i="3"/>
  <c r="K70" i="3" s="1"/>
  <c r="I71" i="3"/>
  <c r="K71" i="3" s="1"/>
  <c r="I72" i="3"/>
  <c r="K72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I66" i="3"/>
  <c r="K66" i="3" s="1"/>
  <c r="I62" i="3"/>
  <c r="K62" i="3" s="1"/>
  <c r="H66" i="3"/>
  <c r="J66" i="3" s="1"/>
  <c r="I57" i="3"/>
  <c r="K57" i="3" s="1"/>
  <c r="I58" i="3"/>
  <c r="K58" i="3" s="1"/>
  <c r="I59" i="3"/>
  <c r="K59" i="3" s="1"/>
  <c r="I60" i="3"/>
  <c r="K60" i="3" s="1"/>
  <c r="I61" i="3"/>
  <c r="K61" i="3" s="1"/>
  <c r="I63" i="3"/>
  <c r="K63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I47" i="3"/>
  <c r="K47" i="3" s="1"/>
  <c r="I48" i="3"/>
  <c r="K48" i="3" s="1"/>
  <c r="I49" i="3"/>
  <c r="K49" i="3" s="1"/>
  <c r="I50" i="3"/>
  <c r="K50" i="3" s="1"/>
  <c r="I51" i="3"/>
  <c r="K51" i="3" s="1"/>
  <c r="K53" i="3"/>
  <c r="I54" i="3"/>
  <c r="K54" i="3" s="1"/>
  <c r="I55" i="3"/>
  <c r="K55" i="3" s="1"/>
  <c r="I56" i="3"/>
  <c r="K56" i="3" s="1"/>
  <c r="H47" i="3"/>
  <c r="J47" i="3" s="1"/>
  <c r="H48" i="3"/>
  <c r="J48" i="3" s="1"/>
  <c r="H49" i="3"/>
  <c r="J49" i="3" s="1"/>
  <c r="H50" i="3"/>
  <c r="J50" i="3" s="1"/>
  <c r="H51" i="3"/>
  <c r="J51" i="3" s="1"/>
  <c r="J53" i="3"/>
  <c r="H54" i="3"/>
  <c r="J54" i="3" s="1"/>
  <c r="H55" i="3"/>
  <c r="J55" i="3" s="1"/>
  <c r="H56" i="3"/>
  <c r="J56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41" i="3"/>
  <c r="K41" i="3" s="1"/>
  <c r="I42" i="3"/>
  <c r="K42" i="3" s="1"/>
  <c r="I43" i="3"/>
  <c r="K43" i="3" s="1"/>
  <c r="I44" i="3"/>
  <c r="K44" i="3" s="1"/>
  <c r="I45" i="3"/>
  <c r="K45" i="3" s="1"/>
  <c r="I46" i="3"/>
  <c r="K46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29" i="3"/>
  <c r="J29" i="3" s="1"/>
  <c r="H30" i="3"/>
  <c r="J30" i="3" s="1"/>
  <c r="H31" i="3"/>
  <c r="J31" i="3" s="1"/>
  <c r="I19" i="3"/>
  <c r="K19" i="3" s="1"/>
  <c r="I20" i="3"/>
  <c r="K20" i="3" s="1"/>
  <c r="I21" i="3"/>
  <c r="K21" i="3" s="1"/>
  <c r="I23" i="3"/>
  <c r="K23" i="3" s="1"/>
  <c r="I24" i="3"/>
  <c r="K24" i="3" s="1"/>
  <c r="I25" i="3"/>
  <c r="K25" i="3" s="1"/>
  <c r="I28" i="3"/>
  <c r="K28" i="3" s="1"/>
  <c r="I18" i="3"/>
  <c r="K18" i="3" s="1"/>
  <c r="H19" i="3"/>
  <c r="J19" i="3" s="1"/>
  <c r="H20" i="3"/>
  <c r="J20" i="3" s="1"/>
  <c r="H21" i="3"/>
  <c r="J21" i="3" s="1"/>
  <c r="H23" i="3"/>
  <c r="J23" i="3" s="1"/>
  <c r="H24" i="3"/>
  <c r="J24" i="3" s="1"/>
  <c r="H25" i="3"/>
  <c r="J25" i="3" s="1"/>
  <c r="H28" i="3"/>
  <c r="J28" i="3" s="1"/>
  <c r="H18" i="3"/>
  <c r="J18" i="3" l="1"/>
  <c r="J93" i="3" s="1"/>
  <c r="H92" i="3"/>
  <c r="K93" i="3"/>
  <c r="I92" i="3"/>
</calcChain>
</file>

<file path=xl/sharedStrings.xml><?xml version="1.0" encoding="utf-8"?>
<sst xmlns="http://schemas.openxmlformats.org/spreadsheetml/2006/main" count="196" uniqueCount="171">
  <si>
    <t xml:space="preserve">Príloha č. 1a - Návrh uchádzača na plnenie kritérií </t>
  </si>
  <si>
    <t>Identifikačné údaje uchádzača:</t>
  </si>
  <si>
    <t>Obchodný názov:</t>
  </si>
  <si>
    <t>Adresa sídla:</t>
  </si>
  <si>
    <t>Meno, priezvisko a funkcia štatutárneho zástupcu:</t>
  </si>
  <si>
    <t>IČO:</t>
  </si>
  <si>
    <t>DIČ:</t>
  </si>
  <si>
    <t>IČ DPH:</t>
  </si>
  <si>
    <t>Bankové spojenie (názov, adresa a sídlo peňažného ústavu/banky):</t>
  </si>
  <si>
    <t>Číslo bankového účtu:</t>
  </si>
  <si>
    <t>Telefónne číslo:</t>
  </si>
  <si>
    <t>Email:</t>
  </si>
  <si>
    <t>Typ zbernej nádoby</t>
  </si>
  <si>
    <t>Počet kusov</t>
  </si>
  <si>
    <t>Počet za rok</t>
  </si>
  <si>
    <t>Cena v Eur bez DPH za 1 vývoz</t>
  </si>
  <si>
    <t>Cena v Eur s DPH za 1 vývoz</t>
  </si>
  <si>
    <t>Cena v EUR bez DPH spolu za rok</t>
  </si>
  <si>
    <t>Cena v EUR s DPH spolu za rok</t>
  </si>
  <si>
    <t>Cena v EUR bez DPH spolu za 4 roky</t>
  </si>
  <si>
    <t>Cena v EUR s DPH spolu za 4 roky</t>
  </si>
  <si>
    <t>Zber ZKO, Fyzické osoby - zahŕňa zber, prevoz, PHM, oprava, údržba</t>
  </si>
  <si>
    <t>1100 litrová z KBV 2x za 7 dní</t>
  </si>
  <si>
    <t>1100 litrová z KBV 1x za 7 dní</t>
  </si>
  <si>
    <t>240 litrová z IBV 1x za 14 dní</t>
  </si>
  <si>
    <t>1100 litrová z IBV 1x za 14 dní</t>
  </si>
  <si>
    <t>240 litrová z IBV 1x za 30 dní</t>
  </si>
  <si>
    <t>1100 litrová RO-Krkavec 1x za 14 dní</t>
  </si>
  <si>
    <t>1100 litrová dezinfekcia</t>
  </si>
  <si>
    <t>240 litrová dezinfekcia</t>
  </si>
  <si>
    <t>1100 litrová umytie</t>
  </si>
  <si>
    <t>240 litrová umytie</t>
  </si>
  <si>
    <t>PPK Sever a Juh</t>
  </si>
  <si>
    <t>Zber ZKO, Podnikateľské subjekty, organizácie (PO, FO-podnikatelia) - zahŕňa zber, prevoz, PHM, oprava, údržba</t>
  </si>
  <si>
    <t xml:space="preserve">1100 litrová vo vlastníctve pôvodcu 2x za 7 dní </t>
  </si>
  <si>
    <t>1100 litrová vo vlastníctve pôvodcu 1x za 7 dní</t>
  </si>
  <si>
    <t>1100 litrová vo vlastníctve pôvodcu 1x za 14 dní</t>
  </si>
  <si>
    <t>1100 litrová vo vlastníctve pôvodcu 1x za 30 dní</t>
  </si>
  <si>
    <t>1100 litrová vo vlastníctve vývozcu 2x za 7 dní</t>
  </si>
  <si>
    <t>1100 litrová vo vlastníctve vývozcu 1x za 7 dní</t>
  </si>
  <si>
    <t>1100 litrová vo vlastníctve vývozcu 1x za 14 dní</t>
  </si>
  <si>
    <t>1100 litrová vo vlastníctve vývozcu 1x za 30 dní</t>
  </si>
  <si>
    <t>240 litrová vo vlastníctve vývozcu 1x za 14 dní</t>
  </si>
  <si>
    <t>240 litrová vo vlastníctve vývozcu 1x za 7 dní</t>
  </si>
  <si>
    <t>240 litrová vo vlastníctve vývozcu 2x za 7 dní</t>
  </si>
  <si>
    <t>240 litrová vo vlastníctve vývozcu 1x za 30 dní</t>
  </si>
  <si>
    <t>1100 litrová Holubyho 23</t>
  </si>
  <si>
    <t>240 l nádoba RO-BABA 1x za 30 dní</t>
  </si>
  <si>
    <t xml:space="preserve">240 litrová RO-BABA 1x za 7 dní </t>
  </si>
  <si>
    <t>240 litrová RO-BABA Lyžiarsky klub 1x za 30 dní</t>
  </si>
  <si>
    <t xml:space="preserve">240 litrová Rekreačná oblasť BABA Chatári </t>
  </si>
  <si>
    <t>1100 litrová RO-BABA, ostané rekreačné strediská</t>
  </si>
  <si>
    <t>Zber bioodpadu z domácností</t>
  </si>
  <si>
    <t>660 litrová na bioodpad v KBV</t>
  </si>
  <si>
    <t>240 litrová na bioodpad v IBV</t>
  </si>
  <si>
    <t>Zber ZKO z cintorínov (3.-11. mes. 1x/t, 12.-2. mes. 1x/2t = spolu 46 vývozou za rok)</t>
  </si>
  <si>
    <t>1100 litrová Senecká</t>
  </si>
  <si>
    <t>1100 litrová Cajlanská</t>
  </si>
  <si>
    <t>1100 litrová Grinava</t>
  </si>
  <si>
    <t>Zber bioodpad z cintorínov</t>
  </si>
  <si>
    <t>240 litrová Senecká</t>
  </si>
  <si>
    <t>240 litrová Cajlanská</t>
  </si>
  <si>
    <t>240 litrová Grinava</t>
  </si>
  <si>
    <t>Osadenie, nájom, odstránenie zberných nádob (Príležitostné podujatia - cintoríny počas sviatkov, kultúrne podujatia, doplnenie nádob na stojiskách a pod.)*</t>
  </si>
  <si>
    <t>1100 litrová - osadenie/ odstránenie (naloženie, prevoz, zloženie)</t>
  </si>
  <si>
    <t>240 litrová - osadenie/ odstránenie (naloženie, prevoz, zloženie)</t>
  </si>
  <si>
    <t>1100 litrová - Prenájom ks/deň</t>
  </si>
  <si>
    <t>240 litrová - Prenájom ks/deň</t>
  </si>
  <si>
    <r>
      <t xml:space="preserve">1100 litrová </t>
    </r>
    <r>
      <rPr>
        <sz val="10"/>
        <rFont val="Calibri"/>
        <family val="2"/>
        <charset val="238"/>
        <scheme val="minor"/>
      </rPr>
      <t>jednorázový výsyp mimo vývoz.kalendára</t>
    </r>
  </si>
  <si>
    <t>16 m3 kontajner</t>
  </si>
  <si>
    <t xml:space="preserve">30-35 m3 kontajner  </t>
  </si>
  <si>
    <t xml:space="preserve">30-35 m3 kontajner - nájom na mesiac </t>
  </si>
  <si>
    <t xml:space="preserve">Počet km na jeden vývoz  </t>
  </si>
  <si>
    <t>Počet vývozov za rok</t>
  </si>
  <si>
    <t>Cena v Eur bez DPH za 1 km</t>
  </si>
  <si>
    <t>Cena v Eur s DPH za 1 km</t>
  </si>
  <si>
    <t>Prevoz mestských kontajnerov*</t>
  </si>
  <si>
    <t>7 m3 kontajner (bez nájmu) - ZKO, OO</t>
  </si>
  <si>
    <r>
      <t xml:space="preserve">Vozidlá* - Nezákonne umiestnený odpad - naloženie a preprava, celomestské upratovanie, verejné priestranstvo, dočisťovanie stojísk zberných nádob, preťažené nádoby a pod. </t>
    </r>
    <r>
      <rPr>
        <sz val="10"/>
        <rFont val="Calibri"/>
        <family val="2"/>
        <charset val="238"/>
        <scheme val="minor"/>
      </rPr>
      <t>*</t>
    </r>
  </si>
  <si>
    <t>Nákladné auto do 3,5 t (preprava na miesto odovzdania odpadu)</t>
  </si>
  <si>
    <t>Nákladné auto do 3,5 t v sobotu (preprava na miesto odovzdania odpadu)</t>
  </si>
  <si>
    <t>Ramenný nakladač (preprava na miesto odovzdania odpadu)</t>
  </si>
  <si>
    <t>Ramenný nakladač v sobotu (preprava na miesto odovzdania odpadu)</t>
  </si>
  <si>
    <t>Hákový nakladač (preprava na miesto odovzdania odpadu)</t>
  </si>
  <si>
    <t>Hákový nakladač - v sobotu (preprava na miesto odovzdania odpadu)</t>
  </si>
  <si>
    <t>Počet zdržaní za rok</t>
  </si>
  <si>
    <t>Cena v Eur bez DPH za 1 zdržanie</t>
  </si>
  <si>
    <t>Cena v Eur s DPH za 1 zdržanie</t>
  </si>
  <si>
    <t>Zdržanie NA do 3,5 t (jedno zdržanie =15 min.)</t>
  </si>
  <si>
    <t>Zdržanie NA do 3,5 t v sobotu (jedno zdržanie =15 min.)</t>
  </si>
  <si>
    <t>Zdržanie RN (jedno zdržanie =15 min.)</t>
  </si>
  <si>
    <t>Zdržanie RN v sobotu (jedno zdržanie =15 min.)</t>
  </si>
  <si>
    <t>Zdržanie HN (jedno zdržanie =15 min.)</t>
  </si>
  <si>
    <t>Zdržanie HN v sobotu (jedno zdržanie =15 min.)</t>
  </si>
  <si>
    <t xml:space="preserve">Počet jednotiek za rok </t>
  </si>
  <si>
    <t>Cena v Eur bez DPH za 1 jednotku</t>
  </si>
  <si>
    <t>Cena v Eur s DPH za 1 jednotku</t>
  </si>
  <si>
    <t>JCB - zhŕňanie a nakladnie - výkon stroja (čierne skládky, cel.upratovanie (jednotka Mth)</t>
  </si>
  <si>
    <t>JCB - zhŕňanie a nakladnie - obsluha (čierne skládky, cel.upratovanie (jednotka hodina)</t>
  </si>
  <si>
    <t>Závozník  (jednotka hodina)</t>
  </si>
  <si>
    <t>Množstvo za 1 rok (priemer)</t>
  </si>
  <si>
    <t>Cena v EUR bez DPH za 1 t</t>
  </si>
  <si>
    <t>Cena v eur s DPH za 1 t</t>
  </si>
  <si>
    <t>Spracovanie odpadu (22.000 t za 4 roky)*</t>
  </si>
  <si>
    <t>Zhodnotenie ZKO</t>
  </si>
  <si>
    <t>Zneškodnenie ZKO (17 mesiacov, 7.792 t za 4 roky)</t>
  </si>
  <si>
    <t>MBÚ ZKO (31 mes., 14.208 t za 4 roky)</t>
  </si>
  <si>
    <r>
      <t xml:space="preserve">Zhodnotenie OO </t>
    </r>
    <r>
      <rPr>
        <sz val="10"/>
        <rFont val="Calibri"/>
        <family val="2"/>
        <charset val="238"/>
        <scheme val="minor"/>
      </rPr>
      <t>(zhodnotenie alebo zneškodnenie)</t>
    </r>
  </si>
  <si>
    <r>
      <t xml:space="preserve">Zneškodnenie OO </t>
    </r>
    <r>
      <rPr>
        <sz val="10"/>
        <rFont val="Calibri"/>
        <family val="2"/>
        <charset val="238"/>
        <scheme val="minor"/>
      </rPr>
      <t>(zhodnotenie alebo zneškodnenie)</t>
    </r>
  </si>
  <si>
    <t>9.</t>
  </si>
  <si>
    <t>Sledovanie nádob</t>
  </si>
  <si>
    <r>
      <t>Sledovanie nádob ZKO v IBV a KBV</t>
    </r>
    <r>
      <rPr>
        <sz val="10"/>
        <color theme="1"/>
        <rFont val="Calibri"/>
        <family val="2"/>
        <charset val="238"/>
        <scheme val="minor"/>
      </rPr>
      <t xml:space="preserve"> (mesačný paušál)</t>
    </r>
  </si>
  <si>
    <r>
      <t xml:space="preserve">CENA CELKOM </t>
    </r>
    <r>
      <rPr>
        <b/>
        <sz val="11"/>
        <color theme="5" tint="-0.249977111117893"/>
        <rFont val="Calibri"/>
        <family val="2"/>
        <charset val="238"/>
        <scheme val="minor"/>
      </rPr>
      <t>ZA ROK</t>
    </r>
    <r>
      <rPr>
        <b/>
        <sz val="11"/>
        <color theme="1"/>
        <rFont val="Calibri"/>
        <family val="2"/>
        <charset val="238"/>
        <scheme val="minor"/>
      </rPr>
      <t xml:space="preserve">: </t>
    </r>
  </si>
  <si>
    <t>Cena celkom za 4 roky:</t>
  </si>
  <si>
    <t>* Vysvetlivky:</t>
  </si>
  <si>
    <t>K bodu 6</t>
  </si>
  <si>
    <t>Prevoz mestských kontajnerov sa bude používať napr. pri odstraňovaní čiernych skládok dobrovoľníkmi.</t>
  </si>
  <si>
    <t>k bodu 7 Vozidlá:</t>
  </si>
  <si>
    <t>Uvedie sa počet km tam a späť. Vzdialenosť je potrebné určiť preukázateľným spôsobom pomocou geografického informačného systému alebo internetovej aplikácie napr. Google Earth, ako začiatočný bod sa stanovuje adresu: Radničné námestie 44/7, Pezinok a koncový bod bude uvedené miesto odovzdania odpadu. Verejný obstarávateľ si uvedenú vzdialenosť overí pomocou aplikácie Google Earth. Ak sa miesto odovzdania nachádza v Pezinku, uviesť hodnotu 1.</t>
  </si>
  <si>
    <t>K bodom 5,6,7:</t>
  </si>
  <si>
    <t>Na základe čiastkovej objednávky</t>
  </si>
  <si>
    <t xml:space="preserve">K bodu 7  </t>
  </si>
  <si>
    <t>Zdržanie - naloženie/zloženie/výsyp kontajnera RN/HN, čas pri odstraňovaní čiernej skládky, čas pri čistení stojísk. Počet stanovený, aby sa dal porovnať v celkovej sume.</t>
  </si>
  <si>
    <t>K bodu 8</t>
  </si>
  <si>
    <t>Poskytovateľ vyplní položku "Zhodnotenie ZKO", alebo položky "Zneškodnenie ZKO" a "MBÚ ZKO", pričom zneškodnenie aj MBÚ musí vedieť zabezpečiť počas celej doby trvania zmluvy, a obstarávateľ má právo využiť opciu (voľba buď zneškodnenie alebo MBÚ). Množstvo ZKO je rozdelené na 17 mesiacov pre zneškodnenie a 31 mesiacov pre MBÚ pre potreby určenia PHZ. Výška sadzby poplatku za uloženie na skládke sa fakturuje v zmysle platných právnych predpisov.  Pri OO uviesť zhodnotenie alebo zneškodnenie.</t>
  </si>
  <si>
    <t>Legenda:</t>
  </si>
  <si>
    <t>ZKO</t>
  </si>
  <si>
    <t>zmesový komunálny odpad</t>
  </si>
  <si>
    <t>OO</t>
  </si>
  <si>
    <t>Objemný odpad</t>
  </si>
  <si>
    <t>Bioodpad</t>
  </si>
  <si>
    <t>biologicky rozložiteľný komunálny odpad</t>
  </si>
  <si>
    <t>PPK</t>
  </si>
  <si>
    <t>polopodzemný kontajner</t>
  </si>
  <si>
    <t>MBÚ</t>
  </si>
  <si>
    <t>mechanicko-biologická úprava</t>
  </si>
  <si>
    <t>NA</t>
  </si>
  <si>
    <t>nákladné auto</t>
  </si>
  <si>
    <t>RN</t>
  </si>
  <si>
    <t>ramenný nakladač</t>
  </si>
  <si>
    <t>HN</t>
  </si>
  <si>
    <t>hákový nakladač</t>
  </si>
  <si>
    <t xml:space="preserve">Ako uchádzač týmto čestne vyhlasujem, že </t>
  </si>
  <si>
    <t>1. predložením ponuky bezvýhradne akceptujem všetky podmienky zákazky uvedené v  oznámení o vyhlásení verejného obstarávania, súťažných podkladoch a prílohách.</t>
  </si>
  <si>
    <t>2. všetky predložené doklady a údaje uvedené v ponuke sú pravdivé a úplné, uvedený návrh na plnenie stanoveného kritéria je v súlade s predloženou ponukou a jej prílohami,</t>
  </si>
  <si>
    <t>3. bez výhrad súhlasím s obsahom návrhu zmluvy ,</t>
  </si>
  <si>
    <t>4. nemám uložený zákaz účasti vo verejnom obstarávaní potvrdený konečným rozhodnutím v Slovenskej republike a v štáte sídla, miesta podnikania alebo obvyklého pobytu</t>
  </si>
  <si>
    <t>5. predkladám iba jednu ponuku a nie sme členom skupiny dodávateľov, ktorá predkladá ponuku, ani nebudeme vystupovať ako subdodávateľ iného uchádzača, ktorý predkladá ponuku,</t>
  </si>
  <si>
    <t>6.  nie sme uchádzačom, ktorý má povinnosť zapisovať sa do registra partnerov verejného sektora a ktorého konečným užívateľom výhod zapísaným v registri partnerov verejného sektora je</t>
  </si>
  <si>
    <t>a. prezident Slovenskej republiky</t>
  </si>
  <si>
    <t>b. člen vlády,</t>
  </si>
  <si>
    <t>c. vedúci ústredného orgánu štátnej správy, ktorý nie je členom vlády,</t>
  </si>
  <si>
    <t>d. vedúci orgánu štátnej správy s celoslovenskou pôsobnosťou,</t>
  </si>
  <si>
    <t>e. sudca Ústavného súdu Slovenskej republiky alebo sudca,</t>
  </si>
  <si>
    <t>f. generálny prokurátor Slovenskej republiky alebo prokurátor,</t>
  </si>
  <si>
    <t xml:space="preserve">g. verejný ochranca práv, </t>
  </si>
  <si>
    <t xml:space="preserve">h. predseda najvyššieho kontrolného úradu Slovenskej republiky a podpredseda Najvyššieho kontrolného úradu Slovenskej republiky, </t>
  </si>
  <si>
    <t>i. štátny tajomník</t>
  </si>
  <si>
    <t xml:space="preserve">j. generálny tajomník služobného úradu, </t>
  </si>
  <si>
    <t>k. prednosta okresného úradu,</t>
  </si>
  <si>
    <t xml:space="preserve">l. primátor hlavného mesta Slovenskej republiky Bratislavy, primátor krajského mesta alebo primátor okresného mesta, alebo </t>
  </si>
  <si>
    <t xml:space="preserve">m. predseda vyššieho územného celku </t>
  </si>
  <si>
    <t>7.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</si>
  <si>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t xml:space="preserve">             a.      dodávateľ, ktorého zastupujem (a žiadna zo spoločností, ktoré sú členmi nášho konzorcia), nie je ruským štátnym príslušníkom ani fyzickou alebo     právnickou osobou, subjektom alebo orgánom so sídlom v Rusku; </t>
  </si>
  <si>
    <t xml:space="preserve">             b.      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</si>
  <si>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             c.       ani ja, ani spoločnosť, ktorú zastupujeme, nie sme fyzická alebo právnická osoba, subjekt alebo orgán, ktorý koná v mene alebo na príkaz subjektu uvedeného v písmene a) alebo b) uvedených vyššie;</t>
  </si>
  <si>
    <t xml:space="preserve">             d.      subdodávatelia, dodávatelia alebo subjekty, na ktorých kapacity sa dodávateľ, ktorého zastupujem, spoliehajú subjekty uvedené v písmenách a) až c) nemajú účasť vyššiu ako 10 % hodnoty zákazky.</t>
  </si>
  <si>
    <t>V ....................................... dňa ...........................</t>
  </si>
  <si>
    <t>.................................................. </t>
  </si>
  <si>
    <t>         Meno, priezvisko a podpis  </t>
  </si>
  <si>
    <t xml:space="preserve">Zmena je uvedená v riadku č. 46., stĺpec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</si>
</sst>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_ ;_ * \(#,##0.00\)_ ;_ * &quot;-&quot;??_)_ ;_ @_ 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0" applyFont="1" applyBorder="1"/>
    <xf numFmtId="0" fontId="0" fillId="0" borderId="13" xfId="0" applyBorder="1" applyAlignment="1">
      <alignment horizontal="left" vertical="top" wrapText="1"/>
    </xf>
    <xf numFmtId="0" fontId="0" fillId="2" borderId="15" xfId="0" applyFill="1" applyBorder="1" applyAlignment="1">
      <alignment vertical="top" wrapText="1"/>
    </xf>
    <xf numFmtId="0" fontId="0" fillId="3" borderId="4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8" xfId="0" applyFill="1" applyBorder="1" applyAlignment="1">
      <alignment horizontal="left" vertical="top" wrapText="1"/>
    </xf>
    <xf numFmtId="0" fontId="0" fillId="3" borderId="22" xfId="0" applyFill="1" applyBorder="1" applyAlignment="1">
      <alignment horizontal="left" vertical="top" wrapText="1"/>
    </xf>
    <xf numFmtId="0" fontId="0" fillId="3" borderId="22" xfId="0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wrapText="1"/>
    </xf>
    <xf numFmtId="0" fontId="0" fillId="3" borderId="22" xfId="0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0" fontId="4" fillId="0" borderId="34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17" xfId="0" applyNumberFormat="1" applyFill="1" applyBorder="1" applyAlignment="1">
      <alignment horizontal="center" vertical="center" wrapText="1"/>
    </xf>
    <xf numFmtId="165" fontId="0" fillId="3" borderId="23" xfId="0" applyNumberFormat="1" applyFill="1" applyBorder="1" applyAlignment="1">
      <alignment horizontal="center" vertical="center" wrapText="1"/>
    </xf>
    <xf numFmtId="165" fontId="0" fillId="3" borderId="25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3" borderId="13" xfId="0" applyNumberForma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4" borderId="13" xfId="0" applyNumberForma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 wrapText="1"/>
    </xf>
    <xf numFmtId="165" fontId="0" fillId="0" borderId="25" xfId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1" applyNumberFormat="1" applyFont="1" applyBorder="1" applyAlignment="1">
      <alignment horizontal="center" vertical="center" wrapText="1"/>
    </xf>
    <xf numFmtId="165" fontId="0" fillId="4" borderId="7" xfId="0" applyNumberForma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5" fontId="0" fillId="0" borderId="27" xfId="0" applyNumberFormat="1" applyBorder="1" applyAlignment="1">
      <alignment horizontal="center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0" fillId="0" borderId="21" xfId="1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17" xfId="1" applyNumberFormat="1" applyFon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 wrapText="1"/>
    </xf>
    <xf numFmtId="165" fontId="0" fillId="4" borderId="15" xfId="0" applyNumberForma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4" borderId="8" xfId="0" applyNumberFormat="1" applyFill="1" applyBorder="1" applyAlignment="1">
      <alignment horizontal="center" vertical="center" wrapText="1"/>
    </xf>
    <xf numFmtId="165" fontId="6" fillId="2" borderId="29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7" fillId="5" borderId="2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165" fontId="0" fillId="4" borderId="2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6" borderId="36" xfId="0" applyFont="1" applyFill="1" applyBorder="1" applyAlignment="1">
      <alignment wrapText="1"/>
    </xf>
    <xf numFmtId="0" fontId="4" fillId="7" borderId="33" xfId="0" applyFont="1" applyFill="1" applyBorder="1" applyAlignment="1">
      <alignment wrapText="1"/>
    </xf>
    <xf numFmtId="0" fontId="4" fillId="7" borderId="34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3" borderId="19" xfId="0" applyFont="1" applyFill="1" applyBorder="1" applyAlignment="1">
      <alignment horizontal="right" vertical="top" wrapText="1"/>
    </xf>
    <xf numFmtId="0" fontId="1" fillId="3" borderId="20" xfId="0" applyFont="1" applyFill="1" applyBorder="1" applyAlignment="1">
      <alignment horizontal="right" vertical="top" wrapText="1"/>
    </xf>
    <xf numFmtId="0" fontId="1" fillId="3" borderId="21" xfId="0" applyFont="1" applyFill="1" applyBorder="1" applyAlignment="1">
      <alignment horizontal="right" vertical="top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165" fontId="13" fillId="5" borderId="40" xfId="0" applyNumberFormat="1" applyFont="1" applyFill="1" applyBorder="1" applyAlignment="1">
      <alignment horizontal="center" vertical="center"/>
    </xf>
    <xf numFmtId="165" fontId="13" fillId="5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0" fontId="14" fillId="0" borderId="0" xfId="0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0066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abSelected="1" zoomScale="108" workbookViewId="0">
      <selection activeCell="A16" sqref="A16"/>
    </sheetView>
  </sheetViews>
  <sheetFormatPr defaultColWidth="8.7109375" defaultRowHeight="15" x14ac:dyDescent="0.25"/>
  <cols>
    <col min="2" max="2" width="26.140625" customWidth="1"/>
    <col min="3" max="3" width="45.7109375" customWidth="1"/>
    <col min="4" max="4" width="11.7109375" style="52" customWidth="1"/>
    <col min="5" max="5" width="12.42578125" style="52" customWidth="1"/>
    <col min="6" max="6" width="13.28515625" style="74" customWidth="1"/>
    <col min="7" max="7" width="13.42578125" style="74" hidden="1" customWidth="1"/>
    <col min="8" max="8" width="15.140625" style="74" customWidth="1"/>
    <col min="9" max="9" width="15.140625" style="74" hidden="1" customWidth="1"/>
    <col min="10" max="10" width="16.7109375" style="74" customWidth="1"/>
    <col min="11" max="11" width="14.7109375" style="74" customWidth="1"/>
    <col min="13" max="13" width="4.42578125" customWidth="1"/>
    <col min="14" max="14" width="14.140625" customWidth="1"/>
  </cols>
  <sheetData>
    <row r="1" spans="1:7" x14ac:dyDescent="0.25">
      <c r="A1" s="30" t="s">
        <v>0</v>
      </c>
      <c r="B1" s="31"/>
      <c r="C1" s="32"/>
      <c r="D1" s="33"/>
      <c r="E1" s="33"/>
      <c r="F1" s="33"/>
      <c r="G1" s="33"/>
    </row>
    <row r="2" spans="1:7" x14ac:dyDescent="0.25">
      <c r="A2" s="31"/>
      <c r="B2" s="31"/>
      <c r="C2" s="32"/>
      <c r="D2" s="33"/>
      <c r="E2" s="33"/>
      <c r="F2" s="33"/>
      <c r="G2" s="33"/>
    </row>
    <row r="3" spans="1:7" x14ac:dyDescent="0.25">
      <c r="A3" s="135" t="s">
        <v>1</v>
      </c>
      <c r="B3" s="135"/>
      <c r="C3" s="136"/>
      <c r="D3" s="137"/>
      <c r="E3" s="137"/>
      <c r="F3" s="137"/>
      <c r="G3" s="137"/>
    </row>
    <row r="4" spans="1:7" x14ac:dyDescent="0.25">
      <c r="A4" s="135" t="s">
        <v>2</v>
      </c>
      <c r="B4" s="135"/>
      <c r="C4" s="136"/>
      <c r="D4" s="138"/>
      <c r="E4" s="138"/>
      <c r="F4" s="138"/>
      <c r="G4" s="138"/>
    </row>
    <row r="5" spans="1:7" x14ac:dyDescent="0.25">
      <c r="A5" s="135" t="s">
        <v>3</v>
      </c>
      <c r="B5" s="135"/>
      <c r="C5" s="136"/>
      <c r="D5" s="138"/>
      <c r="E5" s="138"/>
      <c r="F5" s="138"/>
      <c r="G5" s="138"/>
    </row>
    <row r="6" spans="1:7" x14ac:dyDescent="0.25">
      <c r="A6" s="135" t="s">
        <v>4</v>
      </c>
      <c r="B6" s="135"/>
      <c r="C6" s="136"/>
      <c r="D6" s="138"/>
      <c r="E6" s="138"/>
      <c r="F6" s="138"/>
      <c r="G6" s="138"/>
    </row>
    <row r="7" spans="1:7" x14ac:dyDescent="0.25">
      <c r="A7" s="135" t="s">
        <v>5</v>
      </c>
      <c r="B7" s="135"/>
      <c r="C7" s="136"/>
      <c r="D7" s="138"/>
      <c r="E7" s="138"/>
      <c r="F7" s="138"/>
      <c r="G7" s="138"/>
    </row>
    <row r="8" spans="1:7" x14ac:dyDescent="0.25">
      <c r="A8" s="135" t="s">
        <v>6</v>
      </c>
      <c r="B8" s="135"/>
      <c r="C8" s="136"/>
      <c r="D8" s="138"/>
      <c r="E8" s="138"/>
      <c r="F8" s="138"/>
      <c r="G8" s="138"/>
    </row>
    <row r="9" spans="1:7" x14ac:dyDescent="0.25">
      <c r="A9" s="135" t="s">
        <v>7</v>
      </c>
      <c r="B9" s="135"/>
      <c r="C9" s="136"/>
      <c r="D9" s="138"/>
      <c r="E9" s="138"/>
      <c r="F9" s="138"/>
      <c r="G9" s="138"/>
    </row>
    <row r="10" spans="1:7" x14ac:dyDescent="0.25">
      <c r="A10" s="135" t="s">
        <v>8</v>
      </c>
      <c r="B10" s="135"/>
      <c r="C10" s="136"/>
      <c r="D10" s="138"/>
      <c r="E10" s="138"/>
      <c r="F10" s="138"/>
      <c r="G10" s="138"/>
    </row>
    <row r="11" spans="1:7" x14ac:dyDescent="0.25">
      <c r="A11" s="135" t="s">
        <v>9</v>
      </c>
      <c r="B11" s="135"/>
      <c r="C11" s="136"/>
      <c r="D11" s="138"/>
      <c r="E11" s="138"/>
      <c r="F11" s="138"/>
      <c r="G11" s="138"/>
    </row>
    <row r="12" spans="1:7" x14ac:dyDescent="0.25">
      <c r="A12" s="135" t="s">
        <v>10</v>
      </c>
      <c r="B12" s="135"/>
      <c r="C12" s="136"/>
      <c r="D12" s="138"/>
      <c r="E12" s="138"/>
      <c r="F12" s="138"/>
      <c r="G12" s="138"/>
    </row>
    <row r="13" spans="1:7" x14ac:dyDescent="0.25">
      <c r="A13" s="135" t="s">
        <v>11</v>
      </c>
      <c r="B13" s="135"/>
      <c r="C13" s="136"/>
      <c r="D13" s="138"/>
      <c r="E13" s="138"/>
      <c r="F13" s="138"/>
      <c r="G13" s="138"/>
    </row>
    <row r="15" spans="1:7" ht="18.75" x14ac:dyDescent="0.3">
      <c r="A15" s="160" t="s">
        <v>170</v>
      </c>
    </row>
    <row r="16" spans="1:7" x14ac:dyDescent="0.25">
      <c r="B16" s="140"/>
      <c r="C16" s="140"/>
    </row>
    <row r="17" spans="1:11" ht="45" x14ac:dyDescent="0.25">
      <c r="A17" s="107"/>
      <c r="B17" s="107"/>
      <c r="C17" s="47" t="s">
        <v>12</v>
      </c>
      <c r="D17" s="47" t="s">
        <v>13</v>
      </c>
      <c r="E17" s="47" t="s">
        <v>14</v>
      </c>
      <c r="F17" s="71" t="s">
        <v>15</v>
      </c>
      <c r="G17" s="71" t="s">
        <v>16</v>
      </c>
      <c r="H17" s="71" t="s">
        <v>17</v>
      </c>
      <c r="I17" s="71" t="s">
        <v>18</v>
      </c>
      <c r="J17" s="71" t="s">
        <v>19</v>
      </c>
      <c r="K17" s="71" t="s">
        <v>20</v>
      </c>
    </row>
    <row r="18" spans="1:11" s="1" customFormat="1" x14ac:dyDescent="0.25">
      <c r="A18" s="147">
        <v>1</v>
      </c>
      <c r="B18" s="114" t="s">
        <v>21</v>
      </c>
      <c r="C18" s="104" t="s">
        <v>22</v>
      </c>
      <c r="D18" s="105">
        <v>300</v>
      </c>
      <c r="E18" s="105">
        <v>104</v>
      </c>
      <c r="F18" s="106"/>
      <c r="G18" s="106"/>
      <c r="H18" s="80">
        <f>D18*E18*F18</f>
        <v>0</v>
      </c>
      <c r="I18" s="81">
        <f>D18*E18*G18</f>
        <v>0</v>
      </c>
      <c r="J18" s="81">
        <f>H18*4</f>
        <v>0</v>
      </c>
      <c r="K18" s="82">
        <f>I18*4</f>
        <v>0</v>
      </c>
    </row>
    <row r="19" spans="1:11" s="1" customFormat="1" x14ac:dyDescent="0.25">
      <c r="A19" s="147"/>
      <c r="B19" s="114"/>
      <c r="C19" s="2" t="s">
        <v>23</v>
      </c>
      <c r="D19" s="36">
        <v>10</v>
      </c>
      <c r="E19" s="36">
        <v>52</v>
      </c>
      <c r="F19" s="79"/>
      <c r="G19" s="79"/>
      <c r="H19" s="80">
        <f t="shared" ref="H19:H67" si="0">D19*E19*F19</f>
        <v>0</v>
      </c>
      <c r="I19" s="81">
        <f t="shared" ref="I19:I72" si="1">D19*E19*G19</f>
        <v>0</v>
      </c>
      <c r="J19" s="81">
        <f t="shared" ref="J19:J79" si="2">H19*4</f>
        <v>0</v>
      </c>
      <c r="K19" s="82">
        <f t="shared" ref="K19:K79" si="3">I19*4</f>
        <v>0</v>
      </c>
    </row>
    <row r="20" spans="1:11" s="1" customFormat="1" x14ac:dyDescent="0.25">
      <c r="A20" s="147"/>
      <c r="B20" s="114"/>
      <c r="C20" s="2" t="s">
        <v>24</v>
      </c>
      <c r="D20" s="36">
        <v>3600</v>
      </c>
      <c r="E20" s="36">
        <v>26</v>
      </c>
      <c r="F20" s="79"/>
      <c r="G20" s="79"/>
      <c r="H20" s="80">
        <f t="shared" si="0"/>
        <v>0</v>
      </c>
      <c r="I20" s="81">
        <f t="shared" si="1"/>
        <v>0</v>
      </c>
      <c r="J20" s="81">
        <f t="shared" si="2"/>
        <v>0</v>
      </c>
      <c r="K20" s="82">
        <f t="shared" si="3"/>
        <v>0</v>
      </c>
    </row>
    <row r="21" spans="1:11" s="1" customFormat="1" x14ac:dyDescent="0.25">
      <c r="A21" s="147"/>
      <c r="B21" s="114"/>
      <c r="C21" s="2" t="s">
        <v>25</v>
      </c>
      <c r="D21" s="36">
        <v>20</v>
      </c>
      <c r="E21" s="36">
        <v>26</v>
      </c>
      <c r="F21" s="79"/>
      <c r="G21" s="79"/>
      <c r="H21" s="80">
        <f t="shared" si="0"/>
        <v>0</v>
      </c>
      <c r="I21" s="81">
        <f t="shared" si="1"/>
        <v>0</v>
      </c>
      <c r="J21" s="81">
        <f t="shared" si="2"/>
        <v>0</v>
      </c>
      <c r="K21" s="82">
        <f t="shared" si="3"/>
        <v>0</v>
      </c>
    </row>
    <row r="22" spans="1:11" s="1" customFormat="1" x14ac:dyDescent="0.25">
      <c r="A22" s="147"/>
      <c r="B22" s="114"/>
      <c r="C22" s="2" t="s">
        <v>26</v>
      </c>
      <c r="D22" s="36">
        <v>1000</v>
      </c>
      <c r="E22" s="36">
        <v>12</v>
      </c>
      <c r="F22" s="79"/>
      <c r="G22" s="79"/>
      <c r="H22" s="80">
        <f t="shared" si="0"/>
        <v>0</v>
      </c>
      <c r="I22" s="81">
        <f t="shared" si="1"/>
        <v>0</v>
      </c>
      <c r="J22" s="81">
        <f t="shared" si="2"/>
        <v>0</v>
      </c>
      <c r="K22" s="82">
        <f t="shared" si="3"/>
        <v>0</v>
      </c>
    </row>
    <row r="23" spans="1:11" s="1" customFormat="1" x14ac:dyDescent="0.25">
      <c r="A23" s="147"/>
      <c r="B23" s="114"/>
      <c r="C23" s="2" t="s">
        <v>27</v>
      </c>
      <c r="D23" s="36">
        <v>2</v>
      </c>
      <c r="E23" s="36">
        <v>26</v>
      </c>
      <c r="F23" s="79"/>
      <c r="G23" s="79"/>
      <c r="H23" s="80">
        <f t="shared" si="0"/>
        <v>0</v>
      </c>
      <c r="I23" s="81">
        <f t="shared" si="1"/>
        <v>0</v>
      </c>
      <c r="J23" s="81">
        <f t="shared" si="2"/>
        <v>0</v>
      </c>
      <c r="K23" s="82">
        <f t="shared" si="3"/>
        <v>0</v>
      </c>
    </row>
    <row r="24" spans="1:11" s="1" customFormat="1" x14ac:dyDescent="0.25">
      <c r="A24" s="147"/>
      <c r="B24" s="114"/>
      <c r="C24" s="21" t="s">
        <v>28</v>
      </c>
      <c r="D24" s="36">
        <v>337</v>
      </c>
      <c r="E24" s="36">
        <v>1</v>
      </c>
      <c r="F24" s="79"/>
      <c r="G24" s="79"/>
      <c r="H24" s="80">
        <f t="shared" si="0"/>
        <v>0</v>
      </c>
      <c r="I24" s="81">
        <f t="shared" si="1"/>
        <v>0</v>
      </c>
      <c r="J24" s="81">
        <f t="shared" si="2"/>
        <v>0</v>
      </c>
      <c r="K24" s="82">
        <f t="shared" si="3"/>
        <v>0</v>
      </c>
    </row>
    <row r="25" spans="1:11" s="1" customFormat="1" x14ac:dyDescent="0.25">
      <c r="A25" s="147"/>
      <c r="B25" s="114"/>
      <c r="C25" s="21" t="s">
        <v>29</v>
      </c>
      <c r="D25" s="36">
        <v>3600</v>
      </c>
      <c r="E25" s="36">
        <v>1</v>
      </c>
      <c r="F25" s="79"/>
      <c r="G25" s="79"/>
      <c r="H25" s="83">
        <f t="shared" si="0"/>
        <v>0</v>
      </c>
      <c r="I25" s="83">
        <f t="shared" si="1"/>
        <v>0</v>
      </c>
      <c r="J25" s="83">
        <f t="shared" si="2"/>
        <v>0</v>
      </c>
      <c r="K25" s="84">
        <f t="shared" si="3"/>
        <v>0</v>
      </c>
    </row>
    <row r="26" spans="1:11" s="1" customFormat="1" x14ac:dyDescent="0.25">
      <c r="A26" s="147"/>
      <c r="B26" s="114"/>
      <c r="C26" s="21" t="s">
        <v>30</v>
      </c>
      <c r="D26" s="37">
        <v>5</v>
      </c>
      <c r="E26" s="37">
        <v>1</v>
      </c>
      <c r="F26" s="85"/>
      <c r="G26" s="85"/>
      <c r="H26" s="83">
        <f t="shared" si="0"/>
        <v>0</v>
      </c>
      <c r="I26" s="83">
        <f t="shared" si="1"/>
        <v>0</v>
      </c>
      <c r="J26" s="83">
        <f t="shared" si="2"/>
        <v>0</v>
      </c>
      <c r="K26" s="84">
        <f t="shared" si="3"/>
        <v>0</v>
      </c>
    </row>
    <row r="27" spans="1:11" s="1" customFormat="1" x14ac:dyDescent="0.25">
      <c r="A27" s="147"/>
      <c r="B27" s="114"/>
      <c r="C27" s="21" t="s">
        <v>31</v>
      </c>
      <c r="D27" s="37">
        <v>10</v>
      </c>
      <c r="E27" s="37">
        <v>1</v>
      </c>
      <c r="F27" s="85"/>
      <c r="G27" s="85"/>
      <c r="H27" s="83">
        <f t="shared" si="0"/>
        <v>0</v>
      </c>
      <c r="I27" s="83">
        <f t="shared" si="1"/>
        <v>0</v>
      </c>
      <c r="J27" s="83">
        <f t="shared" si="2"/>
        <v>0</v>
      </c>
      <c r="K27" s="84">
        <f t="shared" si="3"/>
        <v>0</v>
      </c>
    </row>
    <row r="28" spans="1:11" s="1" customFormat="1" ht="15.75" thickBot="1" x14ac:dyDescent="0.3">
      <c r="A28" s="148"/>
      <c r="B28" s="115"/>
      <c r="C28" s="3" t="s">
        <v>32</v>
      </c>
      <c r="D28" s="53">
        <v>30</v>
      </c>
      <c r="E28" s="53">
        <v>78</v>
      </c>
      <c r="F28" s="86"/>
      <c r="G28" s="86"/>
      <c r="H28" s="87">
        <f t="shared" si="0"/>
        <v>0</v>
      </c>
      <c r="I28" s="88">
        <f t="shared" si="1"/>
        <v>0</v>
      </c>
      <c r="J28" s="88">
        <f t="shared" si="2"/>
        <v>0</v>
      </c>
      <c r="K28" s="89">
        <f t="shared" si="3"/>
        <v>0</v>
      </c>
    </row>
    <row r="29" spans="1:11" s="1" customFormat="1" ht="15" customHeight="1" x14ac:dyDescent="0.25">
      <c r="A29" s="131">
        <v>2</v>
      </c>
      <c r="B29" s="113" t="s">
        <v>33</v>
      </c>
      <c r="C29" s="4" t="s">
        <v>34</v>
      </c>
      <c r="D29" s="35">
        <v>7</v>
      </c>
      <c r="E29" s="35">
        <v>104</v>
      </c>
      <c r="F29" s="75"/>
      <c r="G29" s="75"/>
      <c r="H29" s="76">
        <f t="shared" si="0"/>
        <v>0</v>
      </c>
      <c r="I29" s="77">
        <f t="shared" si="1"/>
        <v>0</v>
      </c>
      <c r="J29" s="77">
        <f t="shared" si="2"/>
        <v>0</v>
      </c>
      <c r="K29" s="78">
        <f t="shared" si="3"/>
        <v>0</v>
      </c>
    </row>
    <row r="30" spans="1:11" s="1" customFormat="1" x14ac:dyDescent="0.25">
      <c r="A30" s="132"/>
      <c r="B30" s="114"/>
      <c r="C30" s="2" t="s">
        <v>35</v>
      </c>
      <c r="D30" s="36">
        <v>9</v>
      </c>
      <c r="E30" s="36">
        <v>52</v>
      </c>
      <c r="F30" s="79"/>
      <c r="G30" s="79"/>
      <c r="H30" s="80">
        <f t="shared" si="0"/>
        <v>0</v>
      </c>
      <c r="I30" s="81">
        <f t="shared" si="1"/>
        <v>0</v>
      </c>
      <c r="J30" s="81">
        <f t="shared" si="2"/>
        <v>0</v>
      </c>
      <c r="K30" s="82">
        <f t="shared" si="3"/>
        <v>0</v>
      </c>
    </row>
    <row r="31" spans="1:11" s="1" customFormat="1" x14ac:dyDescent="0.25">
      <c r="A31" s="132"/>
      <c r="B31" s="114"/>
      <c r="C31" s="2" t="s">
        <v>36</v>
      </c>
      <c r="D31" s="36">
        <v>6</v>
      </c>
      <c r="E31" s="36">
        <v>26</v>
      </c>
      <c r="F31" s="79"/>
      <c r="G31" s="79"/>
      <c r="H31" s="80">
        <f t="shared" si="0"/>
        <v>0</v>
      </c>
      <c r="I31" s="81">
        <f t="shared" si="1"/>
        <v>0</v>
      </c>
      <c r="J31" s="81">
        <f t="shared" si="2"/>
        <v>0</v>
      </c>
      <c r="K31" s="82">
        <f t="shared" si="3"/>
        <v>0</v>
      </c>
    </row>
    <row r="32" spans="1:11" s="1" customFormat="1" x14ac:dyDescent="0.25">
      <c r="A32" s="132"/>
      <c r="B32" s="114"/>
      <c r="C32" s="2" t="s">
        <v>37</v>
      </c>
      <c r="D32" s="36">
        <v>3</v>
      </c>
      <c r="E32" s="36">
        <v>12</v>
      </c>
      <c r="F32" s="79"/>
      <c r="G32" s="79"/>
      <c r="H32" s="80">
        <f t="shared" si="0"/>
        <v>0</v>
      </c>
      <c r="I32" s="81">
        <f t="shared" si="1"/>
        <v>0</v>
      </c>
      <c r="J32" s="81">
        <f t="shared" si="2"/>
        <v>0</v>
      </c>
      <c r="K32" s="82">
        <f t="shared" si="3"/>
        <v>0</v>
      </c>
    </row>
    <row r="33" spans="1:11" s="1" customFormat="1" x14ac:dyDescent="0.25">
      <c r="A33" s="132"/>
      <c r="B33" s="114"/>
      <c r="C33" s="2" t="s">
        <v>38</v>
      </c>
      <c r="D33" s="36">
        <v>77</v>
      </c>
      <c r="E33" s="36">
        <v>104</v>
      </c>
      <c r="F33" s="79"/>
      <c r="G33" s="79"/>
      <c r="H33" s="80">
        <f t="shared" si="0"/>
        <v>0</v>
      </c>
      <c r="I33" s="81">
        <f t="shared" si="1"/>
        <v>0</v>
      </c>
      <c r="J33" s="81">
        <f t="shared" si="2"/>
        <v>0</v>
      </c>
      <c r="K33" s="82">
        <f t="shared" si="3"/>
        <v>0</v>
      </c>
    </row>
    <row r="34" spans="1:11" s="1" customFormat="1" x14ac:dyDescent="0.25">
      <c r="A34" s="132"/>
      <c r="B34" s="114"/>
      <c r="C34" s="2" t="s">
        <v>39</v>
      </c>
      <c r="D34" s="36">
        <v>102</v>
      </c>
      <c r="E34" s="36">
        <v>52</v>
      </c>
      <c r="F34" s="79"/>
      <c r="G34" s="79"/>
      <c r="H34" s="80">
        <f t="shared" si="0"/>
        <v>0</v>
      </c>
      <c r="I34" s="81">
        <f t="shared" si="1"/>
        <v>0</v>
      </c>
      <c r="J34" s="81">
        <f t="shared" si="2"/>
        <v>0</v>
      </c>
      <c r="K34" s="82">
        <f t="shared" si="3"/>
        <v>0</v>
      </c>
    </row>
    <row r="35" spans="1:11" s="1" customFormat="1" x14ac:dyDescent="0.25">
      <c r="A35" s="132"/>
      <c r="B35" s="114"/>
      <c r="C35" s="2" t="s">
        <v>40</v>
      </c>
      <c r="D35" s="36">
        <v>58</v>
      </c>
      <c r="E35" s="36">
        <v>26</v>
      </c>
      <c r="F35" s="79"/>
      <c r="G35" s="79"/>
      <c r="H35" s="80">
        <f t="shared" si="0"/>
        <v>0</v>
      </c>
      <c r="I35" s="81">
        <f t="shared" si="1"/>
        <v>0</v>
      </c>
      <c r="J35" s="81">
        <f t="shared" si="2"/>
        <v>0</v>
      </c>
      <c r="K35" s="82">
        <f t="shared" si="3"/>
        <v>0</v>
      </c>
    </row>
    <row r="36" spans="1:11" s="1" customFormat="1" x14ac:dyDescent="0.25">
      <c r="A36" s="132"/>
      <c r="B36" s="114"/>
      <c r="C36" s="2" t="s">
        <v>41</v>
      </c>
      <c r="D36" s="36">
        <v>39</v>
      </c>
      <c r="E36" s="36">
        <v>12</v>
      </c>
      <c r="F36" s="79"/>
      <c r="G36" s="79"/>
      <c r="H36" s="80">
        <f t="shared" si="0"/>
        <v>0</v>
      </c>
      <c r="I36" s="81">
        <f t="shared" si="1"/>
        <v>0</v>
      </c>
      <c r="J36" s="81">
        <f t="shared" si="2"/>
        <v>0</v>
      </c>
      <c r="K36" s="82">
        <f t="shared" si="3"/>
        <v>0</v>
      </c>
    </row>
    <row r="37" spans="1:11" s="1" customFormat="1" x14ac:dyDescent="0.25">
      <c r="A37" s="132"/>
      <c r="B37" s="114"/>
      <c r="C37" s="2" t="s">
        <v>42</v>
      </c>
      <c r="D37" s="36">
        <v>292</v>
      </c>
      <c r="E37" s="36">
        <v>26</v>
      </c>
      <c r="F37" s="79"/>
      <c r="G37" s="79"/>
      <c r="H37" s="80">
        <f t="shared" si="0"/>
        <v>0</v>
      </c>
      <c r="I37" s="81">
        <f t="shared" si="1"/>
        <v>0</v>
      </c>
      <c r="J37" s="81">
        <f t="shared" si="2"/>
        <v>0</v>
      </c>
      <c r="K37" s="82">
        <f t="shared" si="3"/>
        <v>0</v>
      </c>
    </row>
    <row r="38" spans="1:11" s="1" customFormat="1" x14ac:dyDescent="0.25">
      <c r="A38" s="132"/>
      <c r="B38" s="114"/>
      <c r="C38" s="2" t="s">
        <v>43</v>
      </c>
      <c r="D38" s="36">
        <v>98</v>
      </c>
      <c r="E38" s="36">
        <v>52</v>
      </c>
      <c r="F38" s="79"/>
      <c r="G38" s="79"/>
      <c r="H38" s="80">
        <f t="shared" si="0"/>
        <v>0</v>
      </c>
      <c r="I38" s="81">
        <f t="shared" si="1"/>
        <v>0</v>
      </c>
      <c r="J38" s="81">
        <f t="shared" si="2"/>
        <v>0</v>
      </c>
      <c r="K38" s="82">
        <f t="shared" si="3"/>
        <v>0</v>
      </c>
    </row>
    <row r="39" spans="1:11" s="1" customFormat="1" x14ac:dyDescent="0.25">
      <c r="A39" s="132"/>
      <c r="B39" s="114"/>
      <c r="C39" s="2" t="s">
        <v>44</v>
      </c>
      <c r="D39" s="36">
        <v>16</v>
      </c>
      <c r="E39" s="36">
        <v>104</v>
      </c>
      <c r="F39" s="79"/>
      <c r="G39" s="79"/>
      <c r="H39" s="80">
        <f t="shared" si="0"/>
        <v>0</v>
      </c>
      <c r="I39" s="81">
        <f t="shared" si="1"/>
        <v>0</v>
      </c>
      <c r="J39" s="81">
        <f t="shared" si="2"/>
        <v>0</v>
      </c>
      <c r="K39" s="82">
        <f t="shared" si="3"/>
        <v>0</v>
      </c>
    </row>
    <row r="40" spans="1:11" s="1" customFormat="1" x14ac:dyDescent="0.25">
      <c r="A40" s="132"/>
      <c r="B40" s="114"/>
      <c r="C40" s="2" t="s">
        <v>45</v>
      </c>
      <c r="D40" s="36">
        <v>202</v>
      </c>
      <c r="E40" s="36">
        <v>12</v>
      </c>
      <c r="F40" s="79"/>
      <c r="G40" s="79"/>
      <c r="H40" s="80">
        <f t="shared" si="0"/>
        <v>0</v>
      </c>
      <c r="I40" s="81">
        <f t="shared" si="1"/>
        <v>0</v>
      </c>
      <c r="J40" s="81">
        <f t="shared" si="2"/>
        <v>0</v>
      </c>
      <c r="K40" s="82">
        <f t="shared" si="3"/>
        <v>0</v>
      </c>
    </row>
    <row r="41" spans="1:11" s="1" customFormat="1" x14ac:dyDescent="0.25">
      <c r="A41" s="132"/>
      <c r="B41" s="114"/>
      <c r="C41" s="2" t="s">
        <v>46</v>
      </c>
      <c r="D41" s="36">
        <v>5</v>
      </c>
      <c r="E41" s="36">
        <v>12</v>
      </c>
      <c r="F41" s="79"/>
      <c r="G41" s="79"/>
      <c r="H41" s="80">
        <f t="shared" si="0"/>
        <v>0</v>
      </c>
      <c r="I41" s="81">
        <f t="shared" si="1"/>
        <v>0</v>
      </c>
      <c r="J41" s="81">
        <f t="shared" si="2"/>
        <v>0</v>
      </c>
      <c r="K41" s="82">
        <f t="shared" si="3"/>
        <v>0</v>
      </c>
    </row>
    <row r="42" spans="1:11" s="1" customFormat="1" x14ac:dyDescent="0.25">
      <c r="A42" s="132"/>
      <c r="B42" s="114"/>
      <c r="C42" s="2" t="s">
        <v>47</v>
      </c>
      <c r="D42" s="36">
        <v>5</v>
      </c>
      <c r="E42" s="36">
        <v>12</v>
      </c>
      <c r="F42" s="79"/>
      <c r="G42" s="79"/>
      <c r="H42" s="80">
        <f t="shared" si="0"/>
        <v>0</v>
      </c>
      <c r="I42" s="81">
        <f t="shared" si="1"/>
        <v>0</v>
      </c>
      <c r="J42" s="81">
        <f t="shared" si="2"/>
        <v>0</v>
      </c>
      <c r="K42" s="82">
        <f t="shared" si="3"/>
        <v>0</v>
      </c>
    </row>
    <row r="43" spans="1:11" s="1" customFormat="1" ht="16.5" customHeight="1" x14ac:dyDescent="0.25">
      <c r="A43" s="132"/>
      <c r="B43" s="114"/>
      <c r="C43" s="2" t="s">
        <v>48</v>
      </c>
      <c r="D43" s="36">
        <v>5</v>
      </c>
      <c r="E43" s="36">
        <v>52</v>
      </c>
      <c r="F43" s="79"/>
      <c r="G43" s="79"/>
      <c r="H43" s="80">
        <f t="shared" si="0"/>
        <v>0</v>
      </c>
      <c r="I43" s="81">
        <f t="shared" si="1"/>
        <v>0</v>
      </c>
      <c r="J43" s="81">
        <f t="shared" si="2"/>
        <v>0</v>
      </c>
      <c r="K43" s="82">
        <f t="shared" si="3"/>
        <v>0</v>
      </c>
    </row>
    <row r="44" spans="1:11" s="1" customFormat="1" x14ac:dyDescent="0.25">
      <c r="A44" s="132"/>
      <c r="B44" s="114"/>
      <c r="C44" s="2" t="s">
        <v>49</v>
      </c>
      <c r="D44" s="36">
        <v>1</v>
      </c>
      <c r="E44" s="36">
        <v>12</v>
      </c>
      <c r="F44" s="79"/>
      <c r="G44" s="79"/>
      <c r="H44" s="80">
        <f t="shared" si="0"/>
        <v>0</v>
      </c>
      <c r="I44" s="81">
        <f t="shared" si="1"/>
        <v>0</v>
      </c>
      <c r="J44" s="81">
        <f t="shared" si="2"/>
        <v>0</v>
      </c>
      <c r="K44" s="82">
        <f t="shared" si="3"/>
        <v>0</v>
      </c>
    </row>
    <row r="45" spans="1:11" s="1" customFormat="1" x14ac:dyDescent="0.25">
      <c r="A45" s="132"/>
      <c r="B45" s="114"/>
      <c r="C45" s="2" t="s">
        <v>50</v>
      </c>
      <c r="D45" s="36">
        <v>5</v>
      </c>
      <c r="E45" s="36">
        <v>12</v>
      </c>
      <c r="F45" s="79"/>
      <c r="G45" s="79"/>
      <c r="H45" s="80">
        <f t="shared" si="0"/>
        <v>0</v>
      </c>
      <c r="I45" s="81">
        <f t="shared" si="1"/>
        <v>0</v>
      </c>
      <c r="J45" s="81">
        <f t="shared" si="2"/>
        <v>0</v>
      </c>
      <c r="K45" s="82">
        <f t="shared" si="3"/>
        <v>0</v>
      </c>
    </row>
    <row r="46" spans="1:11" s="1" customFormat="1" ht="15.75" thickBot="1" x14ac:dyDescent="0.3">
      <c r="A46" s="133"/>
      <c r="B46" s="115"/>
      <c r="C46" s="154" t="s">
        <v>51</v>
      </c>
      <c r="D46" s="155">
        <v>49</v>
      </c>
      <c r="E46" s="155">
        <v>52</v>
      </c>
      <c r="F46" s="156"/>
      <c r="G46" s="156"/>
      <c r="H46" s="157">
        <f t="shared" si="0"/>
        <v>0</v>
      </c>
      <c r="I46" s="158">
        <f t="shared" si="1"/>
        <v>0</v>
      </c>
      <c r="J46" s="158">
        <f t="shared" si="2"/>
        <v>0</v>
      </c>
      <c r="K46" s="159">
        <f t="shared" si="3"/>
        <v>0</v>
      </c>
    </row>
    <row r="47" spans="1:11" s="1" customFormat="1" x14ac:dyDescent="0.25">
      <c r="A47" s="131">
        <v>3</v>
      </c>
      <c r="B47" s="113" t="s">
        <v>52</v>
      </c>
      <c r="C47" s="20" t="s">
        <v>53</v>
      </c>
      <c r="D47" s="35">
        <v>10</v>
      </c>
      <c r="E47" s="35">
        <v>42</v>
      </c>
      <c r="F47" s="75"/>
      <c r="G47" s="75"/>
      <c r="H47" s="76">
        <f t="shared" si="0"/>
        <v>0</v>
      </c>
      <c r="I47" s="77">
        <f t="shared" si="1"/>
        <v>0</v>
      </c>
      <c r="J47" s="77">
        <f t="shared" si="2"/>
        <v>0</v>
      </c>
      <c r="K47" s="78">
        <f t="shared" si="3"/>
        <v>0</v>
      </c>
    </row>
    <row r="48" spans="1:11" s="1" customFormat="1" ht="15.75" thickBot="1" x14ac:dyDescent="0.3">
      <c r="A48" s="133"/>
      <c r="B48" s="115"/>
      <c r="C48" s="3" t="s">
        <v>54</v>
      </c>
      <c r="D48" s="53">
        <v>3405</v>
      </c>
      <c r="E48" s="53">
        <v>42</v>
      </c>
      <c r="F48" s="86"/>
      <c r="G48" s="86"/>
      <c r="H48" s="87">
        <f t="shared" si="0"/>
        <v>0</v>
      </c>
      <c r="I48" s="88">
        <f t="shared" si="1"/>
        <v>0</v>
      </c>
      <c r="J48" s="88">
        <f t="shared" si="2"/>
        <v>0</v>
      </c>
      <c r="K48" s="89">
        <f t="shared" si="3"/>
        <v>0</v>
      </c>
    </row>
    <row r="49" spans="1:11" s="1" customFormat="1" ht="15.75" customHeight="1" x14ac:dyDescent="0.25">
      <c r="A49" s="141">
        <v>4</v>
      </c>
      <c r="B49" s="144" t="s">
        <v>55</v>
      </c>
      <c r="C49" s="4" t="s">
        <v>56</v>
      </c>
      <c r="D49" s="35">
        <v>19</v>
      </c>
      <c r="E49" s="35">
        <v>46</v>
      </c>
      <c r="F49" s="75"/>
      <c r="G49" s="75"/>
      <c r="H49" s="76">
        <f t="shared" si="0"/>
        <v>0</v>
      </c>
      <c r="I49" s="77">
        <f t="shared" si="1"/>
        <v>0</v>
      </c>
      <c r="J49" s="77">
        <f t="shared" si="2"/>
        <v>0</v>
      </c>
      <c r="K49" s="78">
        <f t="shared" si="3"/>
        <v>0</v>
      </c>
    </row>
    <row r="50" spans="1:11" s="1" customFormat="1" x14ac:dyDescent="0.25">
      <c r="A50" s="142"/>
      <c r="B50" s="145"/>
      <c r="C50" s="2" t="s">
        <v>57</v>
      </c>
      <c r="D50" s="36">
        <v>5</v>
      </c>
      <c r="E50" s="36">
        <v>46</v>
      </c>
      <c r="F50" s="79"/>
      <c r="G50" s="79"/>
      <c r="H50" s="80">
        <f t="shared" si="0"/>
        <v>0</v>
      </c>
      <c r="I50" s="81">
        <f t="shared" si="1"/>
        <v>0</v>
      </c>
      <c r="J50" s="81">
        <f t="shared" si="2"/>
        <v>0</v>
      </c>
      <c r="K50" s="82">
        <f t="shared" si="3"/>
        <v>0</v>
      </c>
    </row>
    <row r="51" spans="1:11" s="1" customFormat="1" x14ac:dyDescent="0.25">
      <c r="A51" s="142"/>
      <c r="B51" s="145"/>
      <c r="C51" s="2" t="s">
        <v>58</v>
      </c>
      <c r="D51" s="36">
        <v>5</v>
      </c>
      <c r="E51" s="36">
        <v>46</v>
      </c>
      <c r="F51" s="79"/>
      <c r="G51" s="79"/>
      <c r="H51" s="80">
        <f t="shared" si="0"/>
        <v>0</v>
      </c>
      <c r="I51" s="81">
        <f t="shared" si="1"/>
        <v>0</v>
      </c>
      <c r="J51" s="81">
        <f t="shared" si="2"/>
        <v>0</v>
      </c>
      <c r="K51" s="82">
        <f t="shared" si="3"/>
        <v>0</v>
      </c>
    </row>
    <row r="52" spans="1:11" s="1" customFormat="1" x14ac:dyDescent="0.25">
      <c r="A52" s="142"/>
      <c r="B52" s="145"/>
      <c r="C52" s="21" t="s">
        <v>28</v>
      </c>
      <c r="D52" s="36">
        <v>29</v>
      </c>
      <c r="E52" s="36">
        <v>1</v>
      </c>
      <c r="F52" s="79"/>
      <c r="G52" s="79"/>
      <c r="H52" s="80">
        <f t="shared" si="0"/>
        <v>0</v>
      </c>
      <c r="I52" s="81">
        <f t="shared" ref="I52" si="4">D52*E52*G52</f>
        <v>0</v>
      </c>
      <c r="J52" s="81">
        <f t="shared" ref="J52" si="5">H52*4</f>
        <v>0</v>
      </c>
      <c r="K52" s="82"/>
    </row>
    <row r="53" spans="1:11" s="1" customFormat="1" x14ac:dyDescent="0.25">
      <c r="A53" s="142"/>
      <c r="B53" s="145"/>
      <c r="C53" s="21" t="s">
        <v>30</v>
      </c>
      <c r="D53" s="58">
        <v>5</v>
      </c>
      <c r="E53" s="36">
        <v>1</v>
      </c>
      <c r="F53" s="79"/>
      <c r="G53" s="79"/>
      <c r="H53" s="80">
        <f>D53*E53*F53</f>
        <v>0</v>
      </c>
      <c r="I53" s="81">
        <f>D53*E53*G53</f>
        <v>0</v>
      </c>
      <c r="J53" s="81">
        <f t="shared" si="2"/>
        <v>0</v>
      </c>
      <c r="K53" s="82">
        <f t="shared" si="3"/>
        <v>0</v>
      </c>
    </row>
    <row r="54" spans="1:11" s="1" customFormat="1" x14ac:dyDescent="0.25">
      <c r="A54" s="142"/>
      <c r="B54" s="145" t="s">
        <v>59</v>
      </c>
      <c r="C54" s="2" t="s">
        <v>60</v>
      </c>
      <c r="D54" s="36">
        <v>3</v>
      </c>
      <c r="E54" s="36">
        <v>42</v>
      </c>
      <c r="F54" s="79"/>
      <c r="G54" s="79"/>
      <c r="H54" s="80">
        <f t="shared" si="0"/>
        <v>0</v>
      </c>
      <c r="I54" s="81">
        <f t="shared" si="1"/>
        <v>0</v>
      </c>
      <c r="J54" s="81">
        <f t="shared" si="2"/>
        <v>0</v>
      </c>
      <c r="K54" s="82">
        <f t="shared" si="3"/>
        <v>0</v>
      </c>
    </row>
    <row r="55" spans="1:11" s="1" customFormat="1" x14ac:dyDescent="0.25">
      <c r="A55" s="142"/>
      <c r="B55" s="145"/>
      <c r="C55" s="2" t="s">
        <v>61</v>
      </c>
      <c r="D55" s="36">
        <v>1</v>
      </c>
      <c r="E55" s="36">
        <v>42</v>
      </c>
      <c r="F55" s="79"/>
      <c r="G55" s="79"/>
      <c r="H55" s="80">
        <f t="shared" si="0"/>
        <v>0</v>
      </c>
      <c r="I55" s="81">
        <f t="shared" si="1"/>
        <v>0</v>
      </c>
      <c r="J55" s="81">
        <f t="shared" si="2"/>
        <v>0</v>
      </c>
      <c r="K55" s="82">
        <f t="shared" si="3"/>
        <v>0</v>
      </c>
    </row>
    <row r="56" spans="1:11" s="1" customFormat="1" ht="15.75" thickBot="1" x14ac:dyDescent="0.3">
      <c r="A56" s="143"/>
      <c r="B56" s="146"/>
      <c r="C56" s="6" t="s">
        <v>62</v>
      </c>
      <c r="D56" s="37">
        <v>1</v>
      </c>
      <c r="E56" s="37">
        <v>42</v>
      </c>
      <c r="F56" s="85"/>
      <c r="G56" s="85"/>
      <c r="H56" s="90">
        <f t="shared" si="0"/>
        <v>0</v>
      </c>
      <c r="I56" s="91">
        <f t="shared" si="1"/>
        <v>0</v>
      </c>
      <c r="J56" s="91">
        <f t="shared" si="2"/>
        <v>0</v>
      </c>
      <c r="K56" s="92">
        <f t="shared" si="3"/>
        <v>0</v>
      </c>
    </row>
    <row r="57" spans="1:11" s="1" customFormat="1" ht="30" customHeight="1" x14ac:dyDescent="0.25">
      <c r="A57" s="131">
        <v>5</v>
      </c>
      <c r="B57" s="128" t="s">
        <v>63</v>
      </c>
      <c r="C57" s="24" t="s">
        <v>64</v>
      </c>
      <c r="D57" s="54">
        <v>70</v>
      </c>
      <c r="E57" s="54">
        <v>20</v>
      </c>
      <c r="F57" s="75"/>
      <c r="G57" s="75"/>
      <c r="H57" s="77">
        <f t="shared" si="0"/>
        <v>0</v>
      </c>
      <c r="I57" s="77">
        <f t="shared" si="1"/>
        <v>0</v>
      </c>
      <c r="J57" s="77">
        <f t="shared" si="2"/>
        <v>0</v>
      </c>
      <c r="K57" s="78">
        <f t="shared" si="3"/>
        <v>0</v>
      </c>
    </row>
    <row r="58" spans="1:11" s="1" customFormat="1" ht="30" x14ac:dyDescent="0.25">
      <c r="A58" s="132"/>
      <c r="B58" s="129"/>
      <c r="C58" s="23" t="s">
        <v>65</v>
      </c>
      <c r="D58" s="55">
        <v>20</v>
      </c>
      <c r="E58" s="55">
        <v>1</v>
      </c>
      <c r="F58" s="79"/>
      <c r="G58" s="79"/>
      <c r="H58" s="83">
        <f t="shared" si="0"/>
        <v>0</v>
      </c>
      <c r="I58" s="83">
        <f t="shared" si="1"/>
        <v>0</v>
      </c>
      <c r="J58" s="83">
        <f t="shared" si="2"/>
        <v>0</v>
      </c>
      <c r="K58" s="84">
        <f t="shared" si="3"/>
        <v>0</v>
      </c>
    </row>
    <row r="59" spans="1:11" s="1" customFormat="1" x14ac:dyDescent="0.25">
      <c r="A59" s="132"/>
      <c r="B59" s="129"/>
      <c r="C59" s="22" t="s">
        <v>66</v>
      </c>
      <c r="D59" s="55">
        <v>70</v>
      </c>
      <c r="E59" s="55">
        <v>20</v>
      </c>
      <c r="F59" s="79"/>
      <c r="G59" s="79"/>
      <c r="H59" s="83">
        <f t="shared" si="0"/>
        <v>0</v>
      </c>
      <c r="I59" s="83">
        <f t="shared" si="1"/>
        <v>0</v>
      </c>
      <c r="J59" s="83">
        <f t="shared" si="2"/>
        <v>0</v>
      </c>
      <c r="K59" s="84">
        <f t="shared" si="3"/>
        <v>0</v>
      </c>
    </row>
    <row r="60" spans="1:11" s="1" customFormat="1" x14ac:dyDescent="0.25">
      <c r="A60" s="132"/>
      <c r="B60" s="129"/>
      <c r="C60" s="22" t="s">
        <v>67</v>
      </c>
      <c r="D60" s="55">
        <v>20</v>
      </c>
      <c r="E60" s="55">
        <v>1</v>
      </c>
      <c r="F60" s="79"/>
      <c r="G60" s="79"/>
      <c r="H60" s="83">
        <f t="shared" si="0"/>
        <v>0</v>
      </c>
      <c r="I60" s="83">
        <f t="shared" si="1"/>
        <v>0</v>
      </c>
      <c r="J60" s="83">
        <f t="shared" si="2"/>
        <v>0</v>
      </c>
      <c r="K60" s="84">
        <f t="shared" si="3"/>
        <v>0</v>
      </c>
    </row>
    <row r="61" spans="1:11" s="1" customFormat="1" x14ac:dyDescent="0.25">
      <c r="A61" s="132"/>
      <c r="B61" s="129"/>
      <c r="C61" s="21" t="s">
        <v>68</v>
      </c>
      <c r="D61" s="55">
        <v>40</v>
      </c>
      <c r="E61" s="55">
        <v>1</v>
      </c>
      <c r="F61" s="79"/>
      <c r="G61" s="79"/>
      <c r="H61" s="83">
        <f t="shared" si="0"/>
        <v>0</v>
      </c>
      <c r="I61" s="83">
        <f t="shared" si="1"/>
        <v>0</v>
      </c>
      <c r="J61" s="83">
        <f t="shared" si="2"/>
        <v>0</v>
      </c>
      <c r="K61" s="84">
        <f t="shared" si="3"/>
        <v>0</v>
      </c>
    </row>
    <row r="62" spans="1:11" s="1" customFormat="1" x14ac:dyDescent="0.25">
      <c r="A62" s="132"/>
      <c r="B62" s="129"/>
      <c r="C62" s="21" t="s">
        <v>69</v>
      </c>
      <c r="D62" s="55">
        <v>5</v>
      </c>
      <c r="E62" s="55">
        <v>1</v>
      </c>
      <c r="F62" s="79"/>
      <c r="G62" s="79"/>
      <c r="H62" s="83">
        <f t="shared" si="0"/>
        <v>0</v>
      </c>
      <c r="I62" s="83">
        <f t="shared" si="1"/>
        <v>0</v>
      </c>
      <c r="J62" s="83">
        <f t="shared" si="2"/>
        <v>0</v>
      </c>
      <c r="K62" s="84">
        <f t="shared" si="3"/>
        <v>0</v>
      </c>
    </row>
    <row r="63" spans="1:11" s="1" customFormat="1" x14ac:dyDescent="0.25">
      <c r="A63" s="132"/>
      <c r="B63" s="129"/>
      <c r="C63" s="21" t="s">
        <v>70</v>
      </c>
      <c r="D63" s="55">
        <v>5</v>
      </c>
      <c r="E63" s="55">
        <v>1</v>
      </c>
      <c r="F63" s="79"/>
      <c r="G63" s="79"/>
      <c r="H63" s="83">
        <f t="shared" si="0"/>
        <v>0</v>
      </c>
      <c r="I63" s="83">
        <f t="shared" si="1"/>
        <v>0</v>
      </c>
      <c r="J63" s="83">
        <f t="shared" si="2"/>
        <v>0</v>
      </c>
      <c r="K63" s="84">
        <f t="shared" si="3"/>
        <v>0</v>
      </c>
    </row>
    <row r="64" spans="1:11" s="1" customFormat="1" ht="15.75" thickBot="1" x14ac:dyDescent="0.3">
      <c r="A64" s="133"/>
      <c r="B64" s="130"/>
      <c r="C64" s="25" t="s">
        <v>71</v>
      </c>
      <c r="D64" s="56">
        <v>1</v>
      </c>
      <c r="E64" s="56">
        <v>12</v>
      </c>
      <c r="F64" s="86"/>
      <c r="G64" s="86"/>
      <c r="H64" s="93">
        <f t="shared" si="0"/>
        <v>0</v>
      </c>
      <c r="I64" s="93">
        <f t="shared" si="1"/>
        <v>0</v>
      </c>
      <c r="J64" s="93">
        <f t="shared" si="2"/>
        <v>0</v>
      </c>
      <c r="K64" s="94">
        <f t="shared" si="3"/>
        <v>0</v>
      </c>
    </row>
    <row r="65" spans="1:11" s="1" customFormat="1" ht="63" customHeight="1" thickBot="1" x14ac:dyDescent="0.3">
      <c r="A65" s="38"/>
      <c r="B65" s="39"/>
      <c r="C65" s="40"/>
      <c r="D65" s="41" t="s">
        <v>72</v>
      </c>
      <c r="E65" s="41" t="s">
        <v>73</v>
      </c>
      <c r="F65" s="67" t="s">
        <v>74</v>
      </c>
      <c r="G65" s="67" t="s">
        <v>75</v>
      </c>
      <c r="H65" s="67" t="s">
        <v>17</v>
      </c>
      <c r="I65" s="67" t="s">
        <v>18</v>
      </c>
      <c r="J65" s="67" t="s">
        <v>19</v>
      </c>
      <c r="K65" s="68" t="s">
        <v>20</v>
      </c>
    </row>
    <row r="66" spans="1:11" s="1" customFormat="1" ht="33" customHeight="1" thickBot="1" x14ac:dyDescent="0.3">
      <c r="A66" s="42">
        <v>6</v>
      </c>
      <c r="B66" s="43" t="s">
        <v>76</v>
      </c>
      <c r="C66" s="14" t="s">
        <v>77</v>
      </c>
      <c r="D66" s="59">
        <v>15</v>
      </c>
      <c r="E66" s="43">
        <v>40</v>
      </c>
      <c r="F66" s="95"/>
      <c r="G66" s="95"/>
      <c r="H66" s="96">
        <f t="shared" si="0"/>
        <v>0</v>
      </c>
      <c r="I66" s="96">
        <f t="shared" si="1"/>
        <v>0</v>
      </c>
      <c r="J66" s="96">
        <f t="shared" si="2"/>
        <v>0</v>
      </c>
      <c r="K66" s="97">
        <f t="shared" si="3"/>
        <v>0</v>
      </c>
    </row>
    <row r="67" spans="1:11" s="1" customFormat="1" ht="30" customHeight="1" x14ac:dyDescent="0.25">
      <c r="A67" s="131">
        <v>7</v>
      </c>
      <c r="B67" s="128" t="s">
        <v>78</v>
      </c>
      <c r="C67" s="13" t="s">
        <v>79</v>
      </c>
      <c r="D67" s="60"/>
      <c r="E67" s="35">
        <v>160</v>
      </c>
      <c r="F67" s="75"/>
      <c r="G67" s="75"/>
      <c r="H67" s="77">
        <f t="shared" si="0"/>
        <v>0</v>
      </c>
      <c r="I67" s="77">
        <f t="shared" si="1"/>
        <v>0</v>
      </c>
      <c r="J67" s="77">
        <f t="shared" si="2"/>
        <v>0</v>
      </c>
      <c r="K67" s="78">
        <f t="shared" si="3"/>
        <v>0</v>
      </c>
    </row>
    <row r="68" spans="1:11" s="1" customFormat="1" ht="30" customHeight="1" x14ac:dyDescent="0.25">
      <c r="A68" s="132"/>
      <c r="B68" s="129"/>
      <c r="C68" s="7" t="s">
        <v>80</v>
      </c>
      <c r="D68" s="61"/>
      <c r="E68" s="36">
        <v>2</v>
      </c>
      <c r="F68" s="79"/>
      <c r="G68" s="79"/>
      <c r="H68" s="83">
        <f t="shared" ref="H68:H72" si="6">D68*E68*F68</f>
        <v>0</v>
      </c>
      <c r="I68" s="83">
        <f t="shared" si="1"/>
        <v>0</v>
      </c>
      <c r="J68" s="83">
        <f t="shared" si="2"/>
        <v>0</v>
      </c>
      <c r="K68" s="84">
        <f t="shared" si="3"/>
        <v>0</v>
      </c>
    </row>
    <row r="69" spans="1:11" s="1" customFormat="1" ht="32.25" customHeight="1" x14ac:dyDescent="0.25">
      <c r="A69" s="132"/>
      <c r="B69" s="129"/>
      <c r="C69" s="7" t="s">
        <v>81</v>
      </c>
      <c r="D69" s="61"/>
      <c r="E69" s="36">
        <v>25</v>
      </c>
      <c r="F69" s="79"/>
      <c r="G69" s="79"/>
      <c r="H69" s="83">
        <f t="shared" si="6"/>
        <v>0</v>
      </c>
      <c r="I69" s="83">
        <f t="shared" si="1"/>
        <v>0</v>
      </c>
      <c r="J69" s="83">
        <f t="shared" si="2"/>
        <v>0</v>
      </c>
      <c r="K69" s="84">
        <f t="shared" si="3"/>
        <v>0</v>
      </c>
    </row>
    <row r="70" spans="1:11" s="1" customFormat="1" ht="32.25" customHeight="1" x14ac:dyDescent="0.25">
      <c r="A70" s="132"/>
      <c r="B70" s="129"/>
      <c r="C70" s="7" t="s">
        <v>82</v>
      </c>
      <c r="D70" s="61"/>
      <c r="E70" s="36">
        <v>2</v>
      </c>
      <c r="F70" s="79"/>
      <c r="G70" s="79"/>
      <c r="H70" s="83">
        <f t="shared" si="6"/>
        <v>0</v>
      </c>
      <c r="I70" s="83">
        <f t="shared" si="1"/>
        <v>0</v>
      </c>
      <c r="J70" s="83">
        <f t="shared" si="2"/>
        <v>0</v>
      </c>
      <c r="K70" s="84">
        <f t="shared" si="3"/>
        <v>0</v>
      </c>
    </row>
    <row r="71" spans="1:11" s="1" customFormat="1" ht="32.25" customHeight="1" x14ac:dyDescent="0.25">
      <c r="A71" s="132"/>
      <c r="B71" s="129"/>
      <c r="C71" s="7" t="s">
        <v>83</v>
      </c>
      <c r="D71" s="61"/>
      <c r="E71" s="36">
        <v>85</v>
      </c>
      <c r="F71" s="79"/>
      <c r="G71" s="79"/>
      <c r="H71" s="83">
        <f t="shared" si="6"/>
        <v>0</v>
      </c>
      <c r="I71" s="83">
        <f t="shared" si="1"/>
        <v>0</v>
      </c>
      <c r="J71" s="83">
        <f t="shared" si="2"/>
        <v>0</v>
      </c>
      <c r="K71" s="84">
        <f t="shared" si="3"/>
        <v>0</v>
      </c>
    </row>
    <row r="72" spans="1:11" s="1" customFormat="1" ht="32.25" customHeight="1" x14ac:dyDescent="0.25">
      <c r="A72" s="132"/>
      <c r="B72" s="129"/>
      <c r="C72" s="7" t="s">
        <v>84</v>
      </c>
      <c r="D72" s="61"/>
      <c r="E72" s="36">
        <v>30</v>
      </c>
      <c r="F72" s="79"/>
      <c r="G72" s="79"/>
      <c r="H72" s="83">
        <f t="shared" si="6"/>
        <v>0</v>
      </c>
      <c r="I72" s="83">
        <f t="shared" si="1"/>
        <v>0</v>
      </c>
      <c r="J72" s="83">
        <f t="shared" si="2"/>
        <v>0</v>
      </c>
      <c r="K72" s="84">
        <f t="shared" si="3"/>
        <v>0</v>
      </c>
    </row>
    <row r="73" spans="1:11" s="1" customFormat="1" ht="45" x14ac:dyDescent="0.25">
      <c r="A73" s="132"/>
      <c r="B73" s="129"/>
      <c r="C73" s="5"/>
      <c r="D73" s="48"/>
      <c r="E73" s="48" t="s">
        <v>85</v>
      </c>
      <c r="F73" s="69" t="s">
        <v>86</v>
      </c>
      <c r="G73" s="69" t="s">
        <v>87</v>
      </c>
      <c r="H73" s="69" t="s">
        <v>17</v>
      </c>
      <c r="I73" s="69" t="s">
        <v>18</v>
      </c>
      <c r="J73" s="69" t="s">
        <v>19</v>
      </c>
      <c r="K73" s="70" t="s">
        <v>20</v>
      </c>
    </row>
    <row r="74" spans="1:11" s="1" customFormat="1" x14ac:dyDescent="0.25">
      <c r="A74" s="132"/>
      <c r="B74" s="129"/>
      <c r="C74" s="2" t="s">
        <v>88</v>
      </c>
      <c r="D74" s="47"/>
      <c r="E74" s="36">
        <v>7400</v>
      </c>
      <c r="F74" s="79"/>
      <c r="G74" s="79"/>
      <c r="H74" s="83">
        <f>E74*F74</f>
        <v>0</v>
      </c>
      <c r="I74" s="83">
        <f>E74*G74</f>
        <v>0</v>
      </c>
      <c r="J74" s="83">
        <f t="shared" si="2"/>
        <v>0</v>
      </c>
      <c r="K74" s="84">
        <f t="shared" si="3"/>
        <v>0</v>
      </c>
    </row>
    <row r="75" spans="1:11" s="1" customFormat="1" ht="30" x14ac:dyDescent="0.25">
      <c r="A75" s="132"/>
      <c r="B75" s="129"/>
      <c r="C75" s="2" t="s">
        <v>89</v>
      </c>
      <c r="D75" s="47"/>
      <c r="E75" s="36">
        <v>6</v>
      </c>
      <c r="F75" s="79"/>
      <c r="G75" s="79"/>
      <c r="H75" s="83">
        <f t="shared" ref="H75:H79" si="7">E75*F75</f>
        <v>0</v>
      </c>
      <c r="I75" s="83">
        <f t="shared" ref="I75:I79" si="8">E75*G75</f>
        <v>0</v>
      </c>
      <c r="J75" s="83">
        <f t="shared" si="2"/>
        <v>0</v>
      </c>
      <c r="K75" s="84">
        <f t="shared" si="3"/>
        <v>0</v>
      </c>
    </row>
    <row r="76" spans="1:11" s="1" customFormat="1" x14ac:dyDescent="0.25">
      <c r="A76" s="132"/>
      <c r="B76" s="129"/>
      <c r="C76" s="2" t="s">
        <v>90</v>
      </c>
      <c r="D76" s="47"/>
      <c r="E76" s="36">
        <v>95</v>
      </c>
      <c r="F76" s="79"/>
      <c r="G76" s="79"/>
      <c r="H76" s="83">
        <f t="shared" si="7"/>
        <v>0</v>
      </c>
      <c r="I76" s="83">
        <f t="shared" si="8"/>
        <v>0</v>
      </c>
      <c r="J76" s="83">
        <f t="shared" si="2"/>
        <v>0</v>
      </c>
      <c r="K76" s="84">
        <f t="shared" si="3"/>
        <v>0</v>
      </c>
    </row>
    <row r="77" spans="1:11" s="1" customFormat="1" x14ac:dyDescent="0.25">
      <c r="A77" s="132"/>
      <c r="B77" s="129"/>
      <c r="C77" s="2" t="s">
        <v>91</v>
      </c>
      <c r="D77" s="47"/>
      <c r="E77" s="36">
        <v>6</v>
      </c>
      <c r="F77" s="79"/>
      <c r="G77" s="79"/>
      <c r="H77" s="83">
        <f t="shared" si="7"/>
        <v>0</v>
      </c>
      <c r="I77" s="83">
        <f t="shared" si="8"/>
        <v>0</v>
      </c>
      <c r="J77" s="83">
        <f t="shared" si="2"/>
        <v>0</v>
      </c>
      <c r="K77" s="84">
        <f t="shared" si="3"/>
        <v>0</v>
      </c>
    </row>
    <row r="78" spans="1:11" s="1" customFormat="1" x14ac:dyDescent="0.25">
      <c r="A78" s="132"/>
      <c r="B78" s="129"/>
      <c r="C78" s="2" t="s">
        <v>92</v>
      </c>
      <c r="D78" s="47"/>
      <c r="E78" s="36">
        <v>890</v>
      </c>
      <c r="F78" s="79"/>
      <c r="G78" s="79"/>
      <c r="H78" s="83">
        <f t="shared" si="7"/>
        <v>0</v>
      </c>
      <c r="I78" s="83">
        <f t="shared" si="8"/>
        <v>0</v>
      </c>
      <c r="J78" s="83">
        <f t="shared" si="2"/>
        <v>0</v>
      </c>
      <c r="K78" s="84">
        <f t="shared" si="3"/>
        <v>0</v>
      </c>
    </row>
    <row r="79" spans="1:11" s="1" customFormat="1" x14ac:dyDescent="0.25">
      <c r="A79" s="132"/>
      <c r="B79" s="129"/>
      <c r="C79" s="6" t="s">
        <v>93</v>
      </c>
      <c r="D79" s="41"/>
      <c r="E79" s="34">
        <v>170</v>
      </c>
      <c r="F79" s="98"/>
      <c r="G79" s="98"/>
      <c r="H79" s="83">
        <f t="shared" si="7"/>
        <v>0</v>
      </c>
      <c r="I79" s="83">
        <f t="shared" si="8"/>
        <v>0</v>
      </c>
      <c r="J79" s="83">
        <f t="shared" si="2"/>
        <v>0</v>
      </c>
      <c r="K79" s="84">
        <f t="shared" si="3"/>
        <v>0</v>
      </c>
    </row>
    <row r="80" spans="1:11" s="1" customFormat="1" ht="45" x14ac:dyDescent="0.25">
      <c r="A80" s="132"/>
      <c r="B80" s="129"/>
      <c r="C80" s="8"/>
      <c r="D80" s="47"/>
      <c r="E80" s="47" t="s">
        <v>94</v>
      </c>
      <c r="F80" s="71" t="s">
        <v>95</v>
      </c>
      <c r="G80" s="71" t="s">
        <v>96</v>
      </c>
      <c r="H80" s="69" t="s">
        <v>17</v>
      </c>
      <c r="I80" s="69" t="s">
        <v>18</v>
      </c>
      <c r="J80" s="69" t="s">
        <v>19</v>
      </c>
      <c r="K80" s="70" t="s">
        <v>20</v>
      </c>
    </row>
    <row r="81" spans="1:12" s="1" customFormat="1" ht="30" x14ac:dyDescent="0.25">
      <c r="A81" s="132"/>
      <c r="B81" s="129"/>
      <c r="C81" s="7" t="s">
        <v>97</v>
      </c>
      <c r="D81" s="47"/>
      <c r="E81" s="36">
        <v>8</v>
      </c>
      <c r="F81" s="79"/>
      <c r="G81" s="79"/>
      <c r="H81" s="83">
        <f>E81*F81</f>
        <v>0</v>
      </c>
      <c r="I81" s="83">
        <f>E81*G81</f>
        <v>0</v>
      </c>
      <c r="J81" s="83">
        <f t="shared" ref="J81" si="9">H81*4</f>
        <v>0</v>
      </c>
      <c r="K81" s="84">
        <f t="shared" ref="K81" si="10">I81*4</f>
        <v>0</v>
      </c>
    </row>
    <row r="82" spans="1:12" s="1" customFormat="1" ht="30" x14ac:dyDescent="0.25">
      <c r="A82" s="132"/>
      <c r="B82" s="129"/>
      <c r="C82" s="6" t="s">
        <v>98</v>
      </c>
      <c r="D82" s="62"/>
      <c r="E82" s="37">
        <v>8</v>
      </c>
      <c r="F82" s="85"/>
      <c r="G82" s="85"/>
      <c r="H82" s="83">
        <f t="shared" ref="H82:H83" si="11">E82*F82</f>
        <v>0</v>
      </c>
      <c r="I82" s="83">
        <f t="shared" ref="I82:I83" si="12">E82*G82</f>
        <v>0</v>
      </c>
      <c r="J82" s="83">
        <f t="shared" ref="J82:J83" si="13">H82*4</f>
        <v>0</v>
      </c>
      <c r="K82" s="84">
        <f t="shared" ref="K82:K83" si="14">I82*4</f>
        <v>0</v>
      </c>
    </row>
    <row r="83" spans="1:12" s="1" customFormat="1" ht="15.75" thickBot="1" x14ac:dyDescent="0.3">
      <c r="A83" s="133"/>
      <c r="B83" s="130"/>
      <c r="C83" s="3" t="s">
        <v>99</v>
      </c>
      <c r="D83" s="63"/>
      <c r="E83" s="53">
        <v>10</v>
      </c>
      <c r="F83" s="86"/>
      <c r="G83" s="86"/>
      <c r="H83" s="93">
        <f t="shared" si="11"/>
        <v>0</v>
      </c>
      <c r="I83" s="93">
        <f t="shared" si="12"/>
        <v>0</v>
      </c>
      <c r="J83" s="93">
        <f t="shared" si="13"/>
        <v>0</v>
      </c>
      <c r="K83" s="94">
        <f t="shared" si="14"/>
        <v>0</v>
      </c>
    </row>
    <row r="84" spans="1:12" s="1" customFormat="1" ht="45.75" thickBot="1" x14ac:dyDescent="0.3">
      <c r="A84" s="15"/>
      <c r="B84" s="16"/>
      <c r="C84" s="26"/>
      <c r="D84" s="46"/>
      <c r="E84" s="111" t="s">
        <v>100</v>
      </c>
      <c r="F84" s="72" t="s">
        <v>101</v>
      </c>
      <c r="G84" s="72" t="s">
        <v>102</v>
      </c>
      <c r="H84" s="72" t="s">
        <v>17</v>
      </c>
      <c r="I84" s="72" t="s">
        <v>18</v>
      </c>
      <c r="J84" s="72" t="s">
        <v>19</v>
      </c>
      <c r="K84" s="73" t="s">
        <v>20</v>
      </c>
    </row>
    <row r="85" spans="1:12" s="1" customFormat="1" ht="15.75" thickBot="1" x14ac:dyDescent="0.3">
      <c r="A85" s="119">
        <v>8</v>
      </c>
      <c r="B85" s="125" t="s">
        <v>103</v>
      </c>
      <c r="C85" s="108" t="s">
        <v>104</v>
      </c>
      <c r="D85" s="64"/>
      <c r="E85" s="112">
        <v>5500</v>
      </c>
      <c r="F85" s="79"/>
      <c r="G85" s="79"/>
      <c r="H85" s="83">
        <f>E85*F85</f>
        <v>0</v>
      </c>
      <c r="I85" s="83">
        <f>E85*G85</f>
        <v>0</v>
      </c>
      <c r="J85" s="83">
        <f t="shared" ref="J85:J86" si="15">H85*4</f>
        <v>0</v>
      </c>
      <c r="K85" s="84">
        <f t="shared" ref="K85:K86" si="16">I85*4</f>
        <v>0</v>
      </c>
    </row>
    <row r="86" spans="1:12" s="1" customFormat="1" ht="30" x14ac:dyDescent="0.25">
      <c r="A86" s="120"/>
      <c r="B86" s="126"/>
      <c r="C86" s="109" t="s">
        <v>105</v>
      </c>
      <c r="D86" s="64"/>
      <c r="E86" s="112">
        <v>1948</v>
      </c>
      <c r="F86" s="79"/>
      <c r="G86" s="79"/>
      <c r="H86" s="83">
        <f>E86*F86</f>
        <v>0</v>
      </c>
      <c r="I86" s="83">
        <f>E86*G86</f>
        <v>0</v>
      </c>
      <c r="J86" s="83">
        <f t="shared" si="15"/>
        <v>0</v>
      </c>
      <c r="K86" s="84">
        <f t="shared" si="16"/>
        <v>0</v>
      </c>
    </row>
    <row r="87" spans="1:12" s="1" customFormat="1" ht="15.75" thickBot="1" x14ac:dyDescent="0.3">
      <c r="A87" s="120"/>
      <c r="B87" s="126"/>
      <c r="C87" s="110" t="s">
        <v>106</v>
      </c>
      <c r="D87" s="64"/>
      <c r="E87" s="55">
        <v>3552</v>
      </c>
      <c r="F87" s="79"/>
      <c r="G87" s="79"/>
      <c r="H87" s="83"/>
      <c r="I87" s="83"/>
      <c r="J87" s="83">
        <f t="shared" ref="J87:J89" si="17">H87*4</f>
        <v>0</v>
      </c>
      <c r="K87" s="84">
        <f t="shared" ref="K87:K89" si="18">I87*4</f>
        <v>0</v>
      </c>
    </row>
    <row r="88" spans="1:12" s="1" customFormat="1" ht="17.25" customHeight="1" x14ac:dyDescent="0.25">
      <c r="A88" s="120"/>
      <c r="B88" s="126"/>
      <c r="C88" s="29" t="s">
        <v>107</v>
      </c>
      <c r="D88" s="64"/>
      <c r="E88" s="36">
        <v>290</v>
      </c>
      <c r="F88" s="79"/>
      <c r="G88" s="79"/>
      <c r="H88" s="83">
        <f t="shared" ref="H88:H89" si="19">E88*F88</f>
        <v>0</v>
      </c>
      <c r="I88" s="83">
        <f t="shared" ref="I88:I89" si="20">E88*G88</f>
        <v>0</v>
      </c>
      <c r="J88" s="83">
        <f t="shared" si="17"/>
        <v>0</v>
      </c>
      <c r="K88" s="84">
        <f t="shared" si="18"/>
        <v>0</v>
      </c>
    </row>
    <row r="89" spans="1:12" s="1" customFormat="1" ht="16.5" customHeight="1" thickBot="1" x14ac:dyDescent="0.3">
      <c r="A89" s="121"/>
      <c r="B89" s="127"/>
      <c r="C89" s="28" t="s">
        <v>108</v>
      </c>
      <c r="D89" s="65"/>
      <c r="E89" s="57">
        <v>290</v>
      </c>
      <c r="F89" s="86"/>
      <c r="G89" s="86"/>
      <c r="H89" s="93">
        <f t="shared" si="19"/>
        <v>0</v>
      </c>
      <c r="I89" s="93">
        <f t="shared" si="20"/>
        <v>0</v>
      </c>
      <c r="J89" s="93">
        <f t="shared" si="17"/>
        <v>0</v>
      </c>
      <c r="K89" s="94">
        <f t="shared" si="18"/>
        <v>0</v>
      </c>
    </row>
    <row r="90" spans="1:12" s="1" customFormat="1" ht="45.75" thickBot="1" x14ac:dyDescent="0.3">
      <c r="A90" s="17"/>
      <c r="B90" s="18"/>
      <c r="C90" s="19"/>
      <c r="D90" s="46"/>
      <c r="E90" s="45" t="s">
        <v>94</v>
      </c>
      <c r="F90" s="72" t="s">
        <v>95</v>
      </c>
      <c r="G90" s="72" t="s">
        <v>96</v>
      </c>
      <c r="H90" s="72" t="s">
        <v>17</v>
      </c>
      <c r="I90" s="72" t="s">
        <v>18</v>
      </c>
      <c r="J90" s="72" t="s">
        <v>19</v>
      </c>
      <c r="K90" s="73" t="s">
        <v>20</v>
      </c>
    </row>
    <row r="91" spans="1:12" s="1" customFormat="1" ht="28.5" thickBot="1" x14ac:dyDescent="0.3">
      <c r="A91" s="44" t="s">
        <v>109</v>
      </c>
      <c r="B91" s="43" t="s">
        <v>110</v>
      </c>
      <c r="C91" s="27" t="s">
        <v>111</v>
      </c>
      <c r="D91" s="66"/>
      <c r="E91" s="43">
        <v>12</v>
      </c>
      <c r="F91" s="95"/>
      <c r="G91" s="95"/>
      <c r="H91" s="96">
        <f>E91*F91</f>
        <v>0</v>
      </c>
      <c r="I91" s="96">
        <f>E91*G91</f>
        <v>0</v>
      </c>
      <c r="J91" s="96">
        <f t="shared" ref="J91" si="21">H91*4</f>
        <v>0</v>
      </c>
      <c r="K91" s="97">
        <f t="shared" ref="K91" si="22">I91*4</f>
        <v>0</v>
      </c>
    </row>
    <row r="92" spans="1:12" s="1" customFormat="1" ht="15.75" thickBot="1" x14ac:dyDescent="0.3">
      <c r="A92" s="116" t="s">
        <v>112</v>
      </c>
      <c r="B92" s="117"/>
      <c r="C92" s="117"/>
      <c r="D92" s="117"/>
      <c r="E92" s="117"/>
      <c r="F92" s="117"/>
      <c r="G92" s="118"/>
      <c r="H92" s="99">
        <f>SUM(H18:H91)</f>
        <v>0</v>
      </c>
      <c r="I92" s="99">
        <f>SUM(I18:I91)</f>
        <v>0</v>
      </c>
      <c r="J92" s="100"/>
      <c r="K92" s="100"/>
    </row>
    <row r="93" spans="1:12" ht="15.75" thickBot="1" x14ac:dyDescent="0.3">
      <c r="F93" s="122" t="s">
        <v>113</v>
      </c>
      <c r="G93" s="122"/>
      <c r="H93" s="122"/>
      <c r="I93" s="123"/>
      <c r="J93" s="101">
        <f>SUM(J18:J91)</f>
        <v>0</v>
      </c>
      <c r="K93" s="101">
        <f>SUM(K18:K91)</f>
        <v>0</v>
      </c>
    </row>
    <row r="94" spans="1:12" x14ac:dyDescent="0.25">
      <c r="H94" s="102"/>
      <c r="I94" s="102"/>
      <c r="J94" s="102"/>
      <c r="K94" s="102"/>
    </row>
    <row r="95" spans="1:12" x14ac:dyDescent="0.25">
      <c r="B95" s="9" t="s">
        <v>114</v>
      </c>
      <c r="C95" s="149"/>
      <c r="D95" s="149"/>
      <c r="E95" s="149"/>
      <c r="F95" s="149"/>
      <c r="G95" s="149"/>
    </row>
    <row r="96" spans="1:12" ht="30" customHeight="1" x14ac:dyDescent="0.25">
      <c r="B96" s="10" t="s">
        <v>115</v>
      </c>
      <c r="C96" s="139" t="s">
        <v>116</v>
      </c>
      <c r="D96" s="139"/>
      <c r="E96" s="139"/>
      <c r="F96" s="139"/>
      <c r="G96" s="139"/>
      <c r="H96" s="103"/>
      <c r="I96" s="103"/>
      <c r="J96" s="103"/>
      <c r="K96" s="103"/>
      <c r="L96" s="124"/>
    </row>
    <row r="97" spans="1:12" ht="97.15" customHeight="1" x14ac:dyDescent="0.25">
      <c r="B97" s="7" t="s">
        <v>117</v>
      </c>
      <c r="C97" s="134" t="s">
        <v>118</v>
      </c>
      <c r="D97" s="134"/>
      <c r="E97" s="134"/>
      <c r="F97" s="134"/>
      <c r="G97" s="134"/>
      <c r="H97" s="103"/>
      <c r="I97" s="103"/>
      <c r="J97" s="103"/>
      <c r="K97" s="103"/>
      <c r="L97" s="124"/>
    </row>
    <row r="98" spans="1:12" x14ac:dyDescent="0.25">
      <c r="B98" s="11" t="s">
        <v>119</v>
      </c>
      <c r="C98" s="139" t="s">
        <v>120</v>
      </c>
      <c r="D98" s="139"/>
      <c r="E98" s="139"/>
      <c r="F98" s="139"/>
      <c r="G98" s="139"/>
    </row>
    <row r="99" spans="1:12" ht="29.25" customHeight="1" x14ac:dyDescent="0.25">
      <c r="B99" s="11" t="s">
        <v>121</v>
      </c>
      <c r="C99" s="139" t="s">
        <v>122</v>
      </c>
      <c r="D99" s="139"/>
      <c r="E99" s="139"/>
      <c r="F99" s="139"/>
      <c r="G99" s="139"/>
    </row>
    <row r="100" spans="1:12" ht="96" customHeight="1" x14ac:dyDescent="0.25">
      <c r="B100" s="11" t="s">
        <v>123</v>
      </c>
      <c r="C100" s="150" t="s">
        <v>124</v>
      </c>
      <c r="D100" s="150"/>
      <c r="E100" s="150"/>
      <c r="F100" s="150"/>
      <c r="G100" s="150"/>
    </row>
    <row r="102" spans="1:12" x14ac:dyDescent="0.25">
      <c r="B102" s="12" t="s">
        <v>125</v>
      </c>
      <c r="C102" s="12"/>
    </row>
    <row r="103" spans="1:12" x14ac:dyDescent="0.25">
      <c r="B103" s="12" t="s">
        <v>126</v>
      </c>
      <c r="C103" s="12" t="s">
        <v>127</v>
      </c>
    </row>
    <row r="104" spans="1:12" x14ac:dyDescent="0.25">
      <c r="B104" s="12" t="s">
        <v>128</v>
      </c>
      <c r="C104" s="12" t="s">
        <v>129</v>
      </c>
    </row>
    <row r="105" spans="1:12" x14ac:dyDescent="0.25">
      <c r="B105" s="12" t="s">
        <v>130</v>
      </c>
      <c r="C105" s="12" t="s">
        <v>131</v>
      </c>
    </row>
    <row r="106" spans="1:12" x14ac:dyDescent="0.25">
      <c r="B106" s="12" t="s">
        <v>132</v>
      </c>
      <c r="C106" s="12" t="s">
        <v>133</v>
      </c>
    </row>
    <row r="107" spans="1:12" x14ac:dyDescent="0.25">
      <c r="B107" s="12" t="s">
        <v>134</v>
      </c>
      <c r="C107" s="12" t="s">
        <v>135</v>
      </c>
    </row>
    <row r="108" spans="1:12" x14ac:dyDescent="0.25">
      <c r="B108" s="12" t="s">
        <v>136</v>
      </c>
      <c r="C108" s="12" t="s">
        <v>137</v>
      </c>
    </row>
    <row r="109" spans="1:12" x14ac:dyDescent="0.25">
      <c r="B109" s="12" t="s">
        <v>138</v>
      </c>
      <c r="C109" s="12" t="s">
        <v>139</v>
      </c>
    </row>
    <row r="110" spans="1:12" x14ac:dyDescent="0.25">
      <c r="B110" s="12" t="s">
        <v>140</v>
      </c>
      <c r="C110" s="12" t="s">
        <v>141</v>
      </c>
    </row>
    <row r="112" spans="1:12" x14ac:dyDescent="0.25">
      <c r="A112" s="151" t="s">
        <v>142</v>
      </c>
      <c r="B112" s="151"/>
      <c r="C112" s="151"/>
      <c r="D112" s="151"/>
      <c r="E112" s="151"/>
      <c r="F112" s="151"/>
      <c r="G112" s="151"/>
      <c r="H112" s="151"/>
    </row>
    <row r="113" spans="1:8" x14ac:dyDescent="0.25">
      <c r="A113" s="151" t="s">
        <v>143</v>
      </c>
      <c r="B113" s="151"/>
      <c r="C113" s="151"/>
      <c r="D113" s="151"/>
      <c r="E113" s="151"/>
      <c r="F113" s="151"/>
      <c r="G113" s="151"/>
      <c r="H113" s="151"/>
    </row>
    <row r="114" spans="1:8" ht="29.25" customHeight="1" x14ac:dyDescent="0.25">
      <c r="A114" s="152" t="s">
        <v>144</v>
      </c>
      <c r="B114" s="152"/>
      <c r="C114" s="152"/>
      <c r="D114" s="152"/>
      <c r="E114" s="152"/>
      <c r="F114" s="152"/>
      <c r="G114" s="152"/>
      <c r="H114" s="152"/>
    </row>
    <row r="115" spans="1:8" x14ac:dyDescent="0.25">
      <c r="A115" s="153" t="s">
        <v>145</v>
      </c>
      <c r="B115" s="153"/>
      <c r="C115" s="153"/>
      <c r="D115" s="153"/>
      <c r="E115" s="153"/>
      <c r="F115" s="153"/>
      <c r="G115" s="153"/>
      <c r="H115" s="153"/>
    </row>
    <row r="116" spans="1:8" ht="31.5" customHeight="1" x14ac:dyDescent="0.25">
      <c r="A116" s="152" t="s">
        <v>146</v>
      </c>
      <c r="B116" s="152"/>
      <c r="C116" s="152"/>
      <c r="D116" s="152"/>
      <c r="E116" s="152"/>
      <c r="F116" s="152"/>
      <c r="G116" s="152"/>
      <c r="H116" s="152"/>
    </row>
    <row r="117" spans="1:8" ht="30" customHeight="1" x14ac:dyDescent="0.25">
      <c r="A117" s="152" t="s">
        <v>147</v>
      </c>
      <c r="B117" s="152"/>
      <c r="C117" s="152"/>
      <c r="D117" s="152"/>
      <c r="E117" s="152"/>
      <c r="F117" s="152"/>
      <c r="G117" s="152"/>
      <c r="H117" s="152"/>
    </row>
    <row r="118" spans="1:8" ht="33" customHeight="1" x14ac:dyDescent="0.25">
      <c r="A118" s="152" t="s">
        <v>148</v>
      </c>
      <c r="B118" s="152"/>
      <c r="C118" s="152"/>
      <c r="D118" s="152"/>
      <c r="E118" s="152"/>
      <c r="F118" s="152"/>
      <c r="G118" s="152"/>
      <c r="H118" s="152"/>
    </row>
    <row r="119" spans="1:8" x14ac:dyDescent="0.25">
      <c r="A119" s="152" t="s">
        <v>149</v>
      </c>
      <c r="B119" s="152"/>
      <c r="C119" s="152"/>
      <c r="D119" s="152"/>
      <c r="E119" s="152"/>
      <c r="F119" s="152"/>
      <c r="G119" s="152"/>
      <c r="H119" s="152"/>
    </row>
    <row r="120" spans="1:8" x14ac:dyDescent="0.25">
      <c r="A120" s="152" t="s">
        <v>150</v>
      </c>
      <c r="B120" s="152"/>
      <c r="C120" s="152"/>
      <c r="D120" s="152"/>
      <c r="E120" s="152"/>
      <c r="F120" s="152"/>
      <c r="G120" s="152"/>
      <c r="H120" s="152"/>
    </row>
    <row r="121" spans="1:8" x14ac:dyDescent="0.25">
      <c r="A121" s="152" t="s">
        <v>151</v>
      </c>
      <c r="B121" s="152"/>
      <c r="C121" s="152"/>
      <c r="D121" s="152"/>
      <c r="E121" s="152"/>
      <c r="F121" s="152"/>
      <c r="G121" s="152"/>
      <c r="H121" s="152"/>
    </row>
    <row r="122" spans="1:8" x14ac:dyDescent="0.25">
      <c r="A122" s="152" t="s">
        <v>152</v>
      </c>
      <c r="B122" s="152"/>
      <c r="C122" s="152"/>
      <c r="D122" s="152"/>
      <c r="E122" s="152"/>
      <c r="F122" s="152"/>
      <c r="G122" s="152"/>
      <c r="H122" s="152"/>
    </row>
    <row r="123" spans="1:8" x14ac:dyDescent="0.25">
      <c r="A123" s="152" t="s">
        <v>153</v>
      </c>
      <c r="B123" s="152"/>
      <c r="C123" s="152"/>
      <c r="D123" s="152"/>
      <c r="E123" s="152"/>
      <c r="F123" s="152"/>
      <c r="G123" s="152"/>
      <c r="H123" s="152"/>
    </row>
    <row r="124" spans="1:8" x14ac:dyDescent="0.25">
      <c r="A124" s="152" t="s">
        <v>154</v>
      </c>
      <c r="B124" s="152"/>
      <c r="C124" s="152"/>
      <c r="D124" s="152"/>
      <c r="E124" s="152"/>
      <c r="F124" s="152"/>
      <c r="G124" s="152"/>
      <c r="H124" s="152"/>
    </row>
    <row r="125" spans="1:8" x14ac:dyDescent="0.25">
      <c r="A125" s="152" t="s">
        <v>155</v>
      </c>
      <c r="B125" s="152"/>
      <c r="C125" s="152"/>
      <c r="D125" s="152"/>
      <c r="E125" s="152"/>
      <c r="F125" s="152"/>
      <c r="G125" s="152"/>
      <c r="H125" s="152"/>
    </row>
    <row r="126" spans="1:8" x14ac:dyDescent="0.25">
      <c r="A126" s="152" t="s">
        <v>156</v>
      </c>
      <c r="B126" s="152"/>
      <c r="C126" s="152"/>
      <c r="D126" s="152"/>
      <c r="E126" s="152"/>
      <c r="F126" s="152"/>
      <c r="G126" s="152"/>
      <c r="H126" s="152"/>
    </row>
    <row r="127" spans="1:8" x14ac:dyDescent="0.25">
      <c r="A127" s="152" t="s">
        <v>157</v>
      </c>
      <c r="B127" s="152"/>
      <c r="C127" s="152"/>
      <c r="D127" s="152"/>
      <c r="E127" s="152"/>
      <c r="F127" s="152"/>
      <c r="G127" s="152"/>
      <c r="H127" s="152"/>
    </row>
    <row r="128" spans="1:8" x14ac:dyDescent="0.25">
      <c r="A128" s="152" t="s">
        <v>158</v>
      </c>
      <c r="B128" s="152"/>
      <c r="C128" s="152"/>
      <c r="D128" s="152"/>
      <c r="E128" s="152"/>
      <c r="F128" s="152"/>
      <c r="G128" s="152"/>
      <c r="H128" s="152"/>
    </row>
    <row r="129" spans="1:8" x14ac:dyDescent="0.25">
      <c r="A129" s="152" t="s">
        <v>159</v>
      </c>
      <c r="B129" s="152"/>
      <c r="C129" s="152"/>
      <c r="D129" s="152"/>
      <c r="E129" s="152"/>
      <c r="F129" s="152"/>
      <c r="G129" s="152"/>
      <c r="H129" s="152"/>
    </row>
    <row r="130" spans="1:8" x14ac:dyDescent="0.25">
      <c r="A130" s="152" t="s">
        <v>160</v>
      </c>
      <c r="B130" s="152"/>
      <c r="C130" s="152"/>
      <c r="D130" s="152"/>
      <c r="E130" s="152"/>
      <c r="F130" s="152"/>
      <c r="G130" s="152"/>
      <c r="H130" s="152"/>
    </row>
    <row r="131" spans="1:8" x14ac:dyDescent="0.25">
      <c r="A131" s="152" t="s">
        <v>161</v>
      </c>
      <c r="B131" s="152"/>
      <c r="C131" s="152"/>
      <c r="D131" s="152"/>
      <c r="E131" s="152"/>
      <c r="F131" s="152"/>
      <c r="G131" s="152"/>
      <c r="H131" s="152"/>
    </row>
    <row r="132" spans="1:8" ht="47.25" customHeight="1" x14ac:dyDescent="0.25">
      <c r="A132" s="152" t="s">
        <v>162</v>
      </c>
      <c r="B132" s="152"/>
      <c r="C132" s="152"/>
      <c r="D132" s="152"/>
      <c r="E132" s="152"/>
      <c r="F132" s="152"/>
      <c r="G132" s="152"/>
      <c r="H132" s="152"/>
    </row>
    <row r="133" spans="1:8" ht="31.5" customHeight="1" x14ac:dyDescent="0.25">
      <c r="A133" s="152" t="s">
        <v>163</v>
      </c>
      <c r="B133" s="152"/>
      <c r="C133" s="152"/>
      <c r="D133" s="152"/>
      <c r="E133" s="152"/>
      <c r="F133" s="152"/>
      <c r="G133" s="152"/>
      <c r="H133" s="152"/>
    </row>
    <row r="134" spans="1:8" ht="30" customHeight="1" x14ac:dyDescent="0.25">
      <c r="A134" s="152" t="s">
        <v>164</v>
      </c>
      <c r="B134" s="152"/>
      <c r="C134" s="152"/>
      <c r="D134" s="152"/>
      <c r="E134" s="152"/>
      <c r="F134" s="152"/>
      <c r="G134" s="152"/>
      <c r="H134" s="152"/>
    </row>
    <row r="135" spans="1:8" ht="29.25" customHeight="1" x14ac:dyDescent="0.25">
      <c r="A135" s="152" t="s">
        <v>165</v>
      </c>
      <c r="B135" s="152"/>
      <c r="C135" s="152"/>
      <c r="D135" s="152"/>
      <c r="E135" s="152"/>
      <c r="F135" s="152"/>
      <c r="G135" s="152"/>
      <c r="H135" s="152"/>
    </row>
    <row r="136" spans="1:8" ht="30" customHeight="1" x14ac:dyDescent="0.25">
      <c r="A136" s="152" t="s">
        <v>166</v>
      </c>
      <c r="B136" s="152"/>
      <c r="C136" s="152"/>
      <c r="D136" s="152"/>
      <c r="E136" s="152"/>
      <c r="F136" s="152"/>
      <c r="G136" s="152"/>
      <c r="H136" s="152"/>
    </row>
    <row r="137" spans="1:8" x14ac:dyDescent="0.25">
      <c r="A137" s="49"/>
      <c r="B137" s="49"/>
      <c r="C137" s="50"/>
      <c r="D137" s="51"/>
      <c r="E137" s="51"/>
      <c r="F137" s="51"/>
      <c r="G137" s="51"/>
      <c r="H137" s="51"/>
    </row>
    <row r="138" spans="1:8" x14ac:dyDescent="0.25">
      <c r="A138" s="31"/>
      <c r="B138" s="31"/>
      <c r="C138" s="32"/>
      <c r="D138" s="33"/>
      <c r="E138" s="33"/>
      <c r="F138" s="33"/>
      <c r="G138" s="33"/>
      <c r="H138" s="33"/>
    </row>
    <row r="139" spans="1:8" x14ac:dyDescent="0.25">
      <c r="A139" s="31"/>
      <c r="B139" s="31"/>
      <c r="C139" s="32"/>
      <c r="D139" s="33"/>
      <c r="E139" s="33"/>
      <c r="F139" s="33"/>
      <c r="G139" s="33"/>
      <c r="H139" s="33"/>
    </row>
    <row r="140" spans="1:8" x14ac:dyDescent="0.25">
      <c r="A140" s="31" t="s">
        <v>167</v>
      </c>
      <c r="B140" s="31"/>
      <c r="C140" s="32"/>
      <c r="D140" s="33"/>
      <c r="E140" s="33"/>
      <c r="F140" s="33"/>
      <c r="G140" s="33"/>
      <c r="H140" s="33"/>
    </row>
    <row r="141" spans="1:8" x14ac:dyDescent="0.25">
      <c r="A141" s="31"/>
      <c r="B141" s="31"/>
      <c r="C141" s="32"/>
      <c r="D141" s="33"/>
      <c r="E141" s="33"/>
      <c r="F141" s="33"/>
      <c r="G141" s="33"/>
      <c r="H141" s="33"/>
    </row>
    <row r="142" spans="1:8" x14ac:dyDescent="0.25">
      <c r="A142" s="31"/>
      <c r="B142" s="31"/>
      <c r="C142" s="32"/>
      <c r="D142" s="33"/>
      <c r="E142" s="33"/>
      <c r="F142" s="33"/>
      <c r="G142" s="33"/>
      <c r="H142" s="33"/>
    </row>
    <row r="143" spans="1:8" x14ac:dyDescent="0.25">
      <c r="A143" s="31"/>
      <c r="B143" s="31"/>
      <c r="C143" s="32"/>
      <c r="D143" s="33" t="s">
        <v>168</v>
      </c>
      <c r="E143" s="33"/>
      <c r="F143" s="33"/>
      <c r="G143" s="33"/>
      <c r="H143" s="33"/>
    </row>
    <row r="144" spans="1:8" x14ac:dyDescent="0.25">
      <c r="A144" s="31"/>
      <c r="B144" s="31"/>
      <c r="C144" s="32"/>
      <c r="D144" s="33" t="s">
        <v>169</v>
      </c>
      <c r="E144" s="33"/>
      <c r="F144" s="33"/>
      <c r="G144" s="33"/>
      <c r="H144" s="33"/>
    </row>
    <row r="145" spans="1:8" x14ac:dyDescent="0.25">
      <c r="A145" s="31"/>
      <c r="B145" s="31"/>
      <c r="C145" s="32"/>
      <c r="D145" s="33"/>
      <c r="E145" s="33"/>
      <c r="F145" s="33"/>
      <c r="G145" s="33"/>
      <c r="H145" s="33"/>
    </row>
    <row r="146" spans="1:8" x14ac:dyDescent="0.25">
      <c r="A146" s="31"/>
      <c r="B146" s="31"/>
      <c r="C146" s="32"/>
      <c r="D146" s="33"/>
      <c r="E146" s="33"/>
      <c r="F146" s="33"/>
      <c r="G146" s="33"/>
      <c r="H146" s="33"/>
    </row>
  </sheetData>
  <mergeCells count="72">
    <mergeCell ref="A128:H128"/>
    <mergeCell ref="A129:H129"/>
    <mergeCell ref="A130:H130"/>
    <mergeCell ref="A131:H131"/>
    <mergeCell ref="A123:H123"/>
    <mergeCell ref="A124:H124"/>
    <mergeCell ref="A125:H125"/>
    <mergeCell ref="A126:H126"/>
    <mergeCell ref="A127:H127"/>
    <mergeCell ref="A118:H118"/>
    <mergeCell ref="A119:H119"/>
    <mergeCell ref="A120:H120"/>
    <mergeCell ref="A121:H121"/>
    <mergeCell ref="A122:H122"/>
    <mergeCell ref="A132:H132"/>
    <mergeCell ref="A133:H133"/>
    <mergeCell ref="A134:H134"/>
    <mergeCell ref="A135:H135"/>
    <mergeCell ref="A136:H136"/>
    <mergeCell ref="A113:H113"/>
    <mergeCell ref="A114:H114"/>
    <mergeCell ref="A115:H115"/>
    <mergeCell ref="A116:H116"/>
    <mergeCell ref="A117:H117"/>
    <mergeCell ref="C99:G99"/>
    <mergeCell ref="C98:G98"/>
    <mergeCell ref="C95:G95"/>
    <mergeCell ref="C100:G100"/>
    <mergeCell ref="A112:H112"/>
    <mergeCell ref="A12:C12"/>
    <mergeCell ref="D12:G12"/>
    <mergeCell ref="A13:C13"/>
    <mergeCell ref="D13:G13"/>
    <mergeCell ref="C96:G96"/>
    <mergeCell ref="B57:B64"/>
    <mergeCell ref="A57:A64"/>
    <mergeCell ref="A47:A48"/>
    <mergeCell ref="B16:C16"/>
    <mergeCell ref="B47:B48"/>
    <mergeCell ref="A49:A56"/>
    <mergeCell ref="B49:B53"/>
    <mergeCell ref="B54:B56"/>
    <mergeCell ref="B18:B28"/>
    <mergeCell ref="A18:A28"/>
    <mergeCell ref="A29:A46"/>
    <mergeCell ref="A9:C9"/>
    <mergeCell ref="D9:G9"/>
    <mergeCell ref="A10:C10"/>
    <mergeCell ref="D10:G10"/>
    <mergeCell ref="A11:C11"/>
    <mergeCell ref="D11:G11"/>
    <mergeCell ref="A6:C6"/>
    <mergeCell ref="D6:G6"/>
    <mergeCell ref="A7:C7"/>
    <mergeCell ref="D7:G7"/>
    <mergeCell ref="A8:C8"/>
    <mergeCell ref="D8:G8"/>
    <mergeCell ref="A3:C3"/>
    <mergeCell ref="D3:G3"/>
    <mergeCell ref="A4:C4"/>
    <mergeCell ref="D4:G4"/>
    <mergeCell ref="A5:C5"/>
    <mergeCell ref="D5:G5"/>
    <mergeCell ref="B29:B46"/>
    <mergeCell ref="A92:G92"/>
    <mergeCell ref="A85:A89"/>
    <mergeCell ref="F93:I93"/>
    <mergeCell ref="L96:L97"/>
    <mergeCell ref="B85:B89"/>
    <mergeCell ref="B67:B83"/>
    <mergeCell ref="A67:A83"/>
    <mergeCell ref="C97:G9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PHZ 2025-2029 s PPK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Gustafikova Jana</dc:creator>
  <cp:keywords/>
  <dc:description/>
  <cp:lastModifiedBy>Veronika Šestáková PhDr.</cp:lastModifiedBy>
  <cp:revision/>
  <cp:lastPrinted>2025-01-17T06:32:22Z</cp:lastPrinted>
  <dcterms:created xsi:type="dcterms:W3CDTF">2022-04-01T06:37:52Z</dcterms:created>
  <dcterms:modified xsi:type="dcterms:W3CDTF">2025-01-17T06:33:31Z</dcterms:modified>
  <cp:category/>
  <cp:contentStatus/>
</cp:coreProperties>
</file>