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C:\Users\DavidB\Documents\Projekty\IROP_zakladne_skoly\!ZS_podklady_VO\zSpisska_Bela\doplnenie_exante_kontroly\Vytlacene\"/>
    </mc:Choice>
  </mc:AlternateContent>
  <xr:revisionPtr revIDLastSave="0" documentId="13_ncr:1_{63A41C4E-2841-4965-A242-643A3B208F55}" xr6:coauthVersionLast="45" xr6:coauthVersionMax="45" xr10:uidLastSave="{00000000-0000-0000-0000-000000000000}"/>
  <bookViews>
    <workbookView xWindow="-120" yWindow="-120" windowWidth="29040" windowHeight="15840" tabRatio="888" activeTab="2" xr2:uid="{00000000-000D-0000-FFFF-FFFF00000000}"/>
  </bookViews>
  <sheets>
    <sheet name="Časť A1_Didaktické pomôcky" sheetId="20" r:id="rId1"/>
    <sheet name="Časť A2_Tech a tech vybav._ IKT" sheetId="18" r:id="rId2"/>
    <sheet name="Časť A3_Interierové vybavenie" sheetId="19" r:id="rId3"/>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6" i="19" l="1"/>
  <c r="F26" i="19"/>
  <c r="H26" i="19" s="1"/>
  <c r="G25" i="19"/>
  <c r="F25" i="19"/>
  <c r="H25" i="19" s="1"/>
  <c r="G24" i="19"/>
  <c r="F24" i="19"/>
  <c r="H24" i="19" s="1"/>
  <c r="G23" i="19"/>
  <c r="F23" i="19"/>
  <c r="H23" i="19" s="1"/>
  <c r="G22" i="19"/>
  <c r="F22" i="19"/>
  <c r="H22" i="19" s="1"/>
  <c r="G21" i="19"/>
  <c r="F21" i="19"/>
  <c r="H21" i="19" s="1"/>
  <c r="G20" i="19"/>
  <c r="F20" i="19"/>
  <c r="H20" i="19" s="1"/>
  <c r="G19" i="19"/>
  <c r="F19" i="19"/>
  <c r="H19" i="19" s="1"/>
  <c r="G18" i="19"/>
  <c r="F18" i="19"/>
  <c r="H18" i="19" s="1"/>
  <c r="G17" i="19"/>
  <c r="F17" i="19"/>
  <c r="H17" i="19" s="1"/>
  <c r="G16" i="19"/>
  <c r="F16" i="19"/>
  <c r="H16" i="19" s="1"/>
  <c r="G15" i="19"/>
  <c r="F15" i="19"/>
  <c r="H15" i="19" s="1"/>
  <c r="G14" i="19"/>
  <c r="F14" i="19"/>
  <c r="H14" i="19" s="1"/>
  <c r="G13" i="19"/>
  <c r="F13" i="19"/>
  <c r="H13" i="19" s="1"/>
  <c r="G12" i="19"/>
  <c r="F12" i="19"/>
  <c r="H12" i="19" s="1"/>
  <c r="G11" i="19"/>
  <c r="F11" i="19"/>
  <c r="H11" i="19" s="1"/>
  <c r="G10" i="19"/>
  <c r="F10" i="19"/>
  <c r="H10" i="19" s="1"/>
  <c r="G9" i="19"/>
  <c r="F9" i="19"/>
  <c r="H9" i="19" s="1"/>
  <c r="G8" i="19"/>
  <c r="F8" i="19"/>
  <c r="H8" i="19" s="1"/>
  <c r="G7" i="19"/>
  <c r="F7" i="19"/>
  <c r="H7" i="19" s="1"/>
  <c r="G16" i="18"/>
  <c r="F16" i="18"/>
  <c r="H16" i="18" s="1"/>
  <c r="G15" i="18"/>
  <c r="F15" i="18"/>
  <c r="H15" i="18" s="1"/>
  <c r="G14" i="18"/>
  <c r="F14" i="18"/>
  <c r="H14" i="18" s="1"/>
  <c r="G13" i="18"/>
  <c r="F13" i="18"/>
  <c r="H13" i="18" s="1"/>
  <c r="G12" i="18"/>
  <c r="F12" i="18"/>
  <c r="H12" i="18" s="1"/>
  <c r="G11" i="18"/>
  <c r="F11" i="18"/>
  <c r="H11" i="18" s="1"/>
  <c r="G10" i="18"/>
  <c r="F10" i="18"/>
  <c r="H10" i="18" s="1"/>
  <c r="G9" i="18"/>
  <c r="F9" i="18"/>
  <c r="H9" i="18" s="1"/>
  <c r="G8" i="18"/>
  <c r="F8" i="18"/>
  <c r="H8" i="18" s="1"/>
  <c r="G7" i="18"/>
  <c r="F7" i="18"/>
  <c r="H7" i="18" s="1"/>
  <c r="F61" i="20"/>
  <c r="H61" i="20" s="1"/>
  <c r="G86" i="20"/>
  <c r="F86" i="20"/>
  <c r="H86" i="20" s="1"/>
  <c r="G85" i="20"/>
  <c r="F85" i="20"/>
  <c r="H85" i="20" s="1"/>
  <c r="G84" i="20"/>
  <c r="F84" i="20"/>
  <c r="H84" i="20" s="1"/>
  <c r="G83" i="20"/>
  <c r="F83" i="20"/>
  <c r="H83" i="20" s="1"/>
  <c r="G82" i="20"/>
  <c r="F82" i="20"/>
  <c r="H82" i="20" s="1"/>
  <c r="G81" i="20"/>
  <c r="F81" i="20"/>
  <c r="H81" i="20" s="1"/>
  <c r="G80" i="20"/>
  <c r="F80" i="20"/>
  <c r="H80" i="20" s="1"/>
  <c r="G79" i="20"/>
  <c r="F79" i="20"/>
  <c r="H79" i="20" s="1"/>
  <c r="G78" i="20"/>
  <c r="F78" i="20"/>
  <c r="H78" i="20" s="1"/>
  <c r="G77" i="20"/>
  <c r="F77" i="20"/>
  <c r="H77" i="20" s="1"/>
  <c r="H76" i="20"/>
  <c r="G76" i="20"/>
  <c r="F76" i="20"/>
  <c r="G75" i="20"/>
  <c r="F75" i="20"/>
  <c r="H75" i="20" s="1"/>
  <c r="G74" i="20"/>
  <c r="F74" i="20"/>
  <c r="H74" i="20" s="1"/>
  <c r="G73" i="20"/>
  <c r="F73" i="20"/>
  <c r="H73" i="20" s="1"/>
  <c r="G72" i="20"/>
  <c r="F72" i="20"/>
  <c r="H72" i="20" s="1"/>
  <c r="G71" i="20"/>
  <c r="F71" i="20"/>
  <c r="H71" i="20" s="1"/>
  <c r="G70" i="20"/>
  <c r="F70" i="20"/>
  <c r="H70" i="20" s="1"/>
  <c r="H69" i="20"/>
  <c r="G69" i="20"/>
  <c r="F69" i="20"/>
  <c r="G68" i="20"/>
  <c r="F68" i="20"/>
  <c r="H68" i="20" s="1"/>
  <c r="G67" i="20"/>
  <c r="F67" i="20"/>
  <c r="H67" i="20" s="1"/>
  <c r="G66" i="20"/>
  <c r="F66" i="20"/>
  <c r="H66" i="20" s="1"/>
  <c r="G65" i="20"/>
  <c r="F65" i="20"/>
  <c r="H65" i="20" s="1"/>
  <c r="G64" i="20"/>
  <c r="F64" i="20"/>
  <c r="H64" i="20" s="1"/>
  <c r="G63" i="20"/>
  <c r="F63" i="20"/>
  <c r="H63" i="20" s="1"/>
  <c r="G62" i="20"/>
  <c r="F62" i="20"/>
  <c r="H62" i="20" s="1"/>
  <c r="G61" i="20"/>
  <c r="G60" i="20"/>
  <c r="F60" i="20"/>
  <c r="H60" i="20" s="1"/>
  <c r="G59" i="20"/>
  <c r="F59" i="20"/>
  <c r="H59" i="20" s="1"/>
  <c r="G58" i="20"/>
  <c r="F58" i="20"/>
  <c r="H58" i="20" s="1"/>
  <c r="G57" i="20"/>
  <c r="F57" i="20"/>
  <c r="H57" i="20" s="1"/>
  <c r="G56" i="20"/>
  <c r="F56" i="20"/>
  <c r="H56" i="20" s="1"/>
  <c r="G55" i="20"/>
  <c r="F55" i="20"/>
  <c r="H55" i="20" s="1"/>
  <c r="G54" i="20"/>
  <c r="F54" i="20"/>
  <c r="H54" i="20" s="1"/>
  <c r="G53" i="20"/>
  <c r="F53" i="20"/>
  <c r="H53" i="20" s="1"/>
  <c r="G52" i="20"/>
  <c r="F52" i="20"/>
  <c r="H52" i="20" s="1"/>
  <c r="G51" i="20"/>
  <c r="F51" i="20"/>
  <c r="H51" i="20" s="1"/>
  <c r="G50" i="20"/>
  <c r="F50" i="20"/>
  <c r="H50" i="20" s="1"/>
  <c r="G49" i="20"/>
  <c r="F49" i="20"/>
  <c r="H49" i="20" s="1"/>
  <c r="G48" i="20"/>
  <c r="F48" i="20"/>
  <c r="H48" i="20" s="1"/>
  <c r="G47" i="20"/>
  <c r="F47" i="20"/>
  <c r="H47" i="20" s="1"/>
  <c r="G46" i="20"/>
  <c r="F46" i="20"/>
  <c r="H46" i="20" s="1"/>
  <c r="G45" i="20"/>
  <c r="F45" i="20"/>
  <c r="H45" i="20" s="1"/>
  <c r="G44" i="20"/>
  <c r="F44" i="20"/>
  <c r="H44" i="20" s="1"/>
  <c r="G43" i="20"/>
  <c r="F43" i="20"/>
  <c r="H43" i="20" s="1"/>
  <c r="G42" i="20"/>
  <c r="F42" i="20"/>
  <c r="H42" i="20" s="1"/>
  <c r="H41" i="20"/>
  <c r="G41" i="20"/>
  <c r="F41" i="20"/>
  <c r="G40" i="20"/>
  <c r="F40" i="20"/>
  <c r="H40" i="20" s="1"/>
  <c r="G39" i="20"/>
  <c r="F39" i="20"/>
  <c r="H39" i="20" s="1"/>
  <c r="H38" i="20"/>
  <c r="G38" i="20"/>
  <c r="F38" i="20"/>
  <c r="G37" i="20"/>
  <c r="F37" i="20"/>
  <c r="H37" i="20" s="1"/>
  <c r="G36" i="20"/>
  <c r="F36" i="20"/>
  <c r="H36" i="20" s="1"/>
  <c r="G35" i="20"/>
  <c r="F35" i="20"/>
  <c r="H35" i="20" s="1"/>
  <c r="H34" i="20"/>
  <c r="G34" i="20"/>
  <c r="F34" i="20"/>
  <c r="G33" i="20"/>
  <c r="F33" i="20"/>
  <c r="H33" i="20" s="1"/>
  <c r="G32" i="20"/>
  <c r="F32" i="20"/>
  <c r="H32" i="20" s="1"/>
  <c r="G31" i="20"/>
  <c r="F31" i="20"/>
  <c r="H31" i="20" s="1"/>
  <c r="G30" i="20"/>
  <c r="F30" i="20"/>
  <c r="H30" i="20" s="1"/>
  <c r="G29" i="20"/>
  <c r="F29" i="20"/>
  <c r="H29" i="20" s="1"/>
  <c r="G28" i="20"/>
  <c r="F28" i="20"/>
  <c r="H28" i="20" s="1"/>
  <c r="G27" i="20"/>
  <c r="F27" i="20"/>
  <c r="H27" i="20" s="1"/>
  <c r="G26" i="20"/>
  <c r="F26" i="20"/>
  <c r="H26" i="20" s="1"/>
  <c r="G25" i="20"/>
  <c r="F25" i="20"/>
  <c r="H25" i="20" s="1"/>
  <c r="G24" i="20"/>
  <c r="F24" i="20"/>
  <c r="H24" i="20" s="1"/>
  <c r="G23" i="20"/>
  <c r="F23" i="20"/>
  <c r="H23" i="20" s="1"/>
  <c r="G22" i="20"/>
  <c r="F22" i="20"/>
  <c r="H22" i="20" s="1"/>
  <c r="G21" i="20"/>
  <c r="F21" i="20"/>
  <c r="H21" i="20" s="1"/>
  <c r="G20" i="20"/>
  <c r="F20" i="20"/>
  <c r="H20" i="20" s="1"/>
  <c r="G19" i="20"/>
  <c r="F19" i="20"/>
  <c r="H19" i="20" s="1"/>
  <c r="G18" i="20"/>
  <c r="F18" i="20"/>
  <c r="H18" i="20" s="1"/>
  <c r="G17" i="20"/>
  <c r="F17" i="20"/>
  <c r="H17" i="20" s="1"/>
  <c r="G16" i="20"/>
  <c r="F16" i="20"/>
  <c r="H16" i="20" s="1"/>
  <c r="G15" i="20"/>
  <c r="F15" i="20"/>
  <c r="H15" i="20" s="1"/>
  <c r="G14" i="20"/>
  <c r="F14" i="20"/>
  <c r="H14" i="20" s="1"/>
  <c r="G13" i="20"/>
  <c r="F13" i="20"/>
  <c r="H13" i="20" s="1"/>
  <c r="G12" i="20"/>
  <c r="F12" i="20"/>
  <c r="H12" i="20" s="1"/>
  <c r="G11" i="20"/>
  <c r="F11" i="20"/>
  <c r="H11" i="20" s="1"/>
  <c r="G10" i="20"/>
  <c r="F10" i="20"/>
  <c r="H10" i="20" s="1"/>
  <c r="G9" i="20"/>
  <c r="F9" i="20"/>
  <c r="H9" i="20" s="1"/>
  <c r="G8" i="20"/>
  <c r="F8" i="20"/>
  <c r="H8" i="20" s="1"/>
  <c r="G7" i="20"/>
  <c r="F7" i="20"/>
  <c r="H7" i="20" s="1"/>
  <c r="H27" i="19" l="1"/>
  <c r="G27" i="19"/>
  <c r="H17" i="18"/>
  <c r="G17" i="18"/>
  <c r="G87" i="20"/>
  <c r="H87" i="20" l="1"/>
</calcChain>
</file>

<file path=xl/sharedStrings.xml><?xml version="1.0" encoding="utf-8"?>
<sst xmlns="http://schemas.openxmlformats.org/spreadsheetml/2006/main" count="506" uniqueCount="350">
  <si>
    <t>ks</t>
  </si>
  <si>
    <t>DPH</t>
  </si>
  <si>
    <t>Cena spolu</t>
  </si>
  <si>
    <t>Jedn. cena bez DPH/ ks</t>
  </si>
  <si>
    <t>Jednotka</t>
  </si>
  <si>
    <t>Počet</t>
  </si>
  <si>
    <t xml:space="preserve">Názov projektu: </t>
  </si>
  <si>
    <t>Cena spolu bez DPH</t>
  </si>
  <si>
    <t>Interaktívna tabuľa + dataprojektor s krátkou projekčnou vzdialenosťou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</si>
  <si>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</si>
  <si>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</si>
  <si>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Chemický kahan s príslušenstvom</t>
  </si>
  <si>
    <t xml:space="preserve">Chemický, sklenený liehový kahan s príslušenstvom. Sada má obsahovať min.: 1 ks liehový kahan s objemom 250ml, hrúbka skla 1,8 mm, 1ks laboratórna trojnožka so sieťkou nad kahan, 250 ml lieh na horenie. </t>
  </si>
  <si>
    <t>sada</t>
  </si>
  <si>
    <t>Názov</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</si>
  <si>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</si>
  <si>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Učiteľská katedra  so stoličkou - odborná učebňa techniky</t>
  </si>
  <si>
    <t>Pracovisko učiteľa - odborná učebňa techniky</t>
  </si>
  <si>
    <t>Kovové skrine na odkladanie náradia - odborná učebňa techniky</t>
  </si>
  <si>
    <t>Pracovisko žiaka na obrábanie dreva - odborná učebňa techniky</t>
  </si>
  <si>
    <t>Pracovisko žiaka na obrábanie kovu - odborná učebňa techniky</t>
  </si>
  <si>
    <t>Stolička kovová, otočná, dielenská</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</si>
  <si>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</si>
  <si>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Dielenské pracovisko učiteľa pripojiteľné na napätie 230 V. Súčasťou pracoviska majú byť stavebnicové zariadenia na obrábanie dreva a kovov (sústruh, brúska), úložný priestor na odkladanie nástrojov a závesný panel. Minimálny rozmer pracoviska 150x60x112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Závesný panel má byť z perforovaného plechu, minimálne do výšky 1120 mm.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</si>
  <si>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</si>
  <si>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Dielenská stolička, kovová konštrukcia z plochooválu s klzákmi so širokou dosadacou plochou, klzáky nezanechávajú farebne stopy na PVC gume. Sedák je vyrobený z lepeného masívneho dreva ošetrený lakom, stolička je otočná nastaviteľná pomocou kovovej šroubovice v rozsahu min. 360-470 mm.</t>
  </si>
  <si>
    <t>Vizualizér</t>
  </si>
  <si>
    <t>Ručné náradie s príslušenstvom</t>
  </si>
  <si>
    <t>Akumulátorové náradie</t>
  </si>
  <si>
    <t>Náradia pre elektroniku s príslušenstvom</t>
  </si>
  <si>
    <t xml:space="preserve">Mikrospájkovačka s príslušenstvom </t>
  </si>
  <si>
    <t>Nožnice na strihanie plechu s príslušenstvom</t>
  </si>
  <si>
    <t>Teplovzdušná pištoľ s príslušenstvom</t>
  </si>
  <si>
    <t>Vypalovačka do dreva</t>
  </si>
  <si>
    <t>Zverák s príslušenstvom</t>
  </si>
  <si>
    <t xml:space="preserve">Sada univerzálnych meracích prístrojov </t>
  </si>
  <si>
    <t>Sada na meranie spotreby el. energie</t>
  </si>
  <si>
    <t>Sada na znázornenie pravouhlého premietania</t>
  </si>
  <si>
    <t>Sada základných druhov mechanizmov, pohonov a prevodov</t>
  </si>
  <si>
    <t>Sada na obrábanie dreva s príslušenstvom</t>
  </si>
  <si>
    <t>Sada na obrábanie kovu a plastov s príslušenstvom</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</si>
  <si>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</si>
  <si>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</si>
  <si>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</si>
  <si>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</si>
  <si>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</si>
  <si>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</si>
  <si>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</si>
  <si>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</si>
  <si>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</si>
  <si>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</si>
  <si>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</si>
  <si>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</si>
  <si>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</si>
  <si>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Identifikačné údaje: </t>
  </si>
  <si>
    <t>Obchodné meno:</t>
  </si>
  <si>
    <t>Adresa:</t>
  </si>
  <si>
    <t>IČO:</t>
  </si>
  <si>
    <t xml:space="preserve">Platca DPH: </t>
  </si>
  <si>
    <t>Dátum, meno a podpis oprávnenej osoby:</t>
  </si>
  <si>
    <t>Spolu Interierové vybavenie- IKT</t>
  </si>
  <si>
    <t>Špecifikácia  (minimálna požadovaná špecifikácia)</t>
  </si>
  <si>
    <t>Názov predmetu zákazky: Zriadenie odborných učební ZŠ J. M. Petzvala a ZŠ M. R. Štefánika v Spišskej Belej</t>
  </si>
  <si>
    <t>Verejný obstarávateľ: Mesto Spišská Belá</t>
  </si>
  <si>
    <t>Vyplní uchádzač: 1.(ÁNO/ NIE/ Ekvivalent) a 2.(Výrobca alebo typové označenie)</t>
  </si>
  <si>
    <t>Interfejs na zber dát - biochémia</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</si>
  <si>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</si>
  <si>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SW k iterfejsu - multilicencia</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</si>
  <si>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</si>
  <si>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Laboratórne podnosy</t>
  </si>
  <si>
    <t xml:space="preserve">Sada laboratórnych podnosov pre učiteľa - jeden podnos v rozmere min. 400x300x40 mm a druhý podnos s minimálnym rozmerom 250x250x40 mm, s teplotnou odolnosťou min. do 50°C  a chemickou odolnosťou minimálne pre materiály PS.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</si>
  <si>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</si>
  <si>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Programovateľné zariadenie</t>
  </si>
  <si>
    <t>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 Využitie možnosti variability zariadenia pri prevedení a urýchlovaní chemických reakcií, ako je miešanie, prelievanie, držanie nad otvoreným ohňom chemického kahana. To všetko z rôznych vzdialeností v rámci učebne. Možnosť oddeľovania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 mobilu alebo joystiku (súčasť balenia).</t>
  </si>
  <si>
    <t>Sada 3D modelov na chémiu - učiteľ</t>
  </si>
  <si>
    <t xml:space="preserve">Sada 3D modelov pre učiteľa zložená  z 8 ks demonštračných 3D modelov na chémiu v zložení:  1x interaktívny model atómu, 1x žiacky model atómu, 1x súprava anorganická chémia (obsahujúca 51 atómov priemeru 14,5mm a 38 spojovacích prvkov), 1x súprava organická chémia (obsahujúca 50 atómov priemeru 14,5mm a 64 spojovacích prvkov), 1x model Chloridu sodného (rozmer 13,5x13,5x12,5cm), 1x model Grafitu (35x25x26.5 cm) , 1x model Diamantu (31x31x 8 cm) , 1x model síranu vápenatého (rozmer 31x31x28cm). Každý z modelov je z odolného plastu vhodnom pre školské prostredie, s popisom jednotlivých častí v slovenskom jazyku. </t>
  </si>
  <si>
    <t>Sada laboratórneho skla a laboratórnych pomôcok - učiteľ</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</si>
  <si>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(plast alebo drevo), 3 rôzne kovové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kovové držiaky. </t>
  </si>
  <si>
    <t>Triedna sada anatomických modelov</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</si>
  <si>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</si>
  <si>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zoologických modelov</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</si>
  <si>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</si>
  <si>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Triedna sada biologických modelov</t>
  </si>
  <si>
    <t>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t>
  </si>
  <si>
    <t>Učiteľský biologický mikroskop</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</si>
  <si>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</si>
  <si>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Sada senzorov pre biochémiu - učiteľ</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</si>
  <si>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</si>
  <si>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Digitálna učiteľská váha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</si>
  <si>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</si>
  <si>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Prístroj na určenie pH s príslušenstvom</t>
  </si>
  <si>
    <t>Sada chemických kahanov s príslušenstvom</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</si>
  <si>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</si>
  <si>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Sada tácok</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</si>
  <si>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</si>
  <si>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 xml:space="preserve">Ekologická sada s príslušenstvom </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</si>
  <si>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</si>
  <si>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Sada 3D modelov na chémiu - žiak</t>
  </si>
  <si>
    <t>Sada 3D modelov na chémiu pre žiakov je zložená z 3 ks demonštračných 3D modelov na chémiu v zložení:  1x interaktívny model atómu,1x anorganická chémia, 1x organická chémia. Každý z modelov je z odolného plastu vhodného pre školské prostredie, s popisom jednotlivých častí v slovenskom jazyku. Sada pre 2-4 žiakov.</t>
  </si>
  <si>
    <t>Sada laboratórneho skla a laboratórnych pomôcok</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</si>
  <si>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(plast alebo drevo), 4 rôzne kovové upínacie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</si>
  <si>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Školský mikroskop - žiacky</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</si>
  <si>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</si>
  <si>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 xml:space="preserve">Sada preparačných nástrojov s príslušenstvom </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</si>
  <si>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</si>
  <si>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súbor</t>
  </si>
  <si>
    <t>Dielenské meradlá s príslušenstvom</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</si>
  <si>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</si>
  <si>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</si>
  <si>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Montážne náradie pre vodoinštaláciu</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</si>
  <si>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</si>
  <si>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</si>
  <si>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Sada na znázornenie bezpečného využitia elektrickej energie v domácnosti</t>
  </si>
  <si>
    <t xml:space="preserve">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</si>
  <si>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Stolárska hoblica - odborná učebňa techniky</t>
  </si>
  <si>
    <t>Dielenská stolárska hoblica so stabilnou konštrukciou, plát hoblice vyrobený z bukovej špárovky o hrúbke min. 30 mm, predok stoloveho plátu ma hrúbku min. 90 mm, podnož vyrobená z cinkovanej špárovky, hoblica mam prípravu na výmenu zveráku pre pravakov aj ľavákov, hoblica obsahuje poličku a odkladací žľab na stolovej doske po celej šírke. Rozmer bez zveráku: 1350*650*810 mm, rozmer s zverákom: 1500*760*850 mm, hoblica má predný a bočný zverák, povrchovo upravená lak alebo olej.</t>
  </si>
  <si>
    <t>ks/sada</t>
  </si>
  <si>
    <r>
      <t xml:space="preserve">PC SET pre učiteľa </t>
    </r>
    <r>
      <rPr>
        <sz val="12"/>
        <color theme="1"/>
        <rFont val="Calibri"/>
        <family val="2"/>
        <charset val="238"/>
        <scheme val="minor"/>
      </rPr>
      <t>(notebook + aplikačný software)</t>
    </r>
  </si>
  <si>
    <t xml:space="preserve">Interaktívny projektor + držiak + projekčná tabuľa + montážna sada </t>
  </si>
  <si>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Montážna sada má obsahovať minimálne: sieťový prepínač s minimálne 24xTP 10/100 Mbps Auto-Negotiation RJ45 portami a všetku potrebnú kabeláž pre pripojenie všetkých PC a tlačiarní v učebni.</t>
  </si>
  <si>
    <t>Softvér k interaktívnemu projektoru</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</si>
  <si>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</si>
  <si>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Zázemie pre učiteľov (2ks notebook + multifunkčná tlačiareň</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</si>
  <si>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</si>
  <si>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</si>
  <si>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</si>
  <si>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Školský server, kabeláž, softvér - Učebňa IKT</t>
  </si>
  <si>
    <t>Server s procesorom min. 3GHz, RAM 8GB, HDD min 2TB, Microsoft Windows licencovaný softvér pre všetky zariadenia v učebni pripojené na server, Switch umožňujúci pripojiť všetky zariadenia v učebni na server s min. parametrami 10/100/1000M RJ45, kompletná kabeláž pre pripojenie všetkých zariadení v učebni k serveru</t>
  </si>
  <si>
    <t>Operačný systém, balík MS Office, ďalší e-learning softvér - učebňa IKT</t>
  </si>
  <si>
    <t>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t>
  </si>
  <si>
    <t>Notebook set pre žiaka</t>
  </si>
  <si>
    <t>CPU min. Pentium, RAM min. 4GB DDR4-2400, moznost rozsirit na min. 8GB, HDD min. 128GB SSD, MECHANIKA min. DVD+-RW v tele notebooku, OBRAZOVKA 15.6" HD, 220 nitov, 720p webkamera, PORTY min. 1x USB 3.0 + 1x USB 2.0, RJ45, HDMI, min. 4-v-1 citacka pam. Kariet, príslušenstvo – myš. KOMUNIKACIA min. Gigabit ethernet + min. 11ac wifi + bluetooth 4.1, BEZPECNOST min. integrovany TPM 2.0 cip, BATERIA min 2 clanky min 30Wh s vydrzou min 5 hodin v uspornom rezime, OS min. Microsoft Windows 10 64bit SK, VAHA max 1.9 kg, ZARUKA min. 2 roky v servisnom stredisku</t>
  </si>
  <si>
    <t>Notebook set pre učiteľa</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</si>
  <si>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príslušenstvo – myš, BATERIA min 2 clanky min 30Wh s vydrzou min 5 hodin v uspornom rezime, OS min. Microsoft Windows 10 Pro 64bit SK, VAHA max 2.2kg, ZARUKA min. 2 roky v servisnom stredisku</t>
  </si>
  <si>
    <t>Pracovisko učiteľa - biochémia</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</si>
  <si>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</si>
  <si>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 biochémia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</si>
  <si>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</si>
  <si>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Bezpečnostná skriňa na chemikálie - biochémia</t>
  </si>
  <si>
    <t>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t>
  </si>
  <si>
    <t>Laboratórne pracovisko žiaka - biochémia</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</si>
  <si>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</si>
  <si>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Žiacky laboratórny stôl - biochémia</t>
  </si>
  <si>
    <t>Minimálna špecifikácia - kovová konštrukcia s možnosťou vyrovnať nerovnosti podlahy ,prierez nohy je min 40x40 mm, stolová doska hrúbky min 18 mm v povrchovej úprave min. HPL laminát. Rozmer min. 1350x600x735 mm</t>
  </si>
  <si>
    <t>Laboratórna stolička pre žiaka - biochémia</t>
  </si>
  <si>
    <t>Minimálna špecifikácia - stolička s kovovou konštrukciou, sedák a operadlo min. s CPL laminátu, alebo iného materiálu vhodného pre laboratórne prostredie.</t>
  </si>
  <si>
    <t>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</si>
  <si>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</si>
  <si>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Pracovisko na vŕtanie, pílenie a brúsenie (odborná učebňa techniky)</t>
  </si>
  <si>
    <t>Pracovisko žiaka pripojiteľné na 230V. Pracovisko obsahuje zariadenie na obrábanie dreva a kovov (vŕtačka, pílka, brúska) a úložný priestor na odkladanie nástrojov. Pracovný stôl 1200 x 600 x 900 mm, zváraná oceľová konštrukcia z jaklových profilov min. 40x40 mm, pracovná doska - lepené smrekové drevo obojstranne dýhované bukovou preglejkou s hrúbkou 40 mm osadené v ráme , možnosť pevnej respektíve nastaviteľnej pätky, maximalne zaťaženie pätky 100 kg. ( nie je súčasťou stola), možnosť vytvorenia zostavy, povrchová úprava - vypaľovací lak z umelej živice. v spodnej časti prepojene nohy stola profilom min. 40x40 mm pre väčšiu stabilitu stola. stôl je pevne zvarený !!! nedemontovateľný!!!</t>
  </si>
  <si>
    <t>Pracovisko učiteľa má byť v zložení minimálne katedra učiteľa, stolička učiteľa a kontajner. Katedra učiteľa má byť minimálne vo vyhotovení z pevnej kovovej konštrukcie a má obsahovať odkladací priestor - min. jednu uzamykateľnú zásuvku na kvalitných výsuvoch a výškovonastaviteľné nožičky. Pracovná doska minimálne z LDT hrúbky min. 22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</si>
  <si>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Univerzálny programovateľný automat</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</si>
  <si>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</si>
  <si>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Sada senzorov pre fyziku - učiteľ</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</si>
  <si>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</si>
  <si>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t>
  </si>
  <si>
    <t>Učiteľská termodynamická sada vrátane statívového stojana má byť využiteľná aj s interfejsom pre senzory. Sada má obsahovať minimálne 40 komponentov a má umožňovať prezentovať minimálne tieto experimenty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</si>
  <si>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pre termodynamiku s príslušenstvom </t>
  </si>
  <si>
    <t>Sada pre termodynamiku obsahuje 1 ks propan-butanový plynový horák s ventilovou náhradnou náplňou s 230 g propan-butánovej zmesi EN417 v bezpečnostnej nádržke,  1 ks Joulového kalorimetra s 3 špirálami a 2 ks laboratórnych liehových teplomerov s rozsahom od -20°C so +110°C, so silikónovým dielom proti samovoľnému pohybu.</t>
  </si>
  <si>
    <t xml:space="preserve">Učiteľská mechanická sada </t>
  </si>
  <si>
    <t>Učiteľská mechanická sada obsahuje komponenty, ktoré sú využiteľné s interfejsom pre senzory. Sada obsahuje 45 komponentov a umožňuje prezentovať 25 experimentov z mechaniky: (meranie dĺžky metrom a posuvným meradlom, objem pevných a kvapalných látok, objem plynov, meranie času, matematické kyvadlo, hmotnosť a jednotka hmotnosti, hustota pevných látok, hustota kvapalín, tiažová sila, meranie sily, Hookov zákon, smer sily a pôsobisko sily, skladanie síl, paralelogram, skladanie troch síl,naklonená rovina, rozloženie síl na naklonenej rovine, trecia sila, určenie koeficientu trenia, dvojramenná páka, model dvojramennej váhy, jednoramenná páka, pevná kladka, voľná kladka, jednoduchý kladkostroj)  Všetky komponenty sú prispôsobené na to, aby z nich bolo možné zostaviť pokusy na magnetickej tabuli.</t>
  </si>
  <si>
    <t>Sada objem a hmotnosť</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</si>
  <si>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</si>
  <si>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Sada kladiek s príslušenstvom</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</si>
  <si>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</si>
  <si>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Kvapalinový baroskop s príslušenstvom </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</si>
  <si>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náplňou a kadičku. </t>
  </si>
  <si>
    <t>Ručná výveva s príslušenstvom</t>
  </si>
  <si>
    <t xml:space="preserve">Min. špecifikácia - školská edukačná súprava pre pokusy vo vákuu. Súprava má obsahovať min. 10 častí, vrátane ručnej vývevy a má byť dodaná v prenosnom obale.  </t>
  </si>
  <si>
    <t xml:space="preserve">Učiteľská optická sada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</si>
  <si>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</si>
  <si>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miešanie farieb</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</si>
  <si>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</si>
  <si>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Učiteľská elektromagnetická sada</t>
  </si>
  <si>
    <t>Učiteľská elektromagnetická sada je využiteľná s interfejsom pre senzory. Sada obsahuje 30 komponentov (minimálne tieto: kyvadlová tyč dĺžky 230mm, waltenhoferova platňa, krátky kontakt na bežci, dlhá listová pružina v dĺžke 300mm, jazýčkové relé, násuvná miska zvončeka, kladivko na bežci, vodič s dvomi kolíkmi dĺžka 30mm, hliníkový valček, lenzov krúžok, dlhý kontatk na bežci, hliníkový vodič s kolíkom dĺžka 200mm a priemer 6mm, vložka do cievky, cievka 150 závitov a priemer 70mm, napájací mostík 92x20x20mm, bicyklové dynamo, vidlica s ložiskovými hrotmi, stupnica na tyči, zásuvný ukazovateľ, model hliníkového mikrofónu, valcová prižina 10N, krokosvorka, sada vodičov a nevodičov, vodivá páska v dĺžke 5m, štvorcové magnety pár 28x28x18mm, železné jadro 92x28x28mm, U-jadro z trafo plechov 105x110x30mm, železné jadro 105x28x28mm, I-jadro z trafo plechov 105x30x29mm, veľká upínacia skrutka a ďalšie komponenty v sade) a umožňuje prezentovať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t>
  </si>
  <si>
    <t>Prístroj na indikáciu napätí s príslušenstvom</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</si>
  <si>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</si>
  <si>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Sada laboratórnych stojanov s príslušenstvom</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</si>
  <si>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</si>
  <si>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Triedna sada nástenných chemických tabúľ</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</si>
  <si>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</si>
  <si>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</si>
  <si>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Planktónové siete</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</si>
  <si>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</si>
  <si>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Triedna sada botanických modelov</t>
  </si>
  <si>
    <t>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t>
  </si>
  <si>
    <t>Interfejs na zber dát s príslušenstvom</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</si>
  <si>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reťazcov senzorov. Merané veličiny má byť možné zobrazovať a spracovávať priamo v zobrazovacej jednotke, na monitore počítača alebo na interaktívnej tabuli.</t>
  </si>
  <si>
    <t>Sada žiackych termodynamických súprav</t>
  </si>
  <si>
    <t>Sada dvoch žiackych termodynamických súprav využiteľná s interfejsom pre senzory je dodávaná v stabilnom plastovom boxe. Každá sada obsahuje 22 komponentov (2 ks liehové teplomery s 1° delením od -20 po 120 °C, 1 ks teplomer bez stupnice, bimetalový pás 20x160 mm, rozptylovú mriežku s keramickým stredom s priemerom 80 mm, odmerný valec 100ml plast, teleso pre tepelné žiarenie pár - biele, čierne, vosková ceruzka,2 ks hadica 100cm ohybná, 2 ks rúrka s priemerom 8mm a dĺžkou 200mm akrylová, zahnutá ihla, prietokové špirály, držiak pre silomer a skúmavky, voskové pásiky, rúrka priemer 8/5mm dĺžka 80mm sklo, kadička vysoká 250ml sklo, erlenmeyerova banka 100ml,2 ks skúmavka 16x160m sklo, lampový olej 50ml vo fľaši s kvapadlom, tiosíran sodný 200g, prášková farba červená 20g  a ďalšie komponenty v sade) súčasťou súpravy je statív s podstavou, tyč s dĺžkou 350 mm. So súpravou je možné vykonať 12 experimentov ako napr.: model teplomera, na čo sa používa teplomer, vyparovanie a kondenzácia, tepelné žiarenie, absorbcia tepelného žiarenia, vedenie tepla, vedenie tepla vo vode, deformácia kovu pod vplyvom tepla, zmena objemu plynov, výroba pary teplom, chladiaca zmes, teplota varu. Sada súprav je určená pre skupinu 2- 4 žiakov.</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</si>
  <si>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</si>
  <si>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 xml:space="preserve">Skupinová sada pre termodynamiku s príslušenstvom </t>
  </si>
  <si>
    <t>Skupinová sada pre termodynamiku obsahuje 2 ks propan-butanových plynových horákov s ventilovou náhradnou náplňou 230 g propan-butánovej zmesi EN417 v bezpečnostnej nádržke, 2 ks Joulových kalorimetrov s 3 špirálami a 4 ks laboratórnych liehových teplomerov s rozsahom od -20°C do +110°C, so silikónovým dielom proti samovoľnému pohybu. Sada pre skupinu 2-4 žiakov.</t>
  </si>
  <si>
    <t>Sada žiackych mechanických súprav</t>
  </si>
  <si>
    <t>Sada dvoch žiackych mechanických súprav využiteľná so školským interfejsom pre senzory obsahuje 34 komponentov (2x kladka s háčikom, 2x oceľová pružina, 8x závažie, 2xpáka, 2x nylonová šnúrka, 2x silomer, 2x trecie teleso, 4x pákové ramená, 4x plastové kolieska, 6x plastové držiaky), ktoré umožňujú vykonanie týchto experimentov z mechaniky: pôsobenie sily, meranie sily, silomer, trecie sily, stabilita, ťažisko, rovnováha dvojramennej páky, dvojramenná páka, jednoramenná páka, mincier, pevná kladka, pohyblivá kladka, kladkovnica a kladkostroj, naklonená rovina. Sada pre skupinu 2- 4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</si>
  <si>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</si>
  <si>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</si>
  <si>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</si>
  <si>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Min. špecifikácia - školská edukačná súprava pre pokusy vo vákuu. Súprava má obsahovať min. 10 častí, vrátane ručnej vývevy a má byť dodaná v prenosnom obale.  Sada pre skupinu max. 4 žiakov.</t>
  </si>
  <si>
    <t>Sada žiackych optických súprav</t>
  </si>
  <si>
    <t>Sada žiackych optických súprav pre skupinu žiakov obsahuje 2 sady po 19 komponentoch, pričom každá umožňuje vykonanie týchto experimentov: odraz a lom svetla (snellov zákon), totálny odraz, geometrická konštrukcia obrazu pomocou význačných lúčov, funkcia zdravého ľudského oka, chyby oka a korekcie, funkcia základných optických prístrojov, fotoaparát, ďalekohľad. Každá súprava obsahuje 11 ks modelov optických komponentov (spojok a rozptyliek), optický hranol, zrkadlo rovinné, vypuklé, duté, 3 ks svetelný čln, sadu RGB filtrov,  sadu 8 ks laminovaných pracovných listov formát A3 s popisom v slovenskom jazyku, manuál, zbierku 22 úloh v slovenskom jazyku a 1 ks zdroj 3 paralelných lúčov (1 x 532 nm, 2 x 635 nm) s elektronickým prepínaním predvolených lúčových pozícií, 3 lúčový zdroj spĺňa požiadavky na triedu bezpečnosti 2 podľa STN EN 60825-1:2008-06, k zdroju je priložené vyhlásenie o zhode a protokol s reálne nameranými hodnotami výkonu jednotlivých lúčov, 1 ks napájací zdroj, 1x zdroj bieleho svetla integrovaný do zdroja paralelných lúčov, umožňujúci demonštrovať rozklad svetla po prechode hranolom. Sada pre skupinu 2- 4 žiakov.</t>
  </si>
  <si>
    <t>Žiacka elektrotechnická súprava</t>
  </si>
  <si>
    <t>Žiacka sada pre skupinu žiakov využiteľná s interfejsom pre senzory obsahuje 10 komponentov (spojovacia doska, 5 ks spojovacie vodiče rôzne dĺžky, nádoba na elektrolýzu, sada 9ks elektród, žiarovka 2,5V/0,2A E10, žiarovka 10V/0,05A E10, poistkový drôt priemer 0,1mm, konštantánový drôt priemer 0,2mm, medený drôt priemer 0,2mm, krokosvorka s kolíkom a ďalšie komponenty v sade), ktoré umožňujú vykonať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ručný generátor. Sada pre skupinu 2- 4 žiakov.</t>
  </si>
  <si>
    <t>Sada žiackych elektromagnetických súprav</t>
  </si>
  <si>
    <t xml:space="preserve">Žiacka sada pre skupinu žiakov využiteľná s interfejsom pre senzory obsahuje 4 súpravy s celkovým obsahom 80 komponentov, pričom každá sada obsahuje týchto 20 kompenentov (2 ks tyčový magnet priemer 10mm dĺžka 50mm, železné piliny v dóze, vreckový kompas, guľa pre zemský magnetizmus, veľká sonda magnetického poľa, banánik 4mm s ihlou, 2ks podložka pre tyčové valcové magnety, 4ks tyč so závitom pre vzájomné zoskrutkovanie, puzdro pre magnet, 2ks pólový plech 60x25mm, 10 ks kancelárske spinky jedna s niťou a ďalšie komponenty v sade). Súpravy umožňujú vykonať tieto experimenty: magnetické materiály, sila magnetov, vzájomné pôsobenie magnetických polí, siločiary magnetického poľa, vznášanie magnetov, magnetické pole zeme, magnetický motor, polarizácia, model elektroskopu. Sada pre skupinu 4 žiakov. </t>
  </si>
  <si>
    <t>Sada zdrojov bezpečného napätia a prúdu</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</si>
  <si>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</si>
  <si>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</si>
  <si>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Sada digitálnych žiackych váh</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</si>
  <si>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</si>
  <si>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t>
  </si>
  <si>
    <t>Sada prístrojov na určenie pH s príslušenstvom</t>
  </si>
  <si>
    <t>Sada senzorov pre biochémiu/chémiu - žiak</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</si>
  <si>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</si>
  <si>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Sada planktónových sietí</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</si>
  <si>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</si>
  <si>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Súprava základného murárskeho, stavebného a maliarskeho náradia s príslušenstvom</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</si>
  <si>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</si>
  <si>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Triedna sada nástenných tabúľ pre polytechniku</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</si>
  <si>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</si>
  <si>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Laboratórna skriňa na učebné pomôcky pre učebňu fyziky</t>
  </si>
  <si>
    <t>Laboratórna skriňa na učebné pomôcky, materiál min. LDT hrúbky min. 18 mm, 2mm hrany ABS, min. 4 ukladacie úrovne, uzamykateľná, 2/3 sklenené dvierka, 1/3 plné dvierka. rektifikacie ktoré sa nastavujú z vnútra skrine cez dno !!! Rozmer min.: 1950x800x400 mm. Farebné prevedenie podľa vzorkovníka.</t>
  </si>
  <si>
    <t>Laboratórne pracovisko učiteľa (fyzika)</t>
  </si>
  <si>
    <t>Laboratórne pracovisko učiteľa s pripojením na sieťové napätie 230V a bezpečné napätie max. 30V. Požadovaný rozmer pracoviska min. 1800x600x880mm, konštrukcia aj pracovná plocha z odolného materiálu. Pracovisko má byť vyrobené s pevnou kovovou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t>
  </si>
  <si>
    <t>Pracovisko učiteľa (fyzika)</t>
  </si>
  <si>
    <r>
      <t xml:space="preserve">Pracovisko učiteľa má byť v zložení minimálne katedra učiteľa, stolička učiteľa a kontajner. Katedra učiteľa pre odbornú učebňu fyziky má byť minimálne vo vyhotovení z pevnej konštrukcie a má obsahovať odkladací priestor – </t>
    </r>
    <r>
      <rPr>
        <i/>
        <sz val="9"/>
        <color theme="1"/>
        <rFont val="Calibri"/>
        <family val="2"/>
        <charset val="238"/>
      </rPr>
      <t xml:space="preserve">stacionárny kontajnér , </t>
    </r>
    <r>
      <rPr>
        <sz val="9"/>
        <color theme="1"/>
        <rFont val="Calibri"/>
        <family val="2"/>
        <charset val="238"/>
      </rPr>
      <t>zástena z čelej strany stola. Pracovná doska minimálne z LDT hrúbky min. 22 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r>
  </si>
  <si>
    <t>Laboratórne žiacke pracovisko do učebne fyziky</t>
  </si>
  <si>
    <t>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t>
  </si>
  <si>
    <t>Žiacky laboratórny 2-miestny stôl do učebne fyziky</t>
  </si>
  <si>
    <t>Minimálna špecifikácia - kovová konštrukcia s možnosťou vyrovnať nerovnosti podlahy, prierez nohy je min 40x40 mm, stolová doska hrúbky min. 18 mm v povrchovej úprave min. HPL laminát. Rozmer min. 1350x600x735 mm</t>
  </si>
  <si>
    <t>Laboratórna žiacka stolička do učebne fyziky</t>
  </si>
  <si>
    <t>Pracovisko učiteľa</t>
  </si>
  <si>
    <t>Číslo</t>
  </si>
  <si>
    <t>5-1</t>
  </si>
  <si>
    <t>5-2</t>
  </si>
  <si>
    <t>5-3</t>
  </si>
  <si>
    <t>5-4</t>
  </si>
  <si>
    <t>5-5</t>
  </si>
  <si>
    <t>5-6</t>
  </si>
  <si>
    <t>5-7</t>
  </si>
  <si>
    <t>5-8</t>
  </si>
  <si>
    <t>5-9</t>
  </si>
  <si>
    <t>5-10</t>
  </si>
  <si>
    <t>5-11</t>
  </si>
  <si>
    <t>5-12</t>
  </si>
  <si>
    <t>5-13</t>
  </si>
  <si>
    <t>5-14</t>
  </si>
  <si>
    <t>5-15</t>
  </si>
  <si>
    <t>5-16</t>
  </si>
  <si>
    <t>5-17</t>
  </si>
  <si>
    <t>5-18</t>
  </si>
  <si>
    <t>5-19</t>
  </si>
  <si>
    <t>5-20</t>
  </si>
  <si>
    <t>7-1</t>
  </si>
  <si>
    <t>7-2</t>
  </si>
  <si>
    <t>7-3</t>
  </si>
  <si>
    <t>7-4</t>
  </si>
  <si>
    <t>7-5</t>
  </si>
  <si>
    <t>7-6</t>
  </si>
  <si>
    <t>7-7</t>
  </si>
  <si>
    <t>7-8</t>
  </si>
  <si>
    <t>7-9</t>
  </si>
  <si>
    <t>7-10</t>
  </si>
  <si>
    <t>7-11</t>
  </si>
  <si>
    <t>7-12</t>
  </si>
  <si>
    <t>7-13</t>
  </si>
  <si>
    <t>7-14</t>
  </si>
  <si>
    <t>7-15</t>
  </si>
  <si>
    <t>7-16</t>
  </si>
  <si>
    <t>7-17</t>
  </si>
  <si>
    <t>7-18</t>
  </si>
  <si>
    <t>7-19</t>
  </si>
  <si>
    <t>7-20</t>
  </si>
  <si>
    <t>Zriadenie odborných učební pre žiakov ZŠ M.R. Štefánika
v Spišskej Belej</t>
  </si>
  <si>
    <t>Časť B1: Didaktické pomôcky ZŠ M. R. Štefánika</t>
  </si>
  <si>
    <t>Časť B2: Technické a technologické vybavenie - IKT ZŠ M. R. Štefánika</t>
  </si>
  <si>
    <t>Časť B3: Interiérové vybavenie ZŠ M. R. Štefánika</t>
  </si>
  <si>
    <t>6-1</t>
  </si>
  <si>
    <t>6-2</t>
  </si>
  <si>
    <t>6-3</t>
  </si>
  <si>
    <t>6-4</t>
  </si>
  <si>
    <t>6-5</t>
  </si>
  <si>
    <t>6-6</t>
  </si>
  <si>
    <t>6-7</t>
  </si>
  <si>
    <t>6-8</t>
  </si>
  <si>
    <t>6-9</t>
  </si>
  <si>
    <t>6-10</t>
  </si>
  <si>
    <t>Spolu Technické a technologické vybavenie - IKT</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</si>
  <si>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</si>
  <si>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</si>
  <si>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</si>
  <si>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</si>
  <si>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</si>
  <si>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</si>
  <si>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</si>
  <si>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</si>
  <si>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</si>
  <si>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</si>
  <si>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</si>
  <si>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</si>
  <si>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</si>
  <si>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</si>
  <si>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</si>
  <si>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</si>
  <si>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</si>
  <si>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</si>
  <si>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</si>
  <si>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</si>
  <si>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</si>
  <si>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</si>
  <si>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</si>
  <si>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</si>
  <si>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</si>
  <si>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</si>
  <si>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</si>
  <si>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</si>
  <si>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</si>
  <si>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</si>
  <si>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</si>
  <si>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</si>
  <si>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</si>
  <si>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</si>
  <si>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</si>
  <si>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</si>
  <si>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</si>
  <si>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</si>
  <si>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</si>
  <si>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</si>
  <si>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</si>
  <si>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</si>
  <si>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</si>
  <si>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</si>
  <si>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</si>
  <si>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</si>
  <si>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</si>
  <si>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</si>
  <si>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</si>
  <si>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</si>
  <si>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</si>
  <si>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</si>
  <si>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</si>
  <si>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</si>
  <si>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</si>
  <si>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</si>
  <si>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</si>
  <si>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</si>
  <si>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</si>
  <si>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</si>
  <si>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Spolu Didaktické pomôcky</t>
  </si>
  <si>
    <t>Súbor na robotické programovanie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</si>
</sst>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23"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0"/>
      <name val="Arial"/>
      <family val="2"/>
      <charset val="238"/>
    </font>
    <font>
      <b/>
      <sz val="14"/>
      <color theme="1"/>
      <name val="Times New Roman"/>
      <family val="1"/>
      <charset val="238"/>
    </font>
    <font>
      <b/>
      <sz val="8"/>
      <name val="Arial"/>
      <family val="2"/>
      <charset val="238"/>
    </font>
    <font>
      <b/>
      <sz val="10"/>
      <name val="Arial"/>
      <family val="2"/>
      <charset val="238"/>
    </font>
    <font>
      <sz val="10"/>
      <color theme="1"/>
      <name val="Arial"/>
      <family val="2"/>
      <charset val="238"/>
    </font>
    <font>
      <b/>
      <sz val="12"/>
      <name val="Calibri"/>
      <family val="2"/>
      <charset val="238"/>
      <scheme val="minor"/>
    </font>
    <font>
      <sz val="10"/>
      <color theme="1"/>
      <name val="Calibri"/>
      <family val="2"/>
      <charset val="238"/>
      <scheme val="minor"/>
    </font>
    <font>
      <b/>
      <sz val="10"/>
      <name val="Calibri"/>
      <family val="2"/>
      <charset val="238"/>
    </font>
    <font>
      <sz val="11"/>
      <color theme="1"/>
      <name val="Calibri"/>
      <family val="2"/>
      <charset val="238"/>
    </font>
    <font>
      <sz val="12"/>
      <color rgb="FF000000"/>
      <name val="Calibri"/>
      <family val="2"/>
      <charset val="238"/>
    </font>
    <font>
      <sz val="10"/>
      <name val="Calibri"/>
      <family val="2"/>
      <charset val="238"/>
    </font>
    <font>
      <sz val="11"/>
      <color rgb="FF000000"/>
      <name val="Calibri"/>
      <family val="2"/>
      <charset val="238"/>
      <scheme val="minor"/>
    </font>
    <font>
      <sz val="9"/>
      <color theme="1"/>
      <name val="Calibri"/>
      <family val="2"/>
      <charset val="238"/>
      <scheme val="minor"/>
    </font>
    <font>
      <sz val="12"/>
      <color theme="1"/>
      <name val="Calibri"/>
      <family val="2"/>
      <charset val="238"/>
      <scheme val="minor"/>
    </font>
    <font>
      <b/>
      <sz val="12"/>
      <color theme="1"/>
      <name val="Calibri"/>
      <family val="2"/>
      <charset val="238"/>
      <scheme val="minor"/>
    </font>
    <font>
      <sz val="11"/>
      <color rgb="FF000000"/>
      <name val="Calibri"/>
      <family val="2"/>
      <charset val="238"/>
    </font>
    <font>
      <sz val="9"/>
      <color theme="1"/>
      <name val="Calibri"/>
      <family val="2"/>
      <charset val="238"/>
    </font>
    <font>
      <i/>
      <sz val="9"/>
      <color theme="1"/>
      <name val="Calibri"/>
      <family val="2"/>
      <charset val="238"/>
    </font>
    <font>
      <sz val="8"/>
      <name val="Calibri"/>
      <family val="2"/>
      <charset val="238"/>
      <scheme val="minor"/>
    </font>
  </fonts>
  <fills count="8">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4" fillId="0" borderId="0"/>
    <xf numFmtId="0" fontId="8" fillId="0" borderId="0"/>
  </cellStyleXfs>
  <cellXfs count="66">
    <xf numFmtId="0" fontId="0" fillId="0" borderId="0" xfId="0"/>
    <xf numFmtId="0" fontId="7" fillId="0" borderId="0" xfId="0" applyFont="1"/>
    <xf numFmtId="0" fontId="0" fillId="0" borderId="0" xfId="0"/>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1" fillId="2" borderId="1" xfId="0" applyFont="1" applyFill="1" applyBorder="1" applyAlignment="1" applyProtection="1">
      <alignment vertical="center" wrapText="1"/>
      <protection locked="0"/>
    </xf>
    <xf numFmtId="0" fontId="0" fillId="0" borderId="0" xfId="0" applyBorder="1"/>
    <xf numFmtId="165" fontId="1" fillId="3" borderId="1" xfId="0" applyNumberFormat="1" applyFont="1" applyFill="1" applyBorder="1" applyAlignment="1" applyProtection="1">
      <alignment horizontal="right" vertical="center" wrapText="1"/>
      <protection locked="0"/>
    </xf>
    <xf numFmtId="0" fontId="0" fillId="0" borderId="0" xfId="0" applyAlignment="1">
      <alignment vertical="center" wrapText="1"/>
    </xf>
    <xf numFmtId="0" fontId="0" fillId="0" borderId="1" xfId="0" applyBorder="1" applyAlignment="1">
      <alignment vertical="center" wrapText="1"/>
    </xf>
    <xf numFmtId="0" fontId="11" fillId="6" borderId="4" xfId="0" applyFont="1" applyFill="1" applyBorder="1" applyAlignment="1">
      <alignment vertical="top" wrapText="1"/>
    </xf>
    <xf numFmtId="0" fontId="12" fillId="6" borderId="6" xfId="0" applyFont="1" applyFill="1" applyBorder="1"/>
    <xf numFmtId="4" fontId="13" fillId="6" borderId="6" xfId="0" applyNumberFormat="1" applyFont="1" applyFill="1" applyBorder="1"/>
    <xf numFmtId="4" fontId="13" fillId="6" borderId="7" xfId="0" applyNumberFormat="1" applyFont="1" applyFill="1" applyBorder="1"/>
    <xf numFmtId="0" fontId="0" fillId="0" borderId="0" xfId="0" applyBorder="1" applyAlignment="1">
      <alignment vertical="center" wrapText="1"/>
    </xf>
    <xf numFmtId="165" fontId="1" fillId="3" borderId="1" xfId="0" applyNumberFormat="1" applyFont="1" applyFill="1" applyBorder="1" applyAlignment="1" applyProtection="1">
      <alignment horizontal="center" vertical="center" wrapText="1"/>
      <protection locked="0"/>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4" fontId="15" fillId="0" borderId="1" xfId="0" applyNumberFormat="1" applyFont="1" applyBorder="1" applyAlignment="1">
      <alignment horizontal="right" vertical="center" wrapText="1"/>
    </xf>
    <xf numFmtId="0" fontId="16" fillId="0" borderId="1" xfId="0" applyFont="1" applyBorder="1" applyAlignment="1">
      <alignment horizontal="justify" vertical="center" wrapText="1"/>
    </xf>
    <xf numFmtId="4" fontId="15" fillId="4" borderId="1" xfId="0" applyNumberFormat="1" applyFont="1" applyFill="1" applyBorder="1" applyAlignment="1">
      <alignment horizontal="right" vertical="center" wrapText="1"/>
    </xf>
    <xf numFmtId="165" fontId="1" fillId="0" borderId="1" xfId="0" applyNumberFormat="1" applyFont="1" applyFill="1" applyBorder="1" applyAlignment="1" applyProtection="1">
      <alignment horizontal="center" vertical="center" wrapText="1"/>
      <protection locked="0"/>
    </xf>
    <xf numFmtId="0" fontId="0" fillId="0" borderId="0" xfId="0" applyAlignment="1">
      <alignment wrapText="1"/>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4" fontId="0" fillId="4" borderId="1" xfId="0" applyNumberFormat="1" applyFill="1" applyBorder="1" applyAlignment="1">
      <alignment horizontal="right" vertical="center" wrapText="1"/>
    </xf>
    <xf numFmtId="4" fontId="0" fillId="0" borderId="0" xfId="0" applyNumberFormat="1"/>
    <xf numFmtId="164" fontId="18" fillId="5" borderId="1" xfId="0" applyNumberFormat="1" applyFont="1" applyFill="1" applyBorder="1"/>
    <xf numFmtId="165" fontId="18" fillId="5" borderId="1" xfId="0" applyNumberFormat="1" applyFont="1" applyFill="1" applyBorder="1"/>
    <xf numFmtId="4" fontId="3" fillId="4" borderId="1" xfId="0" applyNumberFormat="1" applyFont="1" applyFill="1" applyBorder="1" applyAlignment="1">
      <alignment horizontal="right" vertical="center" wrapText="1"/>
    </xf>
    <xf numFmtId="165" fontId="18" fillId="5" borderId="1" xfId="0" applyNumberFormat="1" applyFont="1" applyFill="1" applyBorder="1" applyAlignment="1">
      <alignment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4" fontId="19" fillId="0" borderId="1" xfId="0" applyNumberFormat="1" applyFont="1" applyBorder="1" applyAlignment="1">
      <alignment horizontal="right" vertical="center" wrapText="1"/>
    </xf>
    <xf numFmtId="0" fontId="20" fillId="7" borderId="1" xfId="0" applyFont="1" applyFill="1" applyBorder="1" applyAlignment="1">
      <alignment horizontal="justify" vertical="center" wrapText="1"/>
    </xf>
    <xf numFmtId="0" fontId="20" fillId="0" borderId="1" xfId="0" applyFont="1" applyBorder="1" applyAlignment="1">
      <alignment horizontal="justify" vertical="center" wrapText="1"/>
    </xf>
    <xf numFmtId="4" fontId="19" fillId="4"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right" vertical="center" wrapText="1"/>
    </xf>
    <xf numFmtId="0" fontId="10" fillId="0" borderId="1" xfId="0" applyFont="1" applyBorder="1" applyAlignment="1">
      <alignment horizontal="justify"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8" fillId="2" borderId="1" xfId="0" applyFont="1" applyFill="1" applyBorder="1" applyAlignment="1">
      <alignment vertical="center"/>
    </xf>
    <xf numFmtId="49" fontId="0" fillId="0" borderId="1" xfId="0" applyNumberFormat="1" applyBorder="1" applyAlignment="1">
      <alignment horizontal="center" vertical="center" wrapText="1"/>
    </xf>
    <xf numFmtId="0" fontId="14" fillId="6" borderId="3" xfId="0" applyFont="1" applyFill="1" applyBorder="1" applyAlignment="1">
      <alignment horizontal="left" vertical="top" wrapText="1"/>
    </xf>
    <xf numFmtId="0" fontId="14" fillId="6" borderId="0" xfId="0" applyFont="1" applyFill="1" applyBorder="1" applyAlignment="1">
      <alignment horizontal="left" vertical="top" wrapText="1"/>
    </xf>
    <xf numFmtId="0" fontId="14" fillId="6" borderId="8" xfId="0" applyFont="1" applyFill="1" applyBorder="1" applyAlignment="1">
      <alignment horizontal="left" vertical="top" wrapText="1"/>
    </xf>
    <xf numFmtId="0" fontId="12" fillId="6" borderId="3" xfId="0" applyFont="1" applyFill="1" applyBorder="1" applyAlignment="1">
      <alignment horizontal="left" vertical="top" wrapText="1"/>
    </xf>
    <xf numFmtId="0" fontId="12" fillId="6" borderId="0" xfId="0" applyFont="1" applyFill="1" applyBorder="1" applyAlignment="1">
      <alignment horizontal="left" vertical="top" wrapText="1"/>
    </xf>
    <xf numFmtId="0" fontId="12" fillId="6" borderId="8" xfId="0" applyFont="1" applyFill="1" applyBorder="1" applyAlignment="1">
      <alignment horizontal="left" vertical="top" wrapText="1"/>
    </xf>
    <xf numFmtId="0" fontId="11" fillId="6" borderId="2" xfId="0" applyFont="1" applyFill="1" applyBorder="1" applyAlignment="1">
      <alignment horizontal="left" vertical="top" wrapText="1"/>
    </xf>
    <xf numFmtId="0" fontId="11" fillId="6" borderId="5" xfId="0" applyFont="1" applyFill="1" applyBorder="1" applyAlignment="1">
      <alignment horizontal="left" vertical="top" wrapText="1"/>
    </xf>
    <xf numFmtId="0" fontId="11" fillId="6" borderId="9" xfId="0" applyFont="1" applyFill="1" applyBorder="1" applyAlignment="1">
      <alignment horizontal="left" vertical="top" wrapText="1"/>
    </xf>
    <xf numFmtId="0" fontId="6" fillId="0" borderId="1" xfId="0" applyFont="1" applyBorder="1" applyAlignment="1">
      <alignment horizontal="left"/>
    </xf>
    <xf numFmtId="0" fontId="1" fillId="0" borderId="1" xfId="0" applyFont="1" applyBorder="1" applyAlignment="1">
      <alignment horizontal="left" wrapText="1"/>
    </xf>
    <xf numFmtId="0" fontId="5" fillId="0" borderId="1" xfId="0" applyFont="1" applyBorder="1" applyAlignment="1">
      <alignment horizontal="left" wrapText="1"/>
    </xf>
    <xf numFmtId="0" fontId="5" fillId="0" borderId="1" xfId="0" applyFont="1" applyBorder="1" applyAlignment="1">
      <alignment horizontal="left"/>
    </xf>
    <xf numFmtId="0" fontId="0" fillId="0" borderId="1" xfId="0" applyBorder="1" applyAlignment="1">
      <alignment horizontal="center"/>
    </xf>
    <xf numFmtId="0" fontId="9" fillId="5" borderId="6"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12" fillId="6" borderId="0" xfId="0" applyFont="1" applyFill="1" applyAlignment="1">
      <alignment horizontal="left" vertical="top" wrapText="1"/>
    </xf>
    <xf numFmtId="0" fontId="14" fillId="6" borderId="0" xfId="0" applyFont="1" applyFill="1" applyAlignment="1">
      <alignment horizontal="left" vertical="top" wrapText="1"/>
    </xf>
    <xf numFmtId="0" fontId="18" fillId="5" borderId="6" xfId="0" applyFont="1" applyFill="1" applyBorder="1" applyAlignment="1">
      <alignment horizontal="left" wrapText="1"/>
    </xf>
    <xf numFmtId="0" fontId="18" fillId="5" borderId="7" xfId="0" applyFont="1" applyFill="1" applyBorder="1" applyAlignment="1">
      <alignment horizontal="left" wrapText="1"/>
    </xf>
  </cellXfs>
  <cellStyles count="3">
    <cellStyle name="Normálna" xfId="0" builtinId="0"/>
    <cellStyle name="Normálna 2" xfId="1" xr:uid="{00000000-0005-0000-0000-000001000000}"/>
    <cellStyle name="Normálna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5"/>
  <sheetViews>
    <sheetView view="pageLayout" topLeftCell="A67" zoomScaleNormal="100" zoomScaleSheetLayoutView="100" workbookViewId="0">
      <selection activeCell="B67" sqref="B67"/>
    </sheetView>
  </sheetViews>
  <sheetFormatPr defaultRowHeight="15" x14ac:dyDescent="0.25"/>
  <cols>
    <col min="1" max="1" width="9.140625" style="2"/>
    <col min="2" max="2" width="24.42578125" customWidth="1"/>
    <col min="3" max="3" width="10.140625" customWidth="1"/>
    <col min="4" max="4" width="9.140625" style="2"/>
    <col min="5" max="5" width="11.28515625" bestFit="1" customWidth="1"/>
    <col min="6" max="6" width="11.85546875" customWidth="1"/>
    <col min="7" max="7" width="15.5703125" style="2" bestFit="1" customWidth="1"/>
    <col min="8" max="8" width="18.42578125" customWidth="1"/>
    <col min="9" max="9" width="41.85546875" style="8" customWidth="1"/>
    <col min="10" max="10" width="30.28515625" style="8" customWidth="1"/>
  </cols>
  <sheetData>
    <row r="1" spans="1:10" s="2" customFormat="1" ht="15.75" customHeight="1" x14ac:dyDescent="0.25">
      <c r="A1" s="56" t="s">
        <v>63</v>
      </c>
      <c r="B1" s="56"/>
      <c r="C1" s="56"/>
      <c r="D1" s="56"/>
      <c r="E1" s="56"/>
      <c r="F1" s="56"/>
      <c r="G1" s="56"/>
      <c r="H1" s="56"/>
      <c r="I1" s="56"/>
      <c r="J1" s="56"/>
    </row>
    <row r="2" spans="1:10" s="2" customFormat="1" ht="15.75" customHeight="1" x14ac:dyDescent="0.3">
      <c r="A2" s="57" t="s">
        <v>62</v>
      </c>
      <c r="B2" s="57"/>
      <c r="C2" s="57"/>
      <c r="D2" s="57"/>
      <c r="E2" s="57"/>
      <c r="F2" s="57"/>
      <c r="G2" s="57"/>
      <c r="H2" s="57"/>
      <c r="I2" s="57"/>
      <c r="J2" s="57"/>
    </row>
    <row r="3" spans="1:10" ht="18.75" x14ac:dyDescent="0.3">
      <c r="A3" s="58" t="s">
        <v>274</v>
      </c>
      <c r="B3" s="58"/>
      <c r="C3" s="58"/>
      <c r="D3" s="58"/>
      <c r="E3" s="58"/>
      <c r="F3" s="58"/>
      <c r="G3" s="58"/>
      <c r="H3" s="58"/>
      <c r="I3" s="58"/>
      <c r="J3" s="58"/>
    </row>
    <row r="4" spans="1:10" ht="15" customHeight="1" x14ac:dyDescent="0.25">
      <c r="A4" s="55" t="s">
        <v>6</v>
      </c>
      <c r="B4" s="55"/>
      <c r="C4" s="55"/>
      <c r="D4" s="55"/>
      <c r="E4" s="55"/>
      <c r="F4" s="55" t="s">
        <v>273</v>
      </c>
      <c r="G4" s="55"/>
      <c r="H4" s="55"/>
      <c r="I4" s="55"/>
      <c r="J4" s="55"/>
    </row>
    <row r="5" spans="1:10" s="2" customFormat="1" x14ac:dyDescent="0.25">
      <c r="A5" s="59"/>
      <c r="B5" s="59"/>
      <c r="C5" s="59"/>
      <c r="D5" s="59"/>
      <c r="E5" s="59"/>
      <c r="F5" s="59"/>
      <c r="G5" s="59"/>
      <c r="H5" s="59"/>
      <c r="I5" s="59"/>
      <c r="J5" s="59"/>
    </row>
    <row r="6" spans="1:10" ht="45" x14ac:dyDescent="0.25">
      <c r="A6" s="44" t="s">
        <v>232</v>
      </c>
      <c r="B6" s="3" t="s">
        <v>14</v>
      </c>
      <c r="C6" s="4" t="s">
        <v>4</v>
      </c>
      <c r="D6" s="4" t="s">
        <v>5</v>
      </c>
      <c r="E6" s="7" t="s">
        <v>3</v>
      </c>
      <c r="F6" s="7" t="s">
        <v>1</v>
      </c>
      <c r="G6" s="7" t="s">
        <v>7</v>
      </c>
      <c r="H6" s="7" t="s">
        <v>2</v>
      </c>
      <c r="I6" s="5" t="s">
        <v>61</v>
      </c>
      <c r="J6" s="15" t="s">
        <v>64</v>
      </c>
    </row>
    <row r="7" spans="1:10" s="23" customFormat="1" ht="156" x14ac:dyDescent="0.25">
      <c r="A7" s="45" t="s">
        <v>233</v>
      </c>
      <c r="B7" s="16" t="s">
        <v>151</v>
      </c>
      <c r="C7" s="17" t="s">
        <v>13</v>
      </c>
      <c r="D7" s="18">
        <v>1</v>
      </c>
      <c r="E7" s="21"/>
      <c r="F7" s="21">
        <f>ROUND(E7*0.2,2)</f>
        <v>0</v>
      </c>
      <c r="G7" s="21">
        <f>ROUND(E7*D7,2)</f>
        <v>0</v>
      </c>
      <c r="H7" s="19">
        <f>ROUND(D7*(E7+F7),2)</f>
        <v>0</v>
      </c>
      <c r="I7" s="20" t="s">
        <v>152</v>
      </c>
      <c r="J7" s="22"/>
    </row>
    <row r="8" spans="1:10" s="23" customFormat="1" ht="192" x14ac:dyDescent="0.25">
      <c r="A8" s="45" t="s">
        <v>234</v>
      </c>
      <c r="B8" s="16" t="s">
        <v>65</v>
      </c>
      <c r="C8" s="17" t="s">
        <v>0</v>
      </c>
      <c r="D8" s="18">
        <v>7</v>
      </c>
      <c r="E8" s="21"/>
      <c r="F8" s="21">
        <f t="shared" ref="F8:F71" si="0">ROUND(E8*0.2,2)</f>
        <v>0</v>
      </c>
      <c r="G8" s="21">
        <f t="shared" ref="G8:G71" si="1">ROUND(E8*D8,2)</f>
        <v>0</v>
      </c>
      <c r="H8" s="19">
        <f t="shared" ref="H8:H71" si="2">ROUND(D8*(E8+F8),2)</f>
        <v>0</v>
      </c>
      <c r="I8" s="20" t="s">
        <v>66</v>
      </c>
      <c r="J8" s="22"/>
    </row>
    <row r="9" spans="1:10" s="23" customFormat="1" ht="180" x14ac:dyDescent="0.25">
      <c r="A9" s="45" t="s">
        <v>235</v>
      </c>
      <c r="B9" s="16" t="s">
        <v>67</v>
      </c>
      <c r="C9" s="17" t="s">
        <v>0</v>
      </c>
      <c r="D9" s="18">
        <v>2</v>
      </c>
      <c r="E9" s="21"/>
      <c r="F9" s="21">
        <f t="shared" si="0"/>
        <v>0</v>
      </c>
      <c r="G9" s="21">
        <f t="shared" si="1"/>
        <v>0</v>
      </c>
      <c r="H9" s="19">
        <f t="shared" si="2"/>
        <v>0</v>
      </c>
      <c r="I9" s="20" t="s">
        <v>68</v>
      </c>
      <c r="J9" s="22"/>
    </row>
    <row r="10" spans="1:10" s="23" customFormat="1" ht="120" x14ac:dyDescent="0.25">
      <c r="A10" s="45" t="s">
        <v>236</v>
      </c>
      <c r="B10" s="16" t="s">
        <v>153</v>
      </c>
      <c r="C10" s="17" t="s">
        <v>13</v>
      </c>
      <c r="D10" s="18">
        <v>1</v>
      </c>
      <c r="E10" s="21"/>
      <c r="F10" s="21">
        <f t="shared" si="0"/>
        <v>0</v>
      </c>
      <c r="G10" s="21">
        <f t="shared" si="1"/>
        <v>0</v>
      </c>
      <c r="H10" s="19">
        <f t="shared" si="2"/>
        <v>0</v>
      </c>
      <c r="I10" s="20" t="s">
        <v>154</v>
      </c>
      <c r="J10" s="22"/>
    </row>
    <row r="11" spans="1:10" s="23" customFormat="1" ht="180" x14ac:dyDescent="0.25">
      <c r="A11" s="45" t="s">
        <v>237</v>
      </c>
      <c r="B11" s="16" t="s">
        <v>155</v>
      </c>
      <c r="C11" s="17" t="s">
        <v>13</v>
      </c>
      <c r="D11" s="18">
        <v>1</v>
      </c>
      <c r="E11" s="21"/>
      <c r="F11" s="21">
        <f t="shared" si="0"/>
        <v>0</v>
      </c>
      <c r="G11" s="21">
        <f t="shared" si="1"/>
        <v>0</v>
      </c>
      <c r="H11" s="19">
        <f t="shared" si="2"/>
        <v>0</v>
      </c>
      <c r="I11" s="20" t="s">
        <v>156</v>
      </c>
      <c r="J11" s="22"/>
    </row>
    <row r="12" spans="1:10" s="23" customFormat="1" ht="60" x14ac:dyDescent="0.25">
      <c r="A12" s="45" t="s">
        <v>238</v>
      </c>
      <c r="B12" s="16" t="s">
        <v>69</v>
      </c>
      <c r="C12" s="17" t="s">
        <v>13</v>
      </c>
      <c r="D12" s="18">
        <v>2</v>
      </c>
      <c r="E12" s="21"/>
      <c r="F12" s="21">
        <f t="shared" si="0"/>
        <v>0</v>
      </c>
      <c r="G12" s="21">
        <f t="shared" si="1"/>
        <v>0</v>
      </c>
      <c r="H12" s="19">
        <f t="shared" si="2"/>
        <v>0</v>
      </c>
      <c r="I12" s="20" t="s">
        <v>70</v>
      </c>
      <c r="J12" s="22"/>
    </row>
    <row r="13" spans="1:10" s="23" customFormat="1" ht="96" x14ac:dyDescent="0.25">
      <c r="A13" s="45" t="s">
        <v>239</v>
      </c>
      <c r="B13" s="9" t="s">
        <v>157</v>
      </c>
      <c r="C13" s="17" t="s">
        <v>13</v>
      </c>
      <c r="D13" s="18">
        <v>1</v>
      </c>
      <c r="E13" s="21"/>
      <c r="F13" s="21">
        <f t="shared" si="0"/>
        <v>0</v>
      </c>
      <c r="G13" s="21">
        <f t="shared" si="1"/>
        <v>0</v>
      </c>
      <c r="H13" s="19">
        <f t="shared" si="2"/>
        <v>0</v>
      </c>
      <c r="I13" s="20" t="s">
        <v>158</v>
      </c>
      <c r="J13" s="22"/>
    </row>
    <row r="14" spans="1:10" s="23" customFormat="1" ht="216" x14ac:dyDescent="0.25">
      <c r="A14" s="45" t="s">
        <v>240</v>
      </c>
      <c r="B14" s="16" t="s">
        <v>159</v>
      </c>
      <c r="C14" s="17" t="s">
        <v>13</v>
      </c>
      <c r="D14" s="18">
        <v>1</v>
      </c>
      <c r="E14" s="21"/>
      <c r="F14" s="21">
        <f t="shared" si="0"/>
        <v>0</v>
      </c>
      <c r="G14" s="21">
        <f t="shared" si="1"/>
        <v>0</v>
      </c>
      <c r="H14" s="19">
        <f t="shared" si="2"/>
        <v>0</v>
      </c>
      <c r="I14" s="20" t="s">
        <v>160</v>
      </c>
      <c r="J14" s="22"/>
    </row>
    <row r="15" spans="1:10" s="23" customFormat="1" ht="108" x14ac:dyDescent="0.25">
      <c r="A15" s="45" t="s">
        <v>241</v>
      </c>
      <c r="B15" s="9" t="s">
        <v>161</v>
      </c>
      <c r="C15" s="17" t="s">
        <v>13</v>
      </c>
      <c r="D15" s="18">
        <v>1</v>
      </c>
      <c r="E15" s="21"/>
      <c r="F15" s="21">
        <f t="shared" si="0"/>
        <v>0</v>
      </c>
      <c r="G15" s="21">
        <f t="shared" si="1"/>
        <v>0</v>
      </c>
      <c r="H15" s="19">
        <f t="shared" si="2"/>
        <v>0</v>
      </c>
      <c r="I15" s="20" t="s">
        <v>162</v>
      </c>
      <c r="J15" s="22"/>
    </row>
    <row r="16" spans="1:10" s="23" customFormat="1" ht="108" x14ac:dyDescent="0.25">
      <c r="A16" s="45" t="s">
        <v>242</v>
      </c>
      <c r="B16" s="16" t="s">
        <v>163</v>
      </c>
      <c r="C16" s="17" t="s">
        <v>13</v>
      </c>
      <c r="D16" s="18">
        <v>1</v>
      </c>
      <c r="E16" s="21"/>
      <c r="F16" s="21">
        <f t="shared" si="0"/>
        <v>0</v>
      </c>
      <c r="G16" s="21">
        <f t="shared" si="1"/>
        <v>0</v>
      </c>
      <c r="H16" s="19">
        <f t="shared" si="2"/>
        <v>0</v>
      </c>
      <c r="I16" s="20" t="s">
        <v>164</v>
      </c>
      <c r="J16" s="22"/>
    </row>
    <row r="17" spans="1:10" s="23" customFormat="1" ht="96" x14ac:dyDescent="0.25">
      <c r="A17" s="45" t="s">
        <v>243</v>
      </c>
      <c r="B17" s="9" t="s">
        <v>165</v>
      </c>
      <c r="C17" s="17" t="s">
        <v>0</v>
      </c>
      <c r="D17" s="18">
        <v>1</v>
      </c>
      <c r="E17" s="21"/>
      <c r="F17" s="21">
        <f t="shared" si="0"/>
        <v>0</v>
      </c>
      <c r="G17" s="21">
        <f t="shared" si="1"/>
        <v>0</v>
      </c>
      <c r="H17" s="19">
        <f t="shared" si="2"/>
        <v>0</v>
      </c>
      <c r="I17" s="20" t="s">
        <v>166</v>
      </c>
      <c r="J17" s="22"/>
    </row>
    <row r="18" spans="1:10" s="23" customFormat="1" ht="48" x14ac:dyDescent="0.25">
      <c r="A18" s="45" t="s">
        <v>244</v>
      </c>
      <c r="B18" s="9" t="s">
        <v>167</v>
      </c>
      <c r="C18" s="17" t="s">
        <v>0</v>
      </c>
      <c r="D18" s="18">
        <v>1</v>
      </c>
      <c r="E18" s="21"/>
      <c r="F18" s="21">
        <f t="shared" si="0"/>
        <v>0</v>
      </c>
      <c r="G18" s="21">
        <f t="shared" si="1"/>
        <v>0</v>
      </c>
      <c r="H18" s="19">
        <f t="shared" si="2"/>
        <v>0</v>
      </c>
      <c r="I18" s="20" t="s">
        <v>168</v>
      </c>
      <c r="J18" s="22"/>
    </row>
    <row r="19" spans="1:10" s="23" customFormat="1" ht="384" x14ac:dyDescent="0.25">
      <c r="A19" s="45" t="s">
        <v>245</v>
      </c>
      <c r="B19" s="16" t="s">
        <v>169</v>
      </c>
      <c r="C19" s="17" t="s">
        <v>13</v>
      </c>
      <c r="D19" s="18">
        <v>1</v>
      </c>
      <c r="E19" s="21"/>
      <c r="F19" s="21">
        <f t="shared" si="0"/>
        <v>0</v>
      </c>
      <c r="G19" s="21">
        <f t="shared" si="1"/>
        <v>0</v>
      </c>
      <c r="H19" s="19">
        <f t="shared" si="2"/>
        <v>0</v>
      </c>
      <c r="I19" s="20" t="s">
        <v>170</v>
      </c>
      <c r="J19" s="22"/>
    </row>
    <row r="20" spans="1:10" s="23" customFormat="1" ht="204" x14ac:dyDescent="0.25">
      <c r="A20" s="45" t="s">
        <v>246</v>
      </c>
      <c r="B20" s="16" t="s">
        <v>171</v>
      </c>
      <c r="C20" s="17" t="s">
        <v>13</v>
      </c>
      <c r="D20" s="18">
        <v>1</v>
      </c>
      <c r="E20" s="21"/>
      <c r="F20" s="21">
        <f t="shared" si="0"/>
        <v>0</v>
      </c>
      <c r="G20" s="21">
        <f t="shared" si="1"/>
        <v>0</v>
      </c>
      <c r="H20" s="19">
        <f t="shared" si="2"/>
        <v>0</v>
      </c>
      <c r="I20" s="20" t="s">
        <v>172</v>
      </c>
      <c r="J20" s="22"/>
    </row>
    <row r="21" spans="1:10" s="23" customFormat="1" ht="409.5" x14ac:dyDescent="0.25">
      <c r="A21" s="45" t="s">
        <v>247</v>
      </c>
      <c r="B21" s="16" t="s">
        <v>173</v>
      </c>
      <c r="C21" s="17" t="s">
        <v>13</v>
      </c>
      <c r="D21" s="18">
        <v>1</v>
      </c>
      <c r="E21" s="21"/>
      <c r="F21" s="21">
        <f t="shared" si="0"/>
        <v>0</v>
      </c>
      <c r="G21" s="21">
        <f t="shared" si="1"/>
        <v>0</v>
      </c>
      <c r="H21" s="19">
        <f t="shared" si="2"/>
        <v>0</v>
      </c>
      <c r="I21" s="20" t="s">
        <v>174</v>
      </c>
      <c r="J21" s="22"/>
    </row>
    <row r="22" spans="1:10" s="23" customFormat="1" ht="72" x14ac:dyDescent="0.25">
      <c r="A22" s="45" t="s">
        <v>248</v>
      </c>
      <c r="B22" s="16" t="s">
        <v>175</v>
      </c>
      <c r="C22" s="17" t="s">
        <v>0</v>
      </c>
      <c r="D22" s="18">
        <v>1</v>
      </c>
      <c r="E22" s="21"/>
      <c r="F22" s="21">
        <f t="shared" si="0"/>
        <v>0</v>
      </c>
      <c r="G22" s="21">
        <f t="shared" si="1"/>
        <v>0</v>
      </c>
      <c r="H22" s="19">
        <f t="shared" si="2"/>
        <v>0</v>
      </c>
      <c r="I22" s="20" t="s">
        <v>176</v>
      </c>
      <c r="J22" s="22"/>
    </row>
    <row r="23" spans="1:10" s="23" customFormat="1" ht="240" x14ac:dyDescent="0.25">
      <c r="A23" s="45" t="s">
        <v>249</v>
      </c>
      <c r="B23" s="16" t="s">
        <v>26</v>
      </c>
      <c r="C23" s="17" t="s">
        <v>0</v>
      </c>
      <c r="D23" s="18">
        <v>2</v>
      </c>
      <c r="E23" s="21"/>
      <c r="F23" s="21">
        <f t="shared" si="0"/>
        <v>0</v>
      </c>
      <c r="G23" s="21">
        <f t="shared" si="1"/>
        <v>0</v>
      </c>
      <c r="H23" s="19">
        <f t="shared" si="2"/>
        <v>0</v>
      </c>
      <c r="I23" s="20" t="s">
        <v>71</v>
      </c>
      <c r="J23" s="22"/>
    </row>
    <row r="24" spans="1:10" s="23" customFormat="1" ht="264" x14ac:dyDescent="0.25">
      <c r="A24" s="45" t="s">
        <v>250</v>
      </c>
      <c r="B24" s="16" t="s">
        <v>72</v>
      </c>
      <c r="C24" s="17" t="s">
        <v>0</v>
      </c>
      <c r="D24" s="18">
        <v>1</v>
      </c>
      <c r="E24" s="21"/>
      <c r="F24" s="21">
        <f t="shared" si="0"/>
        <v>0</v>
      </c>
      <c r="G24" s="21">
        <f t="shared" si="1"/>
        <v>0</v>
      </c>
      <c r="H24" s="19">
        <f t="shared" si="2"/>
        <v>0</v>
      </c>
      <c r="I24" s="20" t="s">
        <v>73</v>
      </c>
      <c r="J24" s="22"/>
    </row>
    <row r="25" spans="1:10" s="23" customFormat="1" ht="72" x14ac:dyDescent="0.25">
      <c r="A25" s="45" t="s">
        <v>251</v>
      </c>
      <c r="B25" s="16" t="s">
        <v>177</v>
      </c>
      <c r="C25" s="17" t="s">
        <v>13</v>
      </c>
      <c r="D25" s="18">
        <v>1</v>
      </c>
      <c r="E25" s="21"/>
      <c r="F25" s="21">
        <f t="shared" si="0"/>
        <v>0</v>
      </c>
      <c r="G25" s="21">
        <f t="shared" si="1"/>
        <v>0</v>
      </c>
      <c r="H25" s="19">
        <f t="shared" si="2"/>
        <v>0</v>
      </c>
      <c r="I25" s="20" t="s">
        <v>178</v>
      </c>
      <c r="J25" s="22"/>
    </row>
    <row r="26" spans="1:10" s="23" customFormat="1" ht="60" x14ac:dyDescent="0.25">
      <c r="A26" s="45" t="s">
        <v>252</v>
      </c>
      <c r="B26" s="9" t="s">
        <v>11</v>
      </c>
      <c r="C26" s="17" t="s">
        <v>13</v>
      </c>
      <c r="D26" s="18">
        <v>1</v>
      </c>
      <c r="E26" s="21"/>
      <c r="F26" s="21">
        <f t="shared" si="0"/>
        <v>0</v>
      </c>
      <c r="G26" s="21">
        <f t="shared" si="1"/>
        <v>0</v>
      </c>
      <c r="H26" s="19">
        <f t="shared" si="2"/>
        <v>0</v>
      </c>
      <c r="I26" s="20" t="s">
        <v>12</v>
      </c>
      <c r="J26" s="22"/>
    </row>
    <row r="27" spans="1:10" s="23" customFormat="1" ht="84" x14ac:dyDescent="0.25">
      <c r="A27" s="45" t="s">
        <v>288</v>
      </c>
      <c r="B27" s="16" t="s">
        <v>179</v>
      </c>
      <c r="C27" s="17" t="s">
        <v>13</v>
      </c>
      <c r="D27" s="18">
        <v>1</v>
      </c>
      <c r="E27" s="21"/>
      <c r="F27" s="21">
        <f t="shared" si="0"/>
        <v>0</v>
      </c>
      <c r="G27" s="21">
        <f t="shared" si="1"/>
        <v>0</v>
      </c>
      <c r="H27" s="19">
        <f t="shared" si="2"/>
        <v>0</v>
      </c>
      <c r="I27" s="20" t="s">
        <v>180</v>
      </c>
      <c r="J27" s="22"/>
    </row>
    <row r="28" spans="1:10" s="23" customFormat="1" ht="168" x14ac:dyDescent="0.25">
      <c r="A28" s="45" t="s">
        <v>289</v>
      </c>
      <c r="B28" s="16" t="s">
        <v>74</v>
      </c>
      <c r="C28" s="17" t="s">
        <v>13</v>
      </c>
      <c r="D28" s="18">
        <v>1</v>
      </c>
      <c r="E28" s="21"/>
      <c r="F28" s="21">
        <f t="shared" si="0"/>
        <v>0</v>
      </c>
      <c r="G28" s="21">
        <f t="shared" si="1"/>
        <v>0</v>
      </c>
      <c r="H28" s="19">
        <f t="shared" si="2"/>
        <v>0</v>
      </c>
      <c r="I28" s="20" t="s">
        <v>75</v>
      </c>
      <c r="J28" s="22"/>
    </row>
    <row r="29" spans="1:10" s="23" customFormat="1" ht="264" x14ac:dyDescent="0.25">
      <c r="A29" s="45" t="s">
        <v>290</v>
      </c>
      <c r="B29" s="16" t="s">
        <v>76</v>
      </c>
      <c r="C29" s="17" t="s">
        <v>13</v>
      </c>
      <c r="D29" s="18">
        <v>1</v>
      </c>
      <c r="E29" s="21"/>
      <c r="F29" s="21">
        <f t="shared" si="0"/>
        <v>0</v>
      </c>
      <c r="G29" s="21">
        <f t="shared" si="1"/>
        <v>0</v>
      </c>
      <c r="H29" s="19">
        <f t="shared" si="2"/>
        <v>0</v>
      </c>
      <c r="I29" s="20" t="s">
        <v>77</v>
      </c>
      <c r="J29" s="22"/>
    </row>
    <row r="30" spans="1:10" s="23" customFormat="1" ht="84" x14ac:dyDescent="0.25">
      <c r="A30" s="45" t="s">
        <v>291</v>
      </c>
      <c r="B30" s="9" t="s">
        <v>103</v>
      </c>
      <c r="C30" s="17" t="s">
        <v>105</v>
      </c>
      <c r="D30" s="18">
        <v>1</v>
      </c>
      <c r="E30" s="21"/>
      <c r="F30" s="21">
        <f t="shared" si="0"/>
        <v>0</v>
      </c>
      <c r="G30" s="21">
        <f t="shared" si="1"/>
        <v>0</v>
      </c>
      <c r="H30" s="19">
        <f t="shared" si="2"/>
        <v>0</v>
      </c>
      <c r="I30" s="20" t="s">
        <v>181</v>
      </c>
      <c r="J30" s="22"/>
    </row>
    <row r="31" spans="1:10" s="23" customFormat="1" ht="72" x14ac:dyDescent="0.25">
      <c r="A31" s="45" t="s">
        <v>292</v>
      </c>
      <c r="B31" s="16" t="s">
        <v>182</v>
      </c>
      <c r="C31" s="17" t="s">
        <v>105</v>
      </c>
      <c r="D31" s="18">
        <v>1</v>
      </c>
      <c r="E31" s="21"/>
      <c r="F31" s="21">
        <f t="shared" si="0"/>
        <v>0</v>
      </c>
      <c r="G31" s="21">
        <f t="shared" si="1"/>
        <v>0</v>
      </c>
      <c r="H31" s="19">
        <f t="shared" si="2"/>
        <v>0</v>
      </c>
      <c r="I31" s="20" t="s">
        <v>183</v>
      </c>
      <c r="J31" s="22"/>
    </row>
    <row r="32" spans="1:10" s="23" customFormat="1" ht="108" x14ac:dyDescent="0.25">
      <c r="A32" s="45" t="s">
        <v>293</v>
      </c>
      <c r="B32" s="16" t="s">
        <v>78</v>
      </c>
      <c r="C32" s="17" t="s">
        <v>13</v>
      </c>
      <c r="D32" s="18">
        <v>1</v>
      </c>
      <c r="E32" s="21"/>
      <c r="F32" s="21">
        <f t="shared" si="0"/>
        <v>0</v>
      </c>
      <c r="G32" s="21">
        <f t="shared" si="1"/>
        <v>0</v>
      </c>
      <c r="H32" s="19">
        <f t="shared" si="2"/>
        <v>0</v>
      </c>
      <c r="I32" s="20" t="s">
        <v>79</v>
      </c>
      <c r="J32" s="22"/>
    </row>
    <row r="33" spans="1:10" s="23" customFormat="1" ht="96" x14ac:dyDescent="0.25">
      <c r="A33" s="45" t="s">
        <v>294</v>
      </c>
      <c r="B33" s="16" t="s">
        <v>184</v>
      </c>
      <c r="C33" s="17" t="s">
        <v>13</v>
      </c>
      <c r="D33" s="18">
        <v>1</v>
      </c>
      <c r="E33" s="21"/>
      <c r="F33" s="21">
        <f t="shared" si="0"/>
        <v>0</v>
      </c>
      <c r="G33" s="21">
        <f t="shared" si="1"/>
        <v>0</v>
      </c>
      <c r="H33" s="19">
        <f t="shared" si="2"/>
        <v>0</v>
      </c>
      <c r="I33" s="20" t="s">
        <v>185</v>
      </c>
      <c r="J33" s="22"/>
    </row>
    <row r="34" spans="1:10" s="23" customFormat="1" ht="96" x14ac:dyDescent="0.25">
      <c r="A34" s="45" t="s">
        <v>295</v>
      </c>
      <c r="B34" s="16" t="s">
        <v>80</v>
      </c>
      <c r="C34" s="17" t="s">
        <v>13</v>
      </c>
      <c r="D34" s="18">
        <v>1</v>
      </c>
      <c r="E34" s="21"/>
      <c r="F34" s="21">
        <f t="shared" si="0"/>
        <v>0</v>
      </c>
      <c r="G34" s="21">
        <f t="shared" si="1"/>
        <v>0</v>
      </c>
      <c r="H34" s="19">
        <f t="shared" si="2"/>
        <v>0</v>
      </c>
      <c r="I34" s="20" t="s">
        <v>81</v>
      </c>
      <c r="J34" s="22"/>
    </row>
    <row r="35" spans="1:10" s="23" customFormat="1" ht="108" x14ac:dyDescent="0.25">
      <c r="A35" s="45" t="s">
        <v>296</v>
      </c>
      <c r="B35" s="16" t="s">
        <v>82</v>
      </c>
      <c r="C35" s="17" t="s">
        <v>13</v>
      </c>
      <c r="D35" s="18">
        <v>1</v>
      </c>
      <c r="E35" s="21"/>
      <c r="F35" s="21">
        <f t="shared" si="0"/>
        <v>0</v>
      </c>
      <c r="G35" s="21">
        <f t="shared" si="1"/>
        <v>0</v>
      </c>
      <c r="H35" s="19">
        <f t="shared" si="2"/>
        <v>0</v>
      </c>
      <c r="I35" s="20" t="s">
        <v>83</v>
      </c>
      <c r="J35" s="22"/>
    </row>
    <row r="36" spans="1:10" s="23" customFormat="1" ht="192" x14ac:dyDescent="0.25">
      <c r="A36" s="45" t="s">
        <v>297</v>
      </c>
      <c r="B36" s="16" t="s">
        <v>84</v>
      </c>
      <c r="C36" s="17" t="s">
        <v>0</v>
      </c>
      <c r="D36" s="18">
        <v>1</v>
      </c>
      <c r="E36" s="21"/>
      <c r="F36" s="21">
        <f t="shared" si="0"/>
        <v>0</v>
      </c>
      <c r="G36" s="21">
        <f t="shared" si="1"/>
        <v>0</v>
      </c>
      <c r="H36" s="19">
        <f t="shared" si="2"/>
        <v>0</v>
      </c>
      <c r="I36" s="20" t="s">
        <v>85</v>
      </c>
      <c r="J36" s="22"/>
    </row>
    <row r="37" spans="1:10" s="23" customFormat="1" ht="96" x14ac:dyDescent="0.25">
      <c r="A37" s="45" t="s">
        <v>298</v>
      </c>
      <c r="B37" s="16" t="s">
        <v>86</v>
      </c>
      <c r="C37" s="17" t="s">
        <v>13</v>
      </c>
      <c r="D37" s="18">
        <v>1</v>
      </c>
      <c r="E37" s="21"/>
      <c r="F37" s="21">
        <f t="shared" si="0"/>
        <v>0</v>
      </c>
      <c r="G37" s="21">
        <f t="shared" si="1"/>
        <v>0</v>
      </c>
      <c r="H37" s="19">
        <f t="shared" si="2"/>
        <v>0</v>
      </c>
      <c r="I37" s="20" t="s">
        <v>87</v>
      </c>
      <c r="J37" s="22"/>
    </row>
    <row r="38" spans="1:10" s="23" customFormat="1" ht="132" x14ac:dyDescent="0.25">
      <c r="A38" s="45" t="s">
        <v>299</v>
      </c>
      <c r="B38" s="16" t="s">
        <v>88</v>
      </c>
      <c r="C38" s="17" t="s">
        <v>0</v>
      </c>
      <c r="D38" s="18">
        <v>1</v>
      </c>
      <c r="E38" s="21"/>
      <c r="F38" s="21">
        <f t="shared" si="0"/>
        <v>0</v>
      </c>
      <c r="G38" s="21">
        <f t="shared" si="1"/>
        <v>0</v>
      </c>
      <c r="H38" s="19">
        <f t="shared" si="2"/>
        <v>0</v>
      </c>
      <c r="I38" s="20" t="s">
        <v>89</v>
      </c>
      <c r="J38" s="22"/>
    </row>
    <row r="39" spans="1:10" s="23" customFormat="1" ht="108" x14ac:dyDescent="0.25">
      <c r="A39" s="45" t="s">
        <v>300</v>
      </c>
      <c r="B39" s="9" t="s">
        <v>90</v>
      </c>
      <c r="C39" s="17" t="s">
        <v>13</v>
      </c>
      <c r="D39" s="18">
        <v>1</v>
      </c>
      <c r="E39" s="21"/>
      <c r="F39" s="21">
        <f t="shared" si="0"/>
        <v>0</v>
      </c>
      <c r="G39" s="21">
        <f t="shared" si="1"/>
        <v>0</v>
      </c>
      <c r="H39" s="19">
        <f t="shared" si="2"/>
        <v>0</v>
      </c>
      <c r="I39" s="20" t="s">
        <v>10</v>
      </c>
      <c r="J39" s="22"/>
    </row>
    <row r="40" spans="1:10" s="23" customFormat="1" ht="192" x14ac:dyDescent="0.25">
      <c r="A40" s="45" t="s">
        <v>301</v>
      </c>
      <c r="B40" s="16" t="s">
        <v>186</v>
      </c>
      <c r="C40" s="17" t="s">
        <v>0</v>
      </c>
      <c r="D40" s="18">
        <v>4</v>
      </c>
      <c r="E40" s="21"/>
      <c r="F40" s="21">
        <f t="shared" si="0"/>
        <v>0</v>
      </c>
      <c r="G40" s="21">
        <f t="shared" si="1"/>
        <v>0</v>
      </c>
      <c r="H40" s="19">
        <f t="shared" si="2"/>
        <v>0</v>
      </c>
      <c r="I40" s="20" t="s">
        <v>187</v>
      </c>
      <c r="J40" s="22"/>
    </row>
    <row r="41" spans="1:10" s="23" customFormat="1" ht="312" x14ac:dyDescent="0.25">
      <c r="A41" s="45" t="s">
        <v>302</v>
      </c>
      <c r="B41" s="16" t="s">
        <v>188</v>
      </c>
      <c r="C41" s="17" t="s">
        <v>13</v>
      </c>
      <c r="D41" s="18">
        <v>4</v>
      </c>
      <c r="E41" s="21"/>
      <c r="F41" s="21">
        <f t="shared" si="0"/>
        <v>0</v>
      </c>
      <c r="G41" s="21">
        <f t="shared" si="1"/>
        <v>0</v>
      </c>
      <c r="H41" s="19">
        <f t="shared" si="2"/>
        <v>0</v>
      </c>
      <c r="I41" s="20" t="s">
        <v>189</v>
      </c>
      <c r="J41" s="22"/>
    </row>
    <row r="42" spans="1:10" s="23" customFormat="1" ht="84" x14ac:dyDescent="0.25">
      <c r="A42" s="45" t="s">
        <v>303</v>
      </c>
      <c r="B42" s="16" t="s">
        <v>93</v>
      </c>
      <c r="C42" s="17" t="s">
        <v>13</v>
      </c>
      <c r="D42" s="18">
        <v>6</v>
      </c>
      <c r="E42" s="21"/>
      <c r="F42" s="21">
        <f t="shared" si="0"/>
        <v>0</v>
      </c>
      <c r="G42" s="21">
        <f t="shared" si="1"/>
        <v>0</v>
      </c>
      <c r="H42" s="19">
        <f t="shared" si="2"/>
        <v>0</v>
      </c>
      <c r="I42" s="20" t="s">
        <v>190</v>
      </c>
      <c r="J42" s="22"/>
    </row>
    <row r="43" spans="1:10" s="23" customFormat="1" ht="96" x14ac:dyDescent="0.25">
      <c r="A43" s="45" t="s">
        <v>304</v>
      </c>
      <c r="B43" s="9" t="s">
        <v>191</v>
      </c>
      <c r="C43" s="17" t="s">
        <v>13</v>
      </c>
      <c r="D43" s="18">
        <v>4</v>
      </c>
      <c r="E43" s="21"/>
      <c r="F43" s="21">
        <f t="shared" si="0"/>
        <v>0</v>
      </c>
      <c r="G43" s="21">
        <f t="shared" si="1"/>
        <v>0</v>
      </c>
      <c r="H43" s="19">
        <f t="shared" si="2"/>
        <v>0</v>
      </c>
      <c r="I43" s="20" t="s">
        <v>192</v>
      </c>
      <c r="J43" s="22"/>
    </row>
    <row r="44" spans="1:10" s="23" customFormat="1" ht="156" x14ac:dyDescent="0.25">
      <c r="A44" s="45" t="s">
        <v>305</v>
      </c>
      <c r="B44" s="16" t="s">
        <v>193</v>
      </c>
      <c r="C44" s="17" t="s">
        <v>13</v>
      </c>
      <c r="D44" s="18">
        <v>6</v>
      </c>
      <c r="E44" s="21"/>
      <c r="F44" s="21">
        <f t="shared" si="0"/>
        <v>0</v>
      </c>
      <c r="G44" s="21">
        <f t="shared" si="1"/>
        <v>0</v>
      </c>
      <c r="H44" s="19">
        <f t="shared" si="2"/>
        <v>0</v>
      </c>
      <c r="I44" s="20" t="s">
        <v>194</v>
      </c>
      <c r="J44" s="22"/>
    </row>
    <row r="45" spans="1:10" s="23" customFormat="1" ht="120" x14ac:dyDescent="0.25">
      <c r="A45" s="45" t="s">
        <v>306</v>
      </c>
      <c r="B45" s="9" t="s">
        <v>161</v>
      </c>
      <c r="C45" s="17" t="s">
        <v>13</v>
      </c>
      <c r="D45" s="18">
        <v>6</v>
      </c>
      <c r="E45" s="21"/>
      <c r="F45" s="21">
        <f t="shared" si="0"/>
        <v>0</v>
      </c>
      <c r="G45" s="21">
        <f t="shared" si="1"/>
        <v>0</v>
      </c>
      <c r="H45" s="19">
        <f t="shared" si="2"/>
        <v>0</v>
      </c>
      <c r="I45" s="20" t="s">
        <v>195</v>
      </c>
      <c r="J45" s="22"/>
    </row>
    <row r="46" spans="1:10" s="23" customFormat="1" ht="120" x14ac:dyDescent="0.25">
      <c r="A46" s="45" t="s">
        <v>307</v>
      </c>
      <c r="B46" s="16" t="s">
        <v>163</v>
      </c>
      <c r="C46" s="17" t="s">
        <v>13</v>
      </c>
      <c r="D46" s="18">
        <v>4</v>
      </c>
      <c r="E46" s="21"/>
      <c r="F46" s="21">
        <f t="shared" si="0"/>
        <v>0</v>
      </c>
      <c r="G46" s="21">
        <f t="shared" si="1"/>
        <v>0</v>
      </c>
      <c r="H46" s="19">
        <f t="shared" si="2"/>
        <v>0</v>
      </c>
      <c r="I46" s="20" t="s">
        <v>196</v>
      </c>
      <c r="J46" s="22"/>
    </row>
    <row r="47" spans="1:10" s="23" customFormat="1" ht="96" x14ac:dyDescent="0.25">
      <c r="A47" s="45" t="s">
        <v>308</v>
      </c>
      <c r="B47" s="9" t="s">
        <v>165</v>
      </c>
      <c r="C47" s="17" t="s">
        <v>13</v>
      </c>
      <c r="D47" s="18">
        <v>2</v>
      </c>
      <c r="E47" s="21"/>
      <c r="F47" s="21">
        <f t="shared" si="0"/>
        <v>0</v>
      </c>
      <c r="G47" s="21">
        <f t="shared" si="1"/>
        <v>0</v>
      </c>
      <c r="H47" s="19">
        <f t="shared" si="2"/>
        <v>0</v>
      </c>
      <c r="I47" s="20" t="s">
        <v>197</v>
      </c>
      <c r="J47" s="22"/>
    </row>
    <row r="48" spans="1:10" s="23" customFormat="1" ht="48" x14ac:dyDescent="0.25">
      <c r="A48" s="45" t="s">
        <v>309</v>
      </c>
      <c r="B48" s="9" t="s">
        <v>167</v>
      </c>
      <c r="C48" s="17" t="s">
        <v>13</v>
      </c>
      <c r="D48" s="18">
        <v>4</v>
      </c>
      <c r="E48" s="21"/>
      <c r="F48" s="21">
        <f t="shared" si="0"/>
        <v>0</v>
      </c>
      <c r="G48" s="21">
        <f t="shared" si="1"/>
        <v>0</v>
      </c>
      <c r="H48" s="19">
        <f t="shared" si="2"/>
        <v>0</v>
      </c>
      <c r="I48" s="20" t="s">
        <v>198</v>
      </c>
      <c r="J48" s="22"/>
    </row>
    <row r="49" spans="1:10" s="23" customFormat="1" ht="288" x14ac:dyDescent="0.25">
      <c r="A49" s="45" t="s">
        <v>310</v>
      </c>
      <c r="B49" s="16" t="s">
        <v>199</v>
      </c>
      <c r="C49" s="17" t="s">
        <v>13</v>
      </c>
      <c r="D49" s="18">
        <v>4</v>
      </c>
      <c r="E49" s="21"/>
      <c r="F49" s="21">
        <f t="shared" si="0"/>
        <v>0</v>
      </c>
      <c r="G49" s="21">
        <f t="shared" si="1"/>
        <v>0</v>
      </c>
      <c r="H49" s="19">
        <f t="shared" si="2"/>
        <v>0</v>
      </c>
      <c r="I49" s="20" t="s">
        <v>200</v>
      </c>
      <c r="J49" s="22"/>
    </row>
    <row r="50" spans="1:10" s="23" customFormat="1" ht="192" x14ac:dyDescent="0.25">
      <c r="A50" s="45" t="s">
        <v>311</v>
      </c>
      <c r="B50" s="16" t="s">
        <v>201</v>
      </c>
      <c r="C50" s="17" t="s">
        <v>13</v>
      </c>
      <c r="D50" s="18">
        <v>6</v>
      </c>
      <c r="E50" s="21"/>
      <c r="F50" s="21">
        <f t="shared" si="0"/>
        <v>0</v>
      </c>
      <c r="G50" s="21">
        <f t="shared" si="1"/>
        <v>0</v>
      </c>
      <c r="H50" s="19">
        <f t="shared" si="2"/>
        <v>0</v>
      </c>
      <c r="I50" s="20" t="s">
        <v>202</v>
      </c>
      <c r="J50" s="22"/>
    </row>
    <row r="51" spans="1:10" s="23" customFormat="1" ht="216" x14ac:dyDescent="0.25">
      <c r="A51" s="45" t="s">
        <v>312</v>
      </c>
      <c r="B51" s="16" t="s">
        <v>203</v>
      </c>
      <c r="C51" s="17" t="s">
        <v>13</v>
      </c>
      <c r="D51" s="18">
        <v>6</v>
      </c>
      <c r="E51" s="21"/>
      <c r="F51" s="21">
        <f t="shared" si="0"/>
        <v>0</v>
      </c>
      <c r="G51" s="21">
        <f t="shared" si="1"/>
        <v>0</v>
      </c>
      <c r="H51" s="19">
        <f t="shared" si="2"/>
        <v>0</v>
      </c>
      <c r="I51" s="20" t="s">
        <v>204</v>
      </c>
      <c r="J51" s="22"/>
    </row>
    <row r="52" spans="1:10" s="23" customFormat="1" ht="144" x14ac:dyDescent="0.25">
      <c r="A52" s="45" t="s">
        <v>313</v>
      </c>
      <c r="B52" s="16" t="s">
        <v>205</v>
      </c>
      <c r="C52" s="17" t="s">
        <v>13</v>
      </c>
      <c r="D52" s="18">
        <v>6</v>
      </c>
      <c r="E52" s="21"/>
      <c r="F52" s="21">
        <f t="shared" si="0"/>
        <v>0</v>
      </c>
      <c r="G52" s="21">
        <f t="shared" si="1"/>
        <v>0</v>
      </c>
      <c r="H52" s="19">
        <f t="shared" si="2"/>
        <v>0</v>
      </c>
      <c r="I52" s="20" t="s">
        <v>206</v>
      </c>
      <c r="J52" s="22"/>
    </row>
    <row r="53" spans="1:10" s="23" customFormat="1" ht="84" x14ac:dyDescent="0.25">
      <c r="A53" s="45" t="s">
        <v>314</v>
      </c>
      <c r="B53" s="16" t="s">
        <v>175</v>
      </c>
      <c r="C53" s="17" t="s">
        <v>0</v>
      </c>
      <c r="D53" s="18">
        <v>6</v>
      </c>
      <c r="E53" s="21"/>
      <c r="F53" s="21">
        <f t="shared" si="0"/>
        <v>0</v>
      </c>
      <c r="G53" s="21">
        <f t="shared" si="1"/>
        <v>0</v>
      </c>
      <c r="H53" s="19">
        <f t="shared" si="2"/>
        <v>0</v>
      </c>
      <c r="I53" s="20" t="s">
        <v>207</v>
      </c>
      <c r="J53" s="22"/>
    </row>
    <row r="54" spans="1:10" s="23" customFormat="1" ht="192" x14ac:dyDescent="0.25">
      <c r="A54" s="45" t="s">
        <v>315</v>
      </c>
      <c r="B54" s="9" t="s">
        <v>208</v>
      </c>
      <c r="C54" s="17" t="s">
        <v>0</v>
      </c>
      <c r="D54" s="18">
        <v>6</v>
      </c>
      <c r="E54" s="21"/>
      <c r="F54" s="21">
        <f t="shared" si="0"/>
        <v>0</v>
      </c>
      <c r="G54" s="21">
        <f t="shared" si="1"/>
        <v>0</v>
      </c>
      <c r="H54" s="19">
        <f t="shared" si="2"/>
        <v>0</v>
      </c>
      <c r="I54" s="20" t="s">
        <v>209</v>
      </c>
      <c r="J54" s="22"/>
    </row>
    <row r="55" spans="1:10" s="23" customFormat="1" ht="96" x14ac:dyDescent="0.25">
      <c r="A55" s="45" t="s">
        <v>316</v>
      </c>
      <c r="B55" s="16" t="s">
        <v>177</v>
      </c>
      <c r="C55" s="17" t="s">
        <v>13</v>
      </c>
      <c r="D55" s="18">
        <v>6</v>
      </c>
      <c r="E55" s="21"/>
      <c r="F55" s="21">
        <f t="shared" si="0"/>
        <v>0</v>
      </c>
      <c r="G55" s="21">
        <f t="shared" si="1"/>
        <v>0</v>
      </c>
      <c r="H55" s="19">
        <f t="shared" si="2"/>
        <v>0</v>
      </c>
      <c r="I55" s="20" t="s">
        <v>210</v>
      </c>
      <c r="J55" s="22"/>
    </row>
    <row r="56" spans="1:10" s="23" customFormat="1" ht="84" x14ac:dyDescent="0.25">
      <c r="A56" s="45" t="s">
        <v>317</v>
      </c>
      <c r="B56" s="9" t="s">
        <v>91</v>
      </c>
      <c r="C56" s="17" t="s">
        <v>13</v>
      </c>
      <c r="D56" s="18">
        <v>6</v>
      </c>
      <c r="E56" s="21"/>
      <c r="F56" s="21">
        <f t="shared" si="0"/>
        <v>0</v>
      </c>
      <c r="G56" s="21">
        <f t="shared" si="1"/>
        <v>0</v>
      </c>
      <c r="H56" s="19">
        <f t="shared" si="2"/>
        <v>0</v>
      </c>
      <c r="I56" s="20" t="s">
        <v>92</v>
      </c>
      <c r="J56" s="22"/>
    </row>
    <row r="57" spans="1:10" s="23" customFormat="1" ht="72" x14ac:dyDescent="0.25">
      <c r="A57" s="45" t="s">
        <v>318</v>
      </c>
      <c r="B57" s="16" t="s">
        <v>93</v>
      </c>
      <c r="C57" s="17" t="s">
        <v>13</v>
      </c>
      <c r="D57" s="18">
        <v>6</v>
      </c>
      <c r="E57" s="21"/>
      <c r="F57" s="21">
        <f t="shared" si="0"/>
        <v>0</v>
      </c>
      <c r="G57" s="21">
        <f t="shared" si="1"/>
        <v>0</v>
      </c>
      <c r="H57" s="19">
        <f t="shared" si="2"/>
        <v>0</v>
      </c>
      <c r="I57" s="20" t="s">
        <v>94</v>
      </c>
      <c r="J57" s="22"/>
    </row>
    <row r="58" spans="1:10" s="23" customFormat="1" ht="108" x14ac:dyDescent="0.25">
      <c r="A58" s="45" t="s">
        <v>319</v>
      </c>
      <c r="B58" s="9" t="s">
        <v>211</v>
      </c>
      <c r="C58" s="17" t="s">
        <v>0</v>
      </c>
      <c r="D58" s="18">
        <v>6</v>
      </c>
      <c r="E58" s="21"/>
      <c r="F58" s="21">
        <f t="shared" si="0"/>
        <v>0</v>
      </c>
      <c r="G58" s="21">
        <f t="shared" si="1"/>
        <v>0</v>
      </c>
      <c r="H58" s="19">
        <f t="shared" si="2"/>
        <v>0</v>
      </c>
      <c r="I58" s="20" t="s">
        <v>10</v>
      </c>
      <c r="J58" s="22"/>
    </row>
    <row r="59" spans="1:10" s="23" customFormat="1" ht="276" x14ac:dyDescent="0.25">
      <c r="A59" s="45" t="s">
        <v>320</v>
      </c>
      <c r="B59" s="9" t="s">
        <v>95</v>
      </c>
      <c r="C59" s="17" t="s">
        <v>13</v>
      </c>
      <c r="D59" s="18">
        <v>1</v>
      </c>
      <c r="E59" s="21"/>
      <c r="F59" s="21">
        <f t="shared" si="0"/>
        <v>0</v>
      </c>
      <c r="G59" s="21">
        <f t="shared" si="1"/>
        <v>0</v>
      </c>
      <c r="H59" s="19">
        <f t="shared" si="2"/>
        <v>0</v>
      </c>
      <c r="I59" s="20" t="s">
        <v>96</v>
      </c>
      <c r="J59" s="22"/>
    </row>
    <row r="60" spans="1:10" s="23" customFormat="1" ht="84" x14ac:dyDescent="0.25">
      <c r="A60" s="45" t="s">
        <v>321</v>
      </c>
      <c r="B60" s="16" t="s">
        <v>97</v>
      </c>
      <c r="C60" s="17" t="s">
        <v>13</v>
      </c>
      <c r="D60" s="18">
        <v>6</v>
      </c>
      <c r="E60" s="21"/>
      <c r="F60" s="21">
        <f>ROUND(E60*0.2,E711)</f>
        <v>0</v>
      </c>
      <c r="G60" s="21">
        <f t="shared" si="1"/>
        <v>0</v>
      </c>
      <c r="H60" s="19">
        <f t="shared" si="2"/>
        <v>0</v>
      </c>
      <c r="I60" s="20" t="s">
        <v>98</v>
      </c>
      <c r="J60" s="22"/>
    </row>
    <row r="61" spans="1:10" s="23" customFormat="1" ht="300" x14ac:dyDescent="0.25">
      <c r="A61" s="45" t="s">
        <v>322</v>
      </c>
      <c r="B61" s="16" t="s">
        <v>99</v>
      </c>
      <c r="C61" s="17" t="s">
        <v>13</v>
      </c>
      <c r="D61" s="18">
        <v>6</v>
      </c>
      <c r="E61" s="21"/>
      <c r="F61" s="21">
        <f>ROUND(E61*0.2,E712)</f>
        <v>0</v>
      </c>
      <c r="G61" s="21">
        <f t="shared" si="1"/>
        <v>0</v>
      </c>
      <c r="H61" s="19">
        <f t="shared" si="2"/>
        <v>0</v>
      </c>
      <c r="I61" s="20" t="s">
        <v>100</v>
      </c>
      <c r="J61" s="22"/>
    </row>
    <row r="62" spans="1:10" s="23" customFormat="1" ht="84" x14ac:dyDescent="0.25">
      <c r="A62" s="45" t="s">
        <v>323</v>
      </c>
      <c r="B62" s="16" t="s">
        <v>212</v>
      </c>
      <c r="C62" s="17" t="s">
        <v>13</v>
      </c>
      <c r="D62" s="18">
        <v>2</v>
      </c>
      <c r="E62" s="21"/>
      <c r="F62" s="21">
        <f t="shared" si="0"/>
        <v>0</v>
      </c>
      <c r="G62" s="21">
        <f t="shared" si="1"/>
        <v>0</v>
      </c>
      <c r="H62" s="19">
        <f t="shared" si="2"/>
        <v>0</v>
      </c>
      <c r="I62" s="20" t="s">
        <v>213</v>
      </c>
      <c r="J62" s="22"/>
    </row>
    <row r="63" spans="1:10" s="23" customFormat="1" ht="156" x14ac:dyDescent="0.25">
      <c r="A63" s="45" t="s">
        <v>324</v>
      </c>
      <c r="B63" s="16" t="s">
        <v>101</v>
      </c>
      <c r="C63" s="17" t="s">
        <v>0</v>
      </c>
      <c r="D63" s="18">
        <v>6</v>
      </c>
      <c r="E63" s="21"/>
      <c r="F63" s="21">
        <f t="shared" si="0"/>
        <v>0</v>
      </c>
      <c r="G63" s="21">
        <f t="shared" si="1"/>
        <v>0</v>
      </c>
      <c r="H63" s="19">
        <f t="shared" si="2"/>
        <v>0</v>
      </c>
      <c r="I63" s="20" t="s">
        <v>102</v>
      </c>
      <c r="J63" s="22"/>
    </row>
    <row r="64" spans="1:10" s="23" customFormat="1" ht="84" x14ac:dyDescent="0.25">
      <c r="A64" s="45" t="s">
        <v>325</v>
      </c>
      <c r="B64" s="9" t="s">
        <v>103</v>
      </c>
      <c r="C64" s="17" t="s">
        <v>13</v>
      </c>
      <c r="D64" s="18">
        <v>6</v>
      </c>
      <c r="E64" s="21"/>
      <c r="F64" s="21">
        <f t="shared" si="0"/>
        <v>0</v>
      </c>
      <c r="G64" s="21">
        <f t="shared" si="1"/>
        <v>0</v>
      </c>
      <c r="H64" s="19">
        <f t="shared" si="2"/>
        <v>0</v>
      </c>
      <c r="I64" s="20" t="s">
        <v>104</v>
      </c>
      <c r="J64" s="22"/>
    </row>
    <row r="65" spans="1:10" s="23" customFormat="1" ht="84" x14ac:dyDescent="0.25">
      <c r="A65" s="45" t="s">
        <v>326</v>
      </c>
      <c r="B65" s="16" t="s">
        <v>214</v>
      </c>
      <c r="C65" s="17" t="s">
        <v>13</v>
      </c>
      <c r="D65" s="18">
        <v>6</v>
      </c>
      <c r="E65" s="21"/>
      <c r="F65" s="21">
        <f t="shared" si="0"/>
        <v>0</v>
      </c>
      <c r="G65" s="21">
        <f t="shared" si="1"/>
        <v>0</v>
      </c>
      <c r="H65" s="19">
        <f t="shared" si="2"/>
        <v>0</v>
      </c>
      <c r="I65" s="20" t="s">
        <v>215</v>
      </c>
      <c r="J65" s="22"/>
    </row>
    <row r="66" spans="1:10" s="23" customFormat="1" ht="144" x14ac:dyDescent="0.25">
      <c r="A66" s="45" t="s">
        <v>327</v>
      </c>
      <c r="B66" s="16" t="s">
        <v>349</v>
      </c>
      <c r="C66" s="24" t="s">
        <v>105</v>
      </c>
      <c r="D66" s="18">
        <v>3</v>
      </c>
      <c r="E66" s="21"/>
      <c r="F66" s="21">
        <f t="shared" si="0"/>
        <v>0</v>
      </c>
      <c r="G66" s="21">
        <f t="shared" si="1"/>
        <v>0</v>
      </c>
      <c r="H66" s="19">
        <f t="shared" si="2"/>
        <v>0</v>
      </c>
      <c r="I66" s="20" t="s">
        <v>41</v>
      </c>
      <c r="J66" s="22"/>
    </row>
    <row r="67" spans="1:10" s="23" customFormat="1" ht="252" x14ac:dyDescent="0.25">
      <c r="A67" s="45" t="s">
        <v>328</v>
      </c>
      <c r="B67" s="9" t="s">
        <v>106</v>
      </c>
      <c r="C67" s="24" t="s">
        <v>13</v>
      </c>
      <c r="D67" s="18">
        <v>6</v>
      </c>
      <c r="E67" s="21"/>
      <c r="F67" s="21">
        <f t="shared" si="0"/>
        <v>0</v>
      </c>
      <c r="G67" s="21">
        <f t="shared" si="1"/>
        <v>0</v>
      </c>
      <c r="H67" s="19">
        <f t="shared" si="2"/>
        <v>0</v>
      </c>
      <c r="I67" s="20" t="s">
        <v>107</v>
      </c>
      <c r="J67" s="22"/>
    </row>
    <row r="68" spans="1:10" s="23" customFormat="1" ht="372" x14ac:dyDescent="0.25">
      <c r="A68" s="45" t="s">
        <v>329</v>
      </c>
      <c r="B68" s="9" t="s">
        <v>27</v>
      </c>
      <c r="C68" s="24" t="s">
        <v>13</v>
      </c>
      <c r="D68" s="25">
        <v>6</v>
      </c>
      <c r="E68" s="26"/>
      <c r="F68" s="21">
        <f t="shared" si="0"/>
        <v>0</v>
      </c>
      <c r="G68" s="21">
        <f t="shared" si="1"/>
        <v>0</v>
      </c>
      <c r="H68" s="19">
        <f t="shared" si="2"/>
        <v>0</v>
      </c>
      <c r="I68" s="20" t="s">
        <v>108</v>
      </c>
      <c r="J68" s="22"/>
    </row>
    <row r="69" spans="1:10" s="23" customFormat="1" ht="96" x14ac:dyDescent="0.25">
      <c r="A69" s="45" t="s">
        <v>330</v>
      </c>
      <c r="B69" s="9" t="s">
        <v>28</v>
      </c>
      <c r="C69" s="24" t="s">
        <v>13</v>
      </c>
      <c r="D69" s="25">
        <v>6</v>
      </c>
      <c r="E69" s="26"/>
      <c r="F69" s="21">
        <f t="shared" si="0"/>
        <v>0</v>
      </c>
      <c r="G69" s="21">
        <f t="shared" si="1"/>
        <v>0</v>
      </c>
      <c r="H69" s="19">
        <f t="shared" si="2"/>
        <v>0</v>
      </c>
      <c r="I69" s="20" t="s">
        <v>42</v>
      </c>
      <c r="J69" s="22"/>
    </row>
    <row r="70" spans="1:10" s="23" customFormat="1" ht="108" x14ac:dyDescent="0.25">
      <c r="A70" s="45" t="s">
        <v>331</v>
      </c>
      <c r="B70" s="9" t="s">
        <v>29</v>
      </c>
      <c r="C70" s="24" t="s">
        <v>13</v>
      </c>
      <c r="D70" s="25">
        <v>6</v>
      </c>
      <c r="E70" s="26"/>
      <c r="F70" s="21">
        <f t="shared" si="0"/>
        <v>0</v>
      </c>
      <c r="G70" s="21">
        <f t="shared" si="1"/>
        <v>0</v>
      </c>
      <c r="H70" s="19">
        <f t="shared" si="2"/>
        <v>0</v>
      </c>
      <c r="I70" s="20" t="s">
        <v>43</v>
      </c>
      <c r="J70" s="22"/>
    </row>
    <row r="71" spans="1:10" s="23" customFormat="1" ht="132" x14ac:dyDescent="0.25">
      <c r="A71" s="45" t="s">
        <v>332</v>
      </c>
      <c r="B71" s="9" t="s">
        <v>109</v>
      </c>
      <c r="C71" s="24" t="s">
        <v>13</v>
      </c>
      <c r="D71" s="25">
        <v>1</v>
      </c>
      <c r="E71" s="26"/>
      <c r="F71" s="21">
        <f t="shared" si="0"/>
        <v>0</v>
      </c>
      <c r="G71" s="21">
        <f t="shared" si="1"/>
        <v>0</v>
      </c>
      <c r="H71" s="19">
        <f t="shared" si="2"/>
        <v>0</v>
      </c>
      <c r="I71" s="20" t="s">
        <v>110</v>
      </c>
      <c r="J71" s="22"/>
    </row>
    <row r="72" spans="1:10" s="23" customFormat="1" ht="300" x14ac:dyDescent="0.25">
      <c r="A72" s="45" t="s">
        <v>333</v>
      </c>
      <c r="B72" s="9" t="s">
        <v>216</v>
      </c>
      <c r="C72" s="24" t="s">
        <v>0</v>
      </c>
      <c r="D72" s="25">
        <v>1</v>
      </c>
      <c r="E72" s="26"/>
      <c r="F72" s="21">
        <f t="shared" ref="F72:F86" si="3">ROUND(E72*0.2,2)</f>
        <v>0</v>
      </c>
      <c r="G72" s="21">
        <f t="shared" ref="G72:G86" si="4">ROUND(E72*D72,2)</f>
        <v>0</v>
      </c>
      <c r="H72" s="19">
        <f t="shared" ref="H72:H86" si="5">ROUND(D72*(E72+F72),2)</f>
        <v>0</v>
      </c>
      <c r="I72" s="20" t="s">
        <v>217</v>
      </c>
      <c r="J72" s="22"/>
    </row>
    <row r="73" spans="1:10" s="23" customFormat="1" ht="156" x14ac:dyDescent="0.25">
      <c r="A73" s="45" t="s">
        <v>334</v>
      </c>
      <c r="B73" s="9" t="s">
        <v>30</v>
      </c>
      <c r="C73" s="24" t="s">
        <v>0</v>
      </c>
      <c r="D73" s="25">
        <v>6</v>
      </c>
      <c r="E73" s="26"/>
      <c r="F73" s="21">
        <f t="shared" si="3"/>
        <v>0</v>
      </c>
      <c r="G73" s="21">
        <f t="shared" si="4"/>
        <v>0</v>
      </c>
      <c r="H73" s="19">
        <f t="shared" si="5"/>
        <v>0</v>
      </c>
      <c r="I73" s="20" t="s">
        <v>44</v>
      </c>
      <c r="J73" s="22"/>
    </row>
    <row r="74" spans="1:10" s="23" customFormat="1" ht="72" x14ac:dyDescent="0.25">
      <c r="A74" s="45" t="s">
        <v>335</v>
      </c>
      <c r="B74" s="9" t="s">
        <v>31</v>
      </c>
      <c r="C74" s="24" t="s">
        <v>13</v>
      </c>
      <c r="D74" s="18">
        <v>6</v>
      </c>
      <c r="E74" s="21"/>
      <c r="F74" s="21">
        <f t="shared" si="3"/>
        <v>0</v>
      </c>
      <c r="G74" s="21">
        <f t="shared" si="4"/>
        <v>0</v>
      </c>
      <c r="H74" s="19">
        <f t="shared" si="5"/>
        <v>0</v>
      </c>
      <c r="I74" s="20" t="s">
        <v>45</v>
      </c>
      <c r="J74" s="22"/>
    </row>
    <row r="75" spans="1:10" s="23" customFormat="1" ht="120" x14ac:dyDescent="0.25">
      <c r="A75" s="45" t="s">
        <v>336</v>
      </c>
      <c r="B75" s="9" t="s">
        <v>32</v>
      </c>
      <c r="C75" s="24" t="s">
        <v>13</v>
      </c>
      <c r="D75" s="18">
        <v>6</v>
      </c>
      <c r="E75" s="21"/>
      <c r="F75" s="21">
        <f t="shared" si="3"/>
        <v>0</v>
      </c>
      <c r="G75" s="21">
        <f t="shared" si="4"/>
        <v>0</v>
      </c>
      <c r="H75" s="19">
        <f t="shared" si="5"/>
        <v>0</v>
      </c>
      <c r="I75" s="20" t="s">
        <v>111</v>
      </c>
      <c r="J75" s="22"/>
    </row>
    <row r="76" spans="1:10" s="23" customFormat="1" ht="48" x14ac:dyDescent="0.25">
      <c r="A76" s="45" t="s">
        <v>337</v>
      </c>
      <c r="B76" s="16" t="s">
        <v>33</v>
      </c>
      <c r="C76" s="17" t="s">
        <v>0</v>
      </c>
      <c r="D76" s="18">
        <v>6</v>
      </c>
      <c r="E76" s="21"/>
      <c r="F76" s="21">
        <f t="shared" si="3"/>
        <v>0</v>
      </c>
      <c r="G76" s="21">
        <f t="shared" si="4"/>
        <v>0</v>
      </c>
      <c r="H76" s="19">
        <f t="shared" si="5"/>
        <v>0</v>
      </c>
      <c r="I76" s="20" t="s">
        <v>46</v>
      </c>
      <c r="J76" s="22"/>
    </row>
    <row r="77" spans="1:10" s="23" customFormat="1" ht="108" x14ac:dyDescent="0.25">
      <c r="A77" s="45" t="s">
        <v>338</v>
      </c>
      <c r="B77" s="9" t="s">
        <v>34</v>
      </c>
      <c r="C77" s="24" t="s">
        <v>13</v>
      </c>
      <c r="D77" s="18">
        <v>6</v>
      </c>
      <c r="E77" s="21"/>
      <c r="F77" s="21">
        <f t="shared" si="3"/>
        <v>0</v>
      </c>
      <c r="G77" s="21">
        <f t="shared" si="4"/>
        <v>0</v>
      </c>
      <c r="H77" s="19">
        <f t="shared" si="5"/>
        <v>0</v>
      </c>
      <c r="I77" s="20" t="s">
        <v>47</v>
      </c>
      <c r="J77" s="22"/>
    </row>
    <row r="78" spans="1:10" s="23" customFormat="1" ht="216" x14ac:dyDescent="0.25">
      <c r="A78" s="45" t="s">
        <v>339</v>
      </c>
      <c r="B78" s="9" t="s">
        <v>35</v>
      </c>
      <c r="C78" s="17" t="s">
        <v>13</v>
      </c>
      <c r="D78" s="18">
        <v>6</v>
      </c>
      <c r="E78" s="21"/>
      <c r="F78" s="21">
        <f t="shared" si="3"/>
        <v>0</v>
      </c>
      <c r="G78" s="21">
        <f t="shared" si="4"/>
        <v>0</v>
      </c>
      <c r="H78" s="19">
        <f t="shared" si="5"/>
        <v>0</v>
      </c>
      <c r="I78" s="20" t="s">
        <v>48</v>
      </c>
      <c r="J78" s="22"/>
    </row>
    <row r="79" spans="1:10" s="23" customFormat="1" ht="108" x14ac:dyDescent="0.25">
      <c r="A79" s="45" t="s">
        <v>340</v>
      </c>
      <c r="B79" s="16" t="s">
        <v>36</v>
      </c>
      <c r="C79" s="17" t="s">
        <v>13</v>
      </c>
      <c r="D79" s="18">
        <v>1</v>
      </c>
      <c r="E79" s="21"/>
      <c r="F79" s="21">
        <f t="shared" si="3"/>
        <v>0</v>
      </c>
      <c r="G79" s="21">
        <f t="shared" si="4"/>
        <v>0</v>
      </c>
      <c r="H79" s="19">
        <f t="shared" si="5"/>
        <v>0</v>
      </c>
      <c r="I79" s="20" t="s">
        <v>49</v>
      </c>
      <c r="J79" s="22"/>
    </row>
    <row r="80" spans="1:10" s="23" customFormat="1" ht="132" x14ac:dyDescent="0.25">
      <c r="A80" s="45" t="s">
        <v>341</v>
      </c>
      <c r="B80" s="16" t="s">
        <v>112</v>
      </c>
      <c r="C80" s="17" t="s">
        <v>13</v>
      </c>
      <c r="D80" s="18">
        <v>1</v>
      </c>
      <c r="E80" s="21"/>
      <c r="F80" s="21">
        <f t="shared" si="3"/>
        <v>0</v>
      </c>
      <c r="G80" s="21">
        <f t="shared" si="4"/>
        <v>0</v>
      </c>
      <c r="H80" s="19">
        <f t="shared" si="5"/>
        <v>0</v>
      </c>
      <c r="I80" s="20" t="s">
        <v>113</v>
      </c>
      <c r="J80" s="22"/>
    </row>
    <row r="81" spans="1:10" s="23" customFormat="1" ht="84" x14ac:dyDescent="0.25">
      <c r="A81" s="45" t="s">
        <v>342</v>
      </c>
      <c r="B81" s="16" t="s">
        <v>37</v>
      </c>
      <c r="C81" s="17" t="s">
        <v>13</v>
      </c>
      <c r="D81" s="18">
        <v>1</v>
      </c>
      <c r="E81" s="21"/>
      <c r="F81" s="21">
        <f t="shared" si="3"/>
        <v>0</v>
      </c>
      <c r="G81" s="21">
        <f t="shared" si="4"/>
        <v>0</v>
      </c>
      <c r="H81" s="19">
        <f t="shared" si="5"/>
        <v>0</v>
      </c>
      <c r="I81" s="20" t="s">
        <v>50</v>
      </c>
      <c r="J81" s="22"/>
    </row>
    <row r="82" spans="1:10" s="23" customFormat="1" ht="108" x14ac:dyDescent="0.25">
      <c r="A82" s="45" t="s">
        <v>343</v>
      </c>
      <c r="B82" s="16" t="s">
        <v>38</v>
      </c>
      <c r="C82" s="17" t="s">
        <v>13</v>
      </c>
      <c r="D82" s="18">
        <v>1</v>
      </c>
      <c r="E82" s="21"/>
      <c r="F82" s="21">
        <f t="shared" si="3"/>
        <v>0</v>
      </c>
      <c r="G82" s="21">
        <f t="shared" si="4"/>
        <v>0</v>
      </c>
      <c r="H82" s="19">
        <f t="shared" si="5"/>
        <v>0</v>
      </c>
      <c r="I82" s="20" t="s">
        <v>51</v>
      </c>
      <c r="J82" s="22"/>
    </row>
    <row r="83" spans="1:10" s="23" customFormat="1" ht="180" x14ac:dyDescent="0.25">
      <c r="A83" s="45" t="s">
        <v>344</v>
      </c>
      <c r="B83" s="16" t="s">
        <v>218</v>
      </c>
      <c r="C83" s="17" t="s">
        <v>105</v>
      </c>
      <c r="D83" s="18">
        <v>1</v>
      </c>
      <c r="E83" s="21"/>
      <c r="F83" s="21">
        <f t="shared" si="3"/>
        <v>0</v>
      </c>
      <c r="G83" s="21">
        <f t="shared" si="4"/>
        <v>0</v>
      </c>
      <c r="H83" s="19">
        <f t="shared" si="5"/>
        <v>0</v>
      </c>
      <c r="I83" s="20" t="s">
        <v>219</v>
      </c>
      <c r="J83" s="22"/>
    </row>
    <row r="84" spans="1:10" s="23" customFormat="1" ht="409.5" x14ac:dyDescent="0.25">
      <c r="A84" s="45" t="s">
        <v>345</v>
      </c>
      <c r="B84" s="9" t="s">
        <v>39</v>
      </c>
      <c r="C84" s="24" t="s">
        <v>13</v>
      </c>
      <c r="D84" s="25">
        <v>6</v>
      </c>
      <c r="E84" s="26"/>
      <c r="F84" s="21">
        <f t="shared" si="3"/>
        <v>0</v>
      </c>
      <c r="G84" s="21">
        <f t="shared" si="4"/>
        <v>0</v>
      </c>
      <c r="H84" s="19">
        <f t="shared" si="5"/>
        <v>0</v>
      </c>
      <c r="I84" s="20" t="s">
        <v>52</v>
      </c>
      <c r="J84" s="22"/>
    </row>
    <row r="85" spans="1:10" s="23" customFormat="1" ht="409.5" x14ac:dyDescent="0.25">
      <c r="A85" s="45" t="s">
        <v>346</v>
      </c>
      <c r="B85" s="9" t="s">
        <v>40</v>
      </c>
      <c r="C85" s="24" t="s">
        <v>13</v>
      </c>
      <c r="D85" s="25">
        <v>6</v>
      </c>
      <c r="E85" s="26"/>
      <c r="F85" s="21">
        <f t="shared" si="3"/>
        <v>0</v>
      </c>
      <c r="G85" s="21">
        <f t="shared" si="4"/>
        <v>0</v>
      </c>
      <c r="H85" s="19">
        <f t="shared" si="5"/>
        <v>0</v>
      </c>
      <c r="I85" s="20" t="s">
        <v>53</v>
      </c>
      <c r="J85" s="22"/>
    </row>
    <row r="86" spans="1:10" s="23" customFormat="1" ht="132" x14ac:dyDescent="0.25">
      <c r="A86" s="45" t="s">
        <v>347</v>
      </c>
      <c r="B86" s="9" t="s">
        <v>114</v>
      </c>
      <c r="C86" s="24" t="s">
        <v>0</v>
      </c>
      <c r="D86" s="18">
        <v>1</v>
      </c>
      <c r="E86" s="21"/>
      <c r="F86" s="21">
        <f t="shared" si="3"/>
        <v>0</v>
      </c>
      <c r="G86" s="21">
        <f t="shared" si="4"/>
        <v>0</v>
      </c>
      <c r="H86" s="19">
        <f t="shared" si="5"/>
        <v>0</v>
      </c>
      <c r="I86" s="20" t="s">
        <v>115</v>
      </c>
      <c r="J86" s="22"/>
    </row>
    <row r="87" spans="1:10" s="2" customFormat="1" ht="15.75" customHeight="1" x14ac:dyDescent="0.25">
      <c r="A87" s="60" t="s">
        <v>348</v>
      </c>
      <c r="B87" s="60"/>
      <c r="C87" s="60"/>
      <c r="D87" s="60"/>
      <c r="E87" s="60"/>
      <c r="F87" s="61"/>
      <c r="G87" s="28">
        <f>SUM(G7:G86)</f>
        <v>0</v>
      </c>
      <c r="H87" s="28">
        <f>SUM(H7:H86)</f>
        <v>0</v>
      </c>
      <c r="I87" s="14"/>
      <c r="J87" s="14"/>
    </row>
    <row r="88" spans="1:10" x14ac:dyDescent="0.25">
      <c r="B88" s="2"/>
      <c r="C88" s="2"/>
      <c r="E88" s="2"/>
      <c r="F88" s="2"/>
      <c r="G88" s="27"/>
      <c r="H88" s="2"/>
    </row>
    <row r="89" spans="1:10" ht="15.75" x14ac:dyDescent="0.25">
      <c r="B89" s="10" t="s">
        <v>54</v>
      </c>
      <c r="C89" s="11"/>
      <c r="D89" s="11"/>
      <c r="E89" s="12"/>
      <c r="F89" s="12"/>
      <c r="G89" s="13"/>
      <c r="H89" s="2"/>
    </row>
    <row r="90" spans="1:10" x14ac:dyDescent="0.25">
      <c r="B90" s="46" t="s">
        <v>55</v>
      </c>
      <c r="C90" s="47"/>
      <c r="D90" s="47"/>
      <c r="E90" s="47"/>
      <c r="F90" s="47"/>
      <c r="G90" s="48"/>
      <c r="H90" s="2"/>
    </row>
    <row r="91" spans="1:10" x14ac:dyDescent="0.25">
      <c r="B91" s="46" t="s">
        <v>56</v>
      </c>
      <c r="C91" s="47"/>
      <c r="D91" s="47"/>
      <c r="E91" s="47"/>
      <c r="F91" s="47"/>
      <c r="G91" s="48"/>
      <c r="H91" s="2"/>
    </row>
    <row r="92" spans="1:10" x14ac:dyDescent="0.25">
      <c r="B92" s="46" t="s">
        <v>57</v>
      </c>
      <c r="C92" s="47"/>
      <c r="D92" s="47"/>
      <c r="E92" s="47"/>
      <c r="F92" s="47"/>
      <c r="G92" s="48"/>
      <c r="H92" s="2"/>
    </row>
    <row r="93" spans="1:10" x14ac:dyDescent="0.25">
      <c r="B93" s="46" t="s">
        <v>58</v>
      </c>
      <c r="C93" s="47"/>
      <c r="D93" s="47"/>
      <c r="E93" s="47"/>
      <c r="F93" s="47"/>
      <c r="G93" s="48"/>
      <c r="H93" s="2"/>
    </row>
    <row r="94" spans="1:10" x14ac:dyDescent="0.25">
      <c r="B94" s="49"/>
      <c r="C94" s="50"/>
      <c r="D94" s="50"/>
      <c r="E94" s="50"/>
      <c r="F94" s="50"/>
      <c r="G94" s="51"/>
      <c r="H94" s="2"/>
    </row>
    <row r="95" spans="1:10" ht="15" customHeight="1" x14ac:dyDescent="0.25">
      <c r="B95" s="52" t="s">
        <v>59</v>
      </c>
      <c r="C95" s="53"/>
      <c r="D95" s="53"/>
      <c r="E95" s="53"/>
      <c r="F95" s="53"/>
      <c r="G95" s="54"/>
      <c r="H95" s="2"/>
    </row>
  </sheetData>
  <mergeCells count="13">
    <mergeCell ref="B90:G90"/>
    <mergeCell ref="F4:J4"/>
    <mergeCell ref="A1:J1"/>
    <mergeCell ref="A2:J2"/>
    <mergeCell ref="A3:J3"/>
    <mergeCell ref="A4:E4"/>
    <mergeCell ref="A5:J5"/>
    <mergeCell ref="A87:F87"/>
    <mergeCell ref="B91:G91"/>
    <mergeCell ref="B92:G92"/>
    <mergeCell ref="B93:G93"/>
    <mergeCell ref="B94:G94"/>
    <mergeCell ref="B95:G95"/>
  </mergeCells>
  <phoneticPr fontId="22" type="noConversion"/>
  <pageMargins left="0.7" right="0.7" top="0.75" bottom="0.75" header="0.3" footer="0.3"/>
  <pageSetup paperSize="9" scale="4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view="pageLayout" zoomScale="80" zoomScaleNormal="100" zoomScaleSheetLayoutView="100" zoomScalePageLayoutView="80" workbookViewId="0">
      <selection activeCell="A18" sqref="A18"/>
    </sheetView>
  </sheetViews>
  <sheetFormatPr defaultRowHeight="15" x14ac:dyDescent="0.25"/>
  <cols>
    <col min="1" max="1" width="9.140625" style="2"/>
    <col min="2" max="2" width="21.7109375" customWidth="1"/>
    <col min="3" max="3" width="11.140625" customWidth="1"/>
    <col min="4" max="4" width="9" style="2" customWidth="1"/>
    <col min="5" max="5" width="12.140625" customWidth="1"/>
    <col min="6" max="6" width="12.85546875" customWidth="1"/>
    <col min="7" max="7" width="12.85546875" style="2" customWidth="1"/>
    <col min="8" max="8" width="12.7109375" customWidth="1"/>
    <col min="9" max="9" width="69" customWidth="1"/>
    <col min="10" max="10" width="25" style="2" customWidth="1"/>
  </cols>
  <sheetData>
    <row r="1" spans="1:10" s="2" customFormat="1" ht="15" customHeight="1" x14ac:dyDescent="0.25">
      <c r="A1" s="56" t="s">
        <v>63</v>
      </c>
      <c r="B1" s="56"/>
      <c r="C1" s="56"/>
      <c r="D1" s="56"/>
      <c r="E1" s="56"/>
      <c r="F1" s="56"/>
      <c r="G1" s="56"/>
      <c r="H1" s="56"/>
      <c r="I1" s="56"/>
      <c r="J1" s="56"/>
    </row>
    <row r="2" spans="1:10" ht="15.75" customHeight="1" x14ac:dyDescent="0.3">
      <c r="A2" s="57" t="s">
        <v>62</v>
      </c>
      <c r="B2" s="57"/>
      <c r="C2" s="57"/>
      <c r="D2" s="57"/>
      <c r="E2" s="57"/>
      <c r="F2" s="57"/>
      <c r="G2" s="57"/>
      <c r="H2" s="57"/>
      <c r="I2" s="57"/>
      <c r="J2" s="57"/>
    </row>
    <row r="3" spans="1:10" ht="18.75" x14ac:dyDescent="0.3">
      <c r="A3" s="58" t="s">
        <v>275</v>
      </c>
      <c r="B3" s="58"/>
      <c r="C3" s="58"/>
      <c r="D3" s="58"/>
      <c r="E3" s="58"/>
      <c r="F3" s="58"/>
      <c r="G3" s="58"/>
      <c r="H3" s="58"/>
      <c r="I3" s="58"/>
      <c r="J3" s="58"/>
    </row>
    <row r="4" spans="1:10" ht="15" customHeight="1" x14ac:dyDescent="0.25">
      <c r="A4" s="55" t="s">
        <v>6</v>
      </c>
      <c r="B4" s="55"/>
      <c r="C4" s="55"/>
      <c r="D4" s="55"/>
      <c r="E4" s="55"/>
      <c r="F4" s="55" t="s">
        <v>273</v>
      </c>
      <c r="G4" s="55"/>
      <c r="H4" s="55"/>
      <c r="I4" s="55"/>
      <c r="J4" s="55"/>
    </row>
    <row r="5" spans="1:10" x14ac:dyDescent="0.25">
      <c r="A5" s="59"/>
      <c r="B5" s="59"/>
      <c r="C5" s="59"/>
      <c r="D5" s="59"/>
      <c r="E5" s="59"/>
      <c r="F5" s="59"/>
      <c r="G5" s="59"/>
      <c r="H5" s="59"/>
      <c r="I5" s="59"/>
      <c r="J5" s="59"/>
    </row>
    <row r="6" spans="1:10" ht="60" x14ac:dyDescent="0.25">
      <c r="A6" s="44" t="s">
        <v>232</v>
      </c>
      <c r="B6" s="3" t="s">
        <v>14</v>
      </c>
      <c r="C6" s="4" t="s">
        <v>4</v>
      </c>
      <c r="D6" s="4" t="s">
        <v>5</v>
      </c>
      <c r="E6" s="7" t="s">
        <v>3</v>
      </c>
      <c r="F6" s="7" t="s">
        <v>1</v>
      </c>
      <c r="G6" s="7" t="s">
        <v>7</v>
      </c>
      <c r="H6" s="7" t="s">
        <v>2</v>
      </c>
      <c r="I6" s="5" t="s">
        <v>61</v>
      </c>
      <c r="J6" s="15" t="s">
        <v>64</v>
      </c>
    </row>
    <row r="7" spans="1:10" s="23" customFormat="1" ht="204" x14ac:dyDescent="0.25">
      <c r="A7" s="45" t="s">
        <v>277</v>
      </c>
      <c r="B7" s="38" t="s">
        <v>8</v>
      </c>
      <c r="C7" s="39" t="s">
        <v>116</v>
      </c>
      <c r="D7" s="25">
        <v>2</v>
      </c>
      <c r="E7" s="26"/>
      <c r="F7" s="30">
        <f>ROUND(E7*0.2,2)</f>
        <v>0</v>
      </c>
      <c r="G7" s="30">
        <f>ROUND(E7*D7,2)</f>
        <v>0</v>
      </c>
      <c r="H7" s="40">
        <f>ROUND(D7*(E7+F7),2)</f>
        <v>0</v>
      </c>
      <c r="I7" s="41" t="s">
        <v>15</v>
      </c>
      <c r="J7" s="22"/>
    </row>
    <row r="8" spans="1:10" s="23" customFormat="1" ht="102" x14ac:dyDescent="0.25">
      <c r="A8" s="45" t="s">
        <v>278</v>
      </c>
      <c r="B8" s="38" t="s">
        <v>117</v>
      </c>
      <c r="C8" s="39" t="s">
        <v>13</v>
      </c>
      <c r="D8" s="25">
        <v>2</v>
      </c>
      <c r="E8" s="26"/>
      <c r="F8" s="30">
        <f t="shared" ref="F8:F16" si="0">ROUND(E8*0.2,2)</f>
        <v>0</v>
      </c>
      <c r="G8" s="30">
        <f t="shared" ref="G8:G16" si="1">ROUND(E8*D8,2)</f>
        <v>0</v>
      </c>
      <c r="H8" s="40">
        <f t="shared" ref="H8:H16" si="2">ROUND(D8*(E8+F8),2)</f>
        <v>0</v>
      </c>
      <c r="I8" s="41" t="s">
        <v>9</v>
      </c>
      <c r="J8" s="22"/>
    </row>
    <row r="9" spans="1:10" s="23" customFormat="1" ht="204" x14ac:dyDescent="0.25">
      <c r="A9" s="45" t="s">
        <v>279</v>
      </c>
      <c r="B9" s="42" t="s">
        <v>118</v>
      </c>
      <c r="C9" s="43" t="s">
        <v>0</v>
      </c>
      <c r="D9" s="25">
        <v>1</v>
      </c>
      <c r="E9" s="26"/>
      <c r="F9" s="30">
        <f t="shared" si="0"/>
        <v>0</v>
      </c>
      <c r="G9" s="30">
        <f t="shared" si="1"/>
        <v>0</v>
      </c>
      <c r="H9" s="40">
        <f t="shared" si="2"/>
        <v>0</v>
      </c>
      <c r="I9" s="41" t="s">
        <v>119</v>
      </c>
      <c r="J9" s="22"/>
    </row>
    <row r="10" spans="1:10" s="23" customFormat="1" ht="51" x14ac:dyDescent="0.25">
      <c r="A10" s="45" t="s">
        <v>280</v>
      </c>
      <c r="B10" s="42" t="s">
        <v>120</v>
      </c>
      <c r="C10" s="43" t="s">
        <v>0</v>
      </c>
      <c r="D10" s="25">
        <v>1</v>
      </c>
      <c r="E10" s="26"/>
      <c r="F10" s="30">
        <f t="shared" si="0"/>
        <v>0</v>
      </c>
      <c r="G10" s="30">
        <f t="shared" si="1"/>
        <v>0</v>
      </c>
      <c r="H10" s="40">
        <f t="shared" si="2"/>
        <v>0</v>
      </c>
      <c r="I10" s="41" t="s">
        <v>121</v>
      </c>
      <c r="J10" s="22"/>
    </row>
    <row r="11" spans="1:10" s="23" customFormat="1" ht="140.25" x14ac:dyDescent="0.25">
      <c r="A11" s="45" t="s">
        <v>281</v>
      </c>
      <c r="B11" s="38" t="s">
        <v>122</v>
      </c>
      <c r="C11" s="39" t="s">
        <v>13</v>
      </c>
      <c r="D11" s="25">
        <v>1</v>
      </c>
      <c r="E11" s="26"/>
      <c r="F11" s="30">
        <f t="shared" si="0"/>
        <v>0</v>
      </c>
      <c r="G11" s="30">
        <f t="shared" si="1"/>
        <v>0</v>
      </c>
      <c r="H11" s="40">
        <f t="shared" si="2"/>
        <v>0</v>
      </c>
      <c r="I11" s="41" t="s">
        <v>123</v>
      </c>
      <c r="J11" s="22"/>
    </row>
    <row r="12" spans="1:10" s="23" customFormat="1" ht="127.5" x14ac:dyDescent="0.25">
      <c r="A12" s="45" t="s">
        <v>282</v>
      </c>
      <c r="B12" s="38" t="s">
        <v>124</v>
      </c>
      <c r="C12" s="43" t="s">
        <v>0</v>
      </c>
      <c r="D12" s="25">
        <v>1</v>
      </c>
      <c r="E12" s="26"/>
      <c r="F12" s="30">
        <f t="shared" si="0"/>
        <v>0</v>
      </c>
      <c r="G12" s="30">
        <f t="shared" si="1"/>
        <v>0</v>
      </c>
      <c r="H12" s="40">
        <f t="shared" si="2"/>
        <v>0</v>
      </c>
      <c r="I12" s="41" t="s">
        <v>125</v>
      </c>
      <c r="J12" s="22"/>
    </row>
    <row r="13" spans="1:10" s="23" customFormat="1" ht="63.75" x14ac:dyDescent="0.25">
      <c r="A13" s="45" t="s">
        <v>283</v>
      </c>
      <c r="B13" s="38" t="s">
        <v>126</v>
      </c>
      <c r="C13" s="39" t="s">
        <v>13</v>
      </c>
      <c r="D13" s="25">
        <v>1</v>
      </c>
      <c r="E13" s="26"/>
      <c r="F13" s="30">
        <f t="shared" si="0"/>
        <v>0</v>
      </c>
      <c r="G13" s="30">
        <f t="shared" si="1"/>
        <v>0</v>
      </c>
      <c r="H13" s="40">
        <f t="shared" si="2"/>
        <v>0</v>
      </c>
      <c r="I13" s="41" t="s">
        <v>127</v>
      </c>
      <c r="J13" s="22"/>
    </row>
    <row r="14" spans="1:10" s="23" customFormat="1" ht="63" x14ac:dyDescent="0.25">
      <c r="A14" s="45" t="s">
        <v>284</v>
      </c>
      <c r="B14" s="38" t="s">
        <v>128</v>
      </c>
      <c r="C14" s="39" t="s">
        <v>13</v>
      </c>
      <c r="D14" s="25">
        <v>1</v>
      </c>
      <c r="E14" s="26"/>
      <c r="F14" s="30">
        <f t="shared" si="0"/>
        <v>0</v>
      </c>
      <c r="G14" s="30">
        <f t="shared" si="1"/>
        <v>0</v>
      </c>
      <c r="H14" s="40">
        <f t="shared" si="2"/>
        <v>0</v>
      </c>
      <c r="I14" s="41" t="s">
        <v>129</v>
      </c>
      <c r="J14" s="22"/>
    </row>
    <row r="15" spans="1:10" s="23" customFormat="1" ht="102" x14ac:dyDescent="0.25">
      <c r="A15" s="45" t="s">
        <v>285</v>
      </c>
      <c r="B15" s="42" t="s">
        <v>130</v>
      </c>
      <c r="C15" s="39" t="s">
        <v>13</v>
      </c>
      <c r="D15" s="25">
        <v>16</v>
      </c>
      <c r="E15" s="26"/>
      <c r="F15" s="30">
        <f t="shared" si="0"/>
        <v>0</v>
      </c>
      <c r="G15" s="30">
        <f t="shared" si="1"/>
        <v>0</v>
      </c>
      <c r="H15" s="40">
        <f t="shared" si="2"/>
        <v>0</v>
      </c>
      <c r="I15" s="41" t="s">
        <v>131</v>
      </c>
      <c r="J15" s="22"/>
    </row>
    <row r="16" spans="1:10" s="23" customFormat="1" ht="114.75" x14ac:dyDescent="0.25">
      <c r="A16" s="45" t="s">
        <v>286</v>
      </c>
      <c r="B16" s="42" t="s">
        <v>132</v>
      </c>
      <c r="C16" s="39" t="s">
        <v>13</v>
      </c>
      <c r="D16" s="25">
        <v>1</v>
      </c>
      <c r="E16" s="26"/>
      <c r="F16" s="30">
        <f t="shared" si="0"/>
        <v>0</v>
      </c>
      <c r="G16" s="30">
        <f t="shared" si="1"/>
        <v>0</v>
      </c>
      <c r="H16" s="40">
        <f t="shared" si="2"/>
        <v>0</v>
      </c>
      <c r="I16" s="41" t="s">
        <v>133</v>
      </c>
      <c r="J16" s="22"/>
    </row>
    <row r="17" spans="1:8" s="23" customFormat="1" ht="15.75" customHeight="1" x14ac:dyDescent="0.25">
      <c r="A17" s="64" t="s">
        <v>287</v>
      </c>
      <c r="B17" s="64"/>
      <c r="C17" s="64"/>
      <c r="D17" s="64"/>
      <c r="E17" s="64"/>
      <c r="F17" s="65"/>
      <c r="G17" s="31">
        <f>SUM(G7:G16)</f>
        <v>0</v>
      </c>
      <c r="H17" s="31">
        <f>SUM(H7:H16)</f>
        <v>0</v>
      </c>
    </row>
    <row r="18" spans="1:8" x14ac:dyDescent="0.25">
      <c r="B18" s="1"/>
    </row>
    <row r="19" spans="1:8" ht="15.75" x14ac:dyDescent="0.25">
      <c r="B19" s="10" t="s">
        <v>54</v>
      </c>
      <c r="C19" s="11"/>
      <c r="D19" s="11"/>
      <c r="E19" s="12"/>
      <c r="F19" s="12"/>
      <c r="G19" s="13"/>
    </row>
    <row r="20" spans="1:8" x14ac:dyDescent="0.25">
      <c r="B20" s="46" t="s">
        <v>55</v>
      </c>
      <c r="C20" s="63"/>
      <c r="D20" s="63"/>
      <c r="E20" s="63"/>
      <c r="F20" s="63"/>
      <c r="G20" s="48"/>
    </row>
    <row r="21" spans="1:8" x14ac:dyDescent="0.25">
      <c r="B21" s="46" t="s">
        <v>56</v>
      </c>
      <c r="C21" s="63"/>
      <c r="D21" s="63"/>
      <c r="E21" s="63"/>
      <c r="F21" s="63"/>
      <c r="G21" s="48"/>
    </row>
    <row r="22" spans="1:8" x14ac:dyDescent="0.25">
      <c r="B22" s="46" t="s">
        <v>57</v>
      </c>
      <c r="C22" s="63"/>
      <c r="D22" s="63"/>
      <c r="E22" s="63"/>
      <c r="F22" s="63"/>
      <c r="G22" s="48"/>
    </row>
    <row r="23" spans="1:8" x14ac:dyDescent="0.25">
      <c r="B23" s="46" t="s">
        <v>58</v>
      </c>
      <c r="C23" s="63"/>
      <c r="D23" s="63"/>
      <c r="E23" s="63"/>
      <c r="F23" s="63"/>
      <c r="G23" s="48"/>
    </row>
    <row r="24" spans="1:8" x14ac:dyDescent="0.25">
      <c r="B24" s="49"/>
      <c r="C24" s="62"/>
      <c r="D24" s="62"/>
      <c r="E24" s="62"/>
      <c r="F24" s="62"/>
      <c r="G24" s="51"/>
    </row>
    <row r="25" spans="1:8" x14ac:dyDescent="0.25">
      <c r="B25" s="52" t="s">
        <v>59</v>
      </c>
      <c r="C25" s="53"/>
      <c r="D25" s="53"/>
      <c r="E25" s="53"/>
      <c r="F25" s="53"/>
      <c r="G25" s="54"/>
    </row>
  </sheetData>
  <mergeCells count="13">
    <mergeCell ref="A4:E4"/>
    <mergeCell ref="A5:J5"/>
    <mergeCell ref="A17:F17"/>
    <mergeCell ref="F4:J4"/>
    <mergeCell ref="A1:J1"/>
    <mergeCell ref="A2:J2"/>
    <mergeCell ref="A3:J3"/>
    <mergeCell ref="B24:G24"/>
    <mergeCell ref="B25:G25"/>
    <mergeCell ref="B20:G20"/>
    <mergeCell ref="B21:G21"/>
    <mergeCell ref="B22:G22"/>
    <mergeCell ref="B23:G23"/>
  </mergeCells>
  <phoneticPr fontId="22" type="noConversion"/>
  <pageMargins left="0.70866141732283472" right="0.70866141732283472" top="0.74803149606299213" bottom="0.74803149606299213" header="0.31496062992125984" footer="0.31496062992125984"/>
  <pageSetup paperSize="9" scale="44"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tabSelected="1" view="pageLayout" zoomScale="82" zoomScaleNormal="100" zoomScaleSheetLayoutView="100" zoomScalePageLayoutView="82" workbookViewId="0">
      <selection activeCell="C8" sqref="C8"/>
    </sheetView>
  </sheetViews>
  <sheetFormatPr defaultRowHeight="15" x14ac:dyDescent="0.25"/>
  <cols>
    <col min="1" max="1" width="9.140625" style="2"/>
    <col min="2" max="2" width="20.7109375" customWidth="1"/>
    <col min="3" max="3" width="9.85546875" customWidth="1"/>
    <col min="4" max="4" width="9.85546875" style="2" customWidth="1"/>
    <col min="5" max="5" width="11" customWidth="1"/>
    <col min="6" max="6" width="12.5703125" customWidth="1"/>
    <col min="7" max="7" width="12.7109375" style="2" customWidth="1"/>
    <col min="8" max="8" width="11.5703125" customWidth="1"/>
    <col min="9" max="9" width="44.85546875" customWidth="1"/>
    <col min="10" max="10" width="31.28515625" style="2" customWidth="1"/>
  </cols>
  <sheetData>
    <row r="1" spans="1:10" ht="15" customHeight="1" x14ac:dyDescent="0.25">
      <c r="A1" s="56" t="s">
        <v>63</v>
      </c>
      <c r="B1" s="56"/>
      <c r="C1" s="56"/>
      <c r="D1" s="56"/>
      <c r="E1" s="56"/>
      <c r="F1" s="56"/>
      <c r="G1" s="56"/>
      <c r="H1" s="56"/>
      <c r="I1" s="56"/>
      <c r="J1" s="56"/>
    </row>
    <row r="2" spans="1:10" s="2" customFormat="1" ht="15" customHeight="1" x14ac:dyDescent="0.3">
      <c r="A2" s="57" t="s">
        <v>62</v>
      </c>
      <c r="B2" s="57"/>
      <c r="C2" s="57"/>
      <c r="D2" s="57"/>
      <c r="E2" s="57"/>
      <c r="F2" s="57"/>
      <c r="G2" s="57"/>
      <c r="H2" s="57"/>
      <c r="I2" s="57"/>
      <c r="J2" s="57"/>
    </row>
    <row r="3" spans="1:10" s="2" customFormat="1" ht="18.75" x14ac:dyDescent="0.3">
      <c r="A3" s="58" t="s">
        <v>276</v>
      </c>
      <c r="B3" s="58"/>
      <c r="C3" s="58"/>
      <c r="D3" s="58"/>
      <c r="E3" s="58"/>
      <c r="F3" s="58"/>
      <c r="G3" s="58"/>
      <c r="H3" s="58"/>
      <c r="I3" s="58"/>
      <c r="J3" s="58"/>
    </row>
    <row r="4" spans="1:10" ht="15" customHeight="1" x14ac:dyDescent="0.25">
      <c r="A4" s="55" t="s">
        <v>6</v>
      </c>
      <c r="B4" s="55"/>
      <c r="C4" s="55"/>
      <c r="D4" s="55"/>
      <c r="E4" s="55"/>
      <c r="F4" s="55" t="s">
        <v>273</v>
      </c>
      <c r="G4" s="55"/>
      <c r="H4" s="55"/>
      <c r="I4" s="55"/>
      <c r="J4" s="55"/>
    </row>
    <row r="5" spans="1:10" x14ac:dyDescent="0.25">
      <c r="A5" s="59"/>
      <c r="B5" s="59"/>
      <c r="C5" s="59"/>
      <c r="D5" s="59"/>
      <c r="E5" s="59"/>
      <c r="F5" s="59"/>
      <c r="G5" s="59"/>
      <c r="H5" s="59"/>
      <c r="I5" s="59"/>
      <c r="J5" s="59"/>
    </row>
    <row r="6" spans="1:10" ht="45" x14ac:dyDescent="0.25">
      <c r="A6" s="44" t="s">
        <v>232</v>
      </c>
      <c r="B6" s="3" t="s">
        <v>14</v>
      </c>
      <c r="C6" s="4" t="s">
        <v>4</v>
      </c>
      <c r="D6" s="4" t="s">
        <v>5</v>
      </c>
      <c r="E6" s="7" t="s">
        <v>3</v>
      </c>
      <c r="F6" s="7" t="s">
        <v>1</v>
      </c>
      <c r="G6" s="7" t="s">
        <v>7</v>
      </c>
      <c r="H6" s="7" t="s">
        <v>2</v>
      </c>
      <c r="I6" s="5" t="s">
        <v>61</v>
      </c>
      <c r="J6" s="15" t="s">
        <v>64</v>
      </c>
    </row>
    <row r="7" spans="1:10" s="23" customFormat="1" ht="72" x14ac:dyDescent="0.25">
      <c r="A7" s="45" t="s">
        <v>253</v>
      </c>
      <c r="B7" s="32" t="s">
        <v>220</v>
      </c>
      <c r="C7" s="33" t="s">
        <v>0</v>
      </c>
      <c r="D7" s="25">
        <v>1</v>
      </c>
      <c r="E7" s="26"/>
      <c r="F7" s="37">
        <f>ROUND(E7*0.2,2)</f>
        <v>0</v>
      </c>
      <c r="G7" s="37">
        <f>ROUND(E7*D7,2)</f>
        <v>0</v>
      </c>
      <c r="H7" s="34">
        <f>ROUND(D7*(E7+F7),2)</f>
        <v>0</v>
      </c>
      <c r="I7" s="36" t="s">
        <v>221</v>
      </c>
      <c r="J7" s="22"/>
    </row>
    <row r="8" spans="1:10" s="23" customFormat="1" ht="168" x14ac:dyDescent="0.25">
      <c r="A8" s="45" t="s">
        <v>254</v>
      </c>
      <c r="B8" s="32" t="s">
        <v>134</v>
      </c>
      <c r="C8" s="33" t="s">
        <v>13</v>
      </c>
      <c r="D8" s="25">
        <v>1</v>
      </c>
      <c r="E8" s="26"/>
      <c r="F8" s="37">
        <f t="shared" ref="F8:F26" si="0">ROUND(E8*0.2,2)</f>
        <v>0</v>
      </c>
      <c r="G8" s="37">
        <f t="shared" ref="G8:G26" si="1">ROUND(E8*D8,2)</f>
        <v>0</v>
      </c>
      <c r="H8" s="34">
        <f t="shared" ref="H8:H26" si="2">ROUND(D8*(E8+F8),2)</f>
        <v>0</v>
      </c>
      <c r="I8" s="35" t="s">
        <v>135</v>
      </c>
      <c r="J8" s="22"/>
    </row>
    <row r="9" spans="1:10" s="23" customFormat="1" ht="409.5" x14ac:dyDescent="0.25">
      <c r="A9" s="45" t="s">
        <v>255</v>
      </c>
      <c r="B9" s="32" t="s">
        <v>136</v>
      </c>
      <c r="C9" s="33" t="s">
        <v>0</v>
      </c>
      <c r="D9" s="25">
        <v>1</v>
      </c>
      <c r="E9" s="26"/>
      <c r="F9" s="37">
        <f t="shared" si="0"/>
        <v>0</v>
      </c>
      <c r="G9" s="37">
        <f t="shared" si="1"/>
        <v>0</v>
      </c>
      <c r="H9" s="34">
        <f t="shared" si="2"/>
        <v>0</v>
      </c>
      <c r="I9" s="35" t="s">
        <v>137</v>
      </c>
      <c r="J9" s="22"/>
    </row>
    <row r="10" spans="1:10" s="23" customFormat="1" ht="108" x14ac:dyDescent="0.25">
      <c r="A10" s="45" t="s">
        <v>256</v>
      </c>
      <c r="B10" s="32" t="s">
        <v>138</v>
      </c>
      <c r="C10" s="33" t="s">
        <v>13</v>
      </c>
      <c r="D10" s="25">
        <v>1</v>
      </c>
      <c r="E10" s="26"/>
      <c r="F10" s="37">
        <f t="shared" si="0"/>
        <v>0</v>
      </c>
      <c r="G10" s="37">
        <f t="shared" si="1"/>
        <v>0</v>
      </c>
      <c r="H10" s="34">
        <f t="shared" si="2"/>
        <v>0</v>
      </c>
      <c r="I10" s="35" t="s">
        <v>139</v>
      </c>
      <c r="J10" s="22"/>
    </row>
    <row r="11" spans="1:10" s="23" customFormat="1" ht="409.5" x14ac:dyDescent="0.25">
      <c r="A11" s="45" t="s">
        <v>257</v>
      </c>
      <c r="B11" s="32" t="s">
        <v>140</v>
      </c>
      <c r="C11" s="33" t="s">
        <v>0</v>
      </c>
      <c r="D11" s="25">
        <v>8</v>
      </c>
      <c r="E11" s="26"/>
      <c r="F11" s="37">
        <f t="shared" si="0"/>
        <v>0</v>
      </c>
      <c r="G11" s="37">
        <f t="shared" si="1"/>
        <v>0</v>
      </c>
      <c r="H11" s="34">
        <f t="shared" si="2"/>
        <v>0</v>
      </c>
      <c r="I11" s="35" t="s">
        <v>141</v>
      </c>
      <c r="J11" s="22"/>
    </row>
    <row r="12" spans="1:10" s="23" customFormat="1" ht="60" x14ac:dyDescent="0.25">
      <c r="A12" s="45" t="s">
        <v>258</v>
      </c>
      <c r="B12" s="32" t="s">
        <v>142</v>
      </c>
      <c r="C12" s="33" t="s">
        <v>0</v>
      </c>
      <c r="D12" s="25">
        <v>12</v>
      </c>
      <c r="E12" s="26"/>
      <c r="F12" s="37">
        <f t="shared" si="0"/>
        <v>0</v>
      </c>
      <c r="G12" s="37">
        <f t="shared" si="1"/>
        <v>0</v>
      </c>
      <c r="H12" s="34">
        <f t="shared" si="2"/>
        <v>0</v>
      </c>
      <c r="I12" s="36" t="s">
        <v>143</v>
      </c>
      <c r="J12" s="22"/>
    </row>
    <row r="13" spans="1:10" s="23" customFormat="1" ht="48" x14ac:dyDescent="0.25">
      <c r="A13" s="45" t="s">
        <v>259</v>
      </c>
      <c r="B13" s="32" t="s">
        <v>144</v>
      </c>
      <c r="C13" s="33" t="s">
        <v>0</v>
      </c>
      <c r="D13" s="25">
        <v>24</v>
      </c>
      <c r="E13" s="26"/>
      <c r="F13" s="37">
        <f t="shared" si="0"/>
        <v>0</v>
      </c>
      <c r="G13" s="37">
        <f t="shared" si="1"/>
        <v>0</v>
      </c>
      <c r="H13" s="34">
        <f t="shared" si="2"/>
        <v>0</v>
      </c>
      <c r="I13" s="35" t="s">
        <v>145</v>
      </c>
      <c r="J13" s="22"/>
    </row>
    <row r="14" spans="1:10" s="23" customFormat="1" ht="409.5" x14ac:dyDescent="0.25">
      <c r="A14" s="45" t="s">
        <v>260</v>
      </c>
      <c r="B14" s="32" t="s">
        <v>222</v>
      </c>
      <c r="C14" s="33" t="s">
        <v>0</v>
      </c>
      <c r="D14" s="25">
        <v>1</v>
      </c>
      <c r="E14" s="26"/>
      <c r="F14" s="37">
        <f t="shared" si="0"/>
        <v>0</v>
      </c>
      <c r="G14" s="37">
        <f t="shared" si="1"/>
        <v>0</v>
      </c>
      <c r="H14" s="34">
        <f t="shared" si="2"/>
        <v>0</v>
      </c>
      <c r="I14" s="36" t="s">
        <v>223</v>
      </c>
      <c r="J14" s="22"/>
    </row>
    <row r="15" spans="1:10" s="23" customFormat="1" ht="180" x14ac:dyDescent="0.25">
      <c r="A15" s="45" t="s">
        <v>261</v>
      </c>
      <c r="B15" s="32" t="s">
        <v>224</v>
      </c>
      <c r="C15" s="33" t="s">
        <v>13</v>
      </c>
      <c r="D15" s="25">
        <v>1</v>
      </c>
      <c r="E15" s="26"/>
      <c r="F15" s="37">
        <f t="shared" si="0"/>
        <v>0</v>
      </c>
      <c r="G15" s="37">
        <f t="shared" si="1"/>
        <v>0</v>
      </c>
      <c r="H15" s="34">
        <f t="shared" si="2"/>
        <v>0</v>
      </c>
      <c r="I15" s="35" t="s">
        <v>225</v>
      </c>
      <c r="J15" s="22"/>
    </row>
    <row r="16" spans="1:10" s="23" customFormat="1" ht="409.5" x14ac:dyDescent="0.25">
      <c r="A16" s="45" t="s">
        <v>262</v>
      </c>
      <c r="B16" s="32" t="s">
        <v>226</v>
      </c>
      <c r="C16" s="33" t="s">
        <v>0</v>
      </c>
      <c r="D16" s="25">
        <v>8</v>
      </c>
      <c r="E16" s="26"/>
      <c r="F16" s="37">
        <f t="shared" si="0"/>
        <v>0</v>
      </c>
      <c r="G16" s="37">
        <f t="shared" si="1"/>
        <v>0</v>
      </c>
      <c r="H16" s="34">
        <f t="shared" si="2"/>
        <v>0</v>
      </c>
      <c r="I16" s="35" t="s">
        <v>227</v>
      </c>
      <c r="J16" s="22"/>
    </row>
    <row r="17" spans="1:10" s="23" customFormat="1" ht="60" x14ac:dyDescent="0.25">
      <c r="A17" s="45" t="s">
        <v>263</v>
      </c>
      <c r="B17" s="32" t="s">
        <v>228</v>
      </c>
      <c r="C17" s="33" t="s">
        <v>0</v>
      </c>
      <c r="D17" s="25">
        <v>12</v>
      </c>
      <c r="E17" s="26"/>
      <c r="F17" s="37">
        <f t="shared" si="0"/>
        <v>0</v>
      </c>
      <c r="G17" s="37">
        <f t="shared" si="1"/>
        <v>0</v>
      </c>
      <c r="H17" s="34">
        <f t="shared" si="2"/>
        <v>0</v>
      </c>
      <c r="I17" s="36" t="s">
        <v>229</v>
      </c>
      <c r="J17" s="22"/>
    </row>
    <row r="18" spans="1:10" s="23" customFormat="1" ht="48" x14ac:dyDescent="0.25">
      <c r="A18" s="45" t="s">
        <v>264</v>
      </c>
      <c r="B18" s="32" t="s">
        <v>230</v>
      </c>
      <c r="C18" s="33" t="s">
        <v>0</v>
      </c>
      <c r="D18" s="25">
        <v>24</v>
      </c>
      <c r="E18" s="26"/>
      <c r="F18" s="37">
        <f t="shared" si="0"/>
        <v>0</v>
      </c>
      <c r="G18" s="37">
        <f t="shared" si="1"/>
        <v>0</v>
      </c>
      <c r="H18" s="34">
        <f t="shared" si="2"/>
        <v>0</v>
      </c>
      <c r="I18" s="36" t="s">
        <v>145</v>
      </c>
      <c r="J18" s="22"/>
    </row>
    <row r="19" spans="1:10" s="23" customFormat="1" ht="192" x14ac:dyDescent="0.25">
      <c r="A19" s="45" t="s">
        <v>265</v>
      </c>
      <c r="B19" s="32" t="s">
        <v>16</v>
      </c>
      <c r="C19" s="33" t="s">
        <v>13</v>
      </c>
      <c r="D19" s="25">
        <v>1</v>
      </c>
      <c r="E19" s="26"/>
      <c r="F19" s="37">
        <f t="shared" si="0"/>
        <v>0</v>
      </c>
      <c r="G19" s="37">
        <f t="shared" si="1"/>
        <v>0</v>
      </c>
      <c r="H19" s="34">
        <f t="shared" si="2"/>
        <v>0</v>
      </c>
      <c r="I19" s="36" t="s">
        <v>22</v>
      </c>
      <c r="J19" s="22"/>
    </row>
    <row r="20" spans="1:10" s="23" customFormat="1" ht="348" x14ac:dyDescent="0.25">
      <c r="A20" s="45" t="s">
        <v>266</v>
      </c>
      <c r="B20" s="32" t="s">
        <v>17</v>
      </c>
      <c r="C20" s="33" t="s">
        <v>0</v>
      </c>
      <c r="D20" s="25">
        <v>1</v>
      </c>
      <c r="E20" s="26"/>
      <c r="F20" s="37">
        <f t="shared" si="0"/>
        <v>0</v>
      </c>
      <c r="G20" s="37">
        <f t="shared" si="1"/>
        <v>0</v>
      </c>
      <c r="H20" s="34">
        <f t="shared" si="2"/>
        <v>0</v>
      </c>
      <c r="I20" s="36" t="s">
        <v>23</v>
      </c>
      <c r="J20" s="22"/>
    </row>
    <row r="21" spans="1:10" s="23" customFormat="1" ht="108" x14ac:dyDescent="0.25">
      <c r="A21" s="45" t="s">
        <v>267</v>
      </c>
      <c r="B21" s="32" t="s">
        <v>18</v>
      </c>
      <c r="C21" s="33" t="s">
        <v>0</v>
      </c>
      <c r="D21" s="25">
        <v>2</v>
      </c>
      <c r="E21" s="26"/>
      <c r="F21" s="37">
        <f t="shared" si="0"/>
        <v>0</v>
      </c>
      <c r="G21" s="37">
        <f t="shared" si="1"/>
        <v>0</v>
      </c>
      <c r="H21" s="34">
        <f t="shared" si="2"/>
        <v>0</v>
      </c>
      <c r="I21" s="36" t="s">
        <v>24</v>
      </c>
      <c r="J21" s="22"/>
    </row>
    <row r="22" spans="1:10" s="23" customFormat="1" ht="372" x14ac:dyDescent="0.25">
      <c r="A22" s="45" t="s">
        <v>268</v>
      </c>
      <c r="B22" s="32" t="s">
        <v>19</v>
      </c>
      <c r="C22" s="33" t="s">
        <v>0</v>
      </c>
      <c r="D22" s="25">
        <v>5</v>
      </c>
      <c r="E22" s="26"/>
      <c r="F22" s="37">
        <f t="shared" si="0"/>
        <v>0</v>
      </c>
      <c r="G22" s="37">
        <f t="shared" si="1"/>
        <v>0</v>
      </c>
      <c r="H22" s="34">
        <f t="shared" si="2"/>
        <v>0</v>
      </c>
      <c r="I22" s="35" t="s">
        <v>146</v>
      </c>
      <c r="J22" s="22"/>
    </row>
    <row r="23" spans="1:10" s="23" customFormat="1" ht="372" x14ac:dyDescent="0.25">
      <c r="A23" s="45" t="s">
        <v>269</v>
      </c>
      <c r="B23" s="32" t="s">
        <v>20</v>
      </c>
      <c r="C23" s="33" t="s">
        <v>0</v>
      </c>
      <c r="D23" s="25">
        <v>5</v>
      </c>
      <c r="E23" s="26"/>
      <c r="F23" s="37">
        <f t="shared" si="0"/>
        <v>0</v>
      </c>
      <c r="G23" s="37">
        <f t="shared" si="1"/>
        <v>0</v>
      </c>
      <c r="H23" s="34">
        <f t="shared" si="2"/>
        <v>0</v>
      </c>
      <c r="I23" s="35" t="s">
        <v>147</v>
      </c>
      <c r="J23" s="22"/>
    </row>
    <row r="24" spans="1:10" s="23" customFormat="1" ht="72" x14ac:dyDescent="0.25">
      <c r="A24" s="45" t="s">
        <v>270</v>
      </c>
      <c r="B24" s="32" t="s">
        <v>21</v>
      </c>
      <c r="C24" s="33" t="s">
        <v>0</v>
      </c>
      <c r="D24" s="25">
        <v>16</v>
      </c>
      <c r="E24" s="26"/>
      <c r="F24" s="37">
        <f t="shared" si="0"/>
        <v>0</v>
      </c>
      <c r="G24" s="37">
        <f t="shared" si="1"/>
        <v>0</v>
      </c>
      <c r="H24" s="34">
        <f t="shared" si="2"/>
        <v>0</v>
      </c>
      <c r="I24" s="36" t="s">
        <v>25</v>
      </c>
      <c r="J24" s="22"/>
    </row>
    <row r="25" spans="1:10" s="23" customFormat="1" ht="168" x14ac:dyDescent="0.25">
      <c r="A25" s="45" t="s">
        <v>271</v>
      </c>
      <c r="B25" s="32" t="s">
        <v>148</v>
      </c>
      <c r="C25" s="33" t="s">
        <v>0</v>
      </c>
      <c r="D25" s="25">
        <v>3</v>
      </c>
      <c r="E25" s="26"/>
      <c r="F25" s="37">
        <f t="shared" si="0"/>
        <v>0</v>
      </c>
      <c r="G25" s="37">
        <f t="shared" si="1"/>
        <v>0</v>
      </c>
      <c r="H25" s="34">
        <f t="shared" si="2"/>
        <v>0</v>
      </c>
      <c r="I25" s="35" t="s">
        <v>149</v>
      </c>
      <c r="J25" s="22"/>
    </row>
    <row r="26" spans="1:10" s="23" customFormat="1" ht="180" x14ac:dyDescent="0.25">
      <c r="A26" s="45" t="s">
        <v>272</v>
      </c>
      <c r="B26" s="32" t="s">
        <v>231</v>
      </c>
      <c r="C26" s="33" t="s">
        <v>0</v>
      </c>
      <c r="D26" s="25">
        <v>1</v>
      </c>
      <c r="E26" s="26"/>
      <c r="F26" s="37">
        <f t="shared" si="0"/>
        <v>0</v>
      </c>
      <c r="G26" s="37">
        <f t="shared" si="1"/>
        <v>0</v>
      </c>
      <c r="H26" s="34">
        <f t="shared" si="2"/>
        <v>0</v>
      </c>
      <c r="I26" s="35" t="s">
        <v>150</v>
      </c>
      <c r="J26" s="22"/>
    </row>
    <row r="27" spans="1:10" ht="15.75" customHeight="1" x14ac:dyDescent="0.25">
      <c r="A27" s="60" t="s">
        <v>60</v>
      </c>
      <c r="B27" s="60"/>
      <c r="C27" s="60"/>
      <c r="D27" s="60"/>
      <c r="E27" s="60"/>
      <c r="F27" s="61"/>
      <c r="G27" s="29">
        <f>SUM(G7:G26)</f>
        <v>0</v>
      </c>
      <c r="H27" s="29">
        <f>SUM(H7:H26)</f>
        <v>0</v>
      </c>
      <c r="I27" s="6"/>
      <c r="J27" s="6"/>
    </row>
    <row r="28" spans="1:10" x14ac:dyDescent="0.25">
      <c r="B28" s="2"/>
      <c r="C28" s="2"/>
      <c r="E28" s="2"/>
      <c r="F28" s="2"/>
      <c r="H28" s="2"/>
      <c r="I28" s="6"/>
      <c r="J28" s="6"/>
    </row>
    <row r="29" spans="1:10" ht="15.75" x14ac:dyDescent="0.25">
      <c r="B29" s="10" t="s">
        <v>54</v>
      </c>
      <c r="C29" s="11"/>
      <c r="D29" s="11"/>
      <c r="E29" s="12"/>
      <c r="F29" s="12"/>
      <c r="G29" s="13"/>
    </row>
    <row r="30" spans="1:10" x14ac:dyDescent="0.25">
      <c r="B30" s="46" t="s">
        <v>55</v>
      </c>
      <c r="C30" s="63"/>
      <c r="D30" s="63"/>
      <c r="E30" s="63"/>
      <c r="F30" s="63"/>
      <c r="G30" s="48"/>
    </row>
    <row r="31" spans="1:10" x14ac:dyDescent="0.25">
      <c r="B31" s="46" t="s">
        <v>56</v>
      </c>
      <c r="C31" s="63"/>
      <c r="D31" s="63"/>
      <c r="E31" s="63"/>
      <c r="F31" s="63"/>
      <c r="G31" s="48"/>
    </row>
    <row r="32" spans="1:10" x14ac:dyDescent="0.25">
      <c r="B32" s="46" t="s">
        <v>57</v>
      </c>
      <c r="C32" s="63"/>
      <c r="D32" s="63"/>
      <c r="E32" s="63"/>
      <c r="F32" s="63"/>
      <c r="G32" s="48"/>
    </row>
    <row r="33" spans="2:7" x14ac:dyDescent="0.25">
      <c r="B33" s="46" t="s">
        <v>58</v>
      </c>
      <c r="C33" s="63"/>
      <c r="D33" s="63"/>
      <c r="E33" s="63"/>
      <c r="F33" s="63"/>
      <c r="G33" s="48"/>
    </row>
    <row r="34" spans="2:7" x14ac:dyDescent="0.25">
      <c r="B34" s="49"/>
      <c r="C34" s="62"/>
      <c r="D34" s="62"/>
      <c r="E34" s="62"/>
      <c r="F34" s="62"/>
      <c r="G34" s="51"/>
    </row>
    <row r="35" spans="2:7" x14ac:dyDescent="0.25">
      <c r="B35" s="52" t="s">
        <v>59</v>
      </c>
      <c r="C35" s="53"/>
      <c r="D35" s="53"/>
      <c r="E35" s="53"/>
      <c r="F35" s="53"/>
      <c r="G35" s="54"/>
    </row>
  </sheetData>
  <mergeCells count="13">
    <mergeCell ref="A27:F27"/>
    <mergeCell ref="F4:J4"/>
    <mergeCell ref="A1:J1"/>
    <mergeCell ref="A2:J2"/>
    <mergeCell ref="A3:J3"/>
    <mergeCell ref="A4:E4"/>
    <mergeCell ref="A5:J5"/>
    <mergeCell ref="B35:G35"/>
    <mergeCell ref="B30:G30"/>
    <mergeCell ref="B31:G31"/>
    <mergeCell ref="B32:G32"/>
    <mergeCell ref="B33:G33"/>
    <mergeCell ref="B34:G34"/>
  </mergeCells>
  <phoneticPr fontId="22" type="noConversion"/>
  <pageMargins left="0.7" right="0.7" top="0.75" bottom="0.75" header="0.3" footer="0.3"/>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Časť A1_Didaktické pomôcky</vt:lpstr>
      <vt:lpstr>Časť A2_Tech a tech vybav._ IKT</vt:lpstr>
      <vt:lpstr>Časť A3_Interierové vybavenie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DavidB</cp:lastModifiedBy>
  <cp:lastPrinted>2019-12-09T11:12:57Z</cp:lastPrinted>
  <dcterms:created xsi:type="dcterms:W3CDTF">2014-09-17T15:52:29Z</dcterms:created>
  <dcterms:modified xsi:type="dcterms:W3CDTF">2019-12-09T11:20:31Z</dcterms:modified>
</cp:coreProperties>
</file>