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AŽivé námestia rámcovka/Vysvetlovanie SP/"/>
    </mc:Choice>
  </mc:AlternateContent>
  <xr:revisionPtr revIDLastSave="19" documentId="8_{8344CEE4-3159-4A36-A0F5-639CB698CC4C}" xr6:coauthVersionLast="47" xr6:coauthVersionMax="47" xr10:uidLastSave="{BB211E80-38AF-4253-8C9A-C60C00FCDD39}"/>
  <bookViews>
    <workbookView xWindow="-120" yWindow="-120" windowWidth="29040" windowHeight="15840" xr2:uid="{1EA90E35-375A-4636-9592-893290DA5EB8}"/>
  </bookViews>
  <sheets>
    <sheet name="Ponuka v zakazke" sheetId="9" r:id="rId1"/>
    <sheet name="Medzinárodné sankcie" sheetId="8" r:id="rId2"/>
    <sheet name="Koneční užívatelia výhod" sheetId="7" r:id="rId3"/>
    <sheet name="Osobné postavenie" sheetId="6" r:id="rId4"/>
  </sheets>
  <definedNames>
    <definedName name="_xlnm.Print_Area" localSheetId="2">'Koneční užívatelia výhod'!$B$1:$B$28</definedName>
    <definedName name="_xlnm.Print_Area" localSheetId="1">'Medzinárodné sankcie'!$B$1:$B$22</definedName>
    <definedName name="_xlnm.Print_Area" localSheetId="3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9" l="1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C72" i="9" l="1"/>
  <c r="C49" i="9"/>
  <c r="C74" i="9" s="1"/>
  <c r="F72" i="9" l="1"/>
  <c r="F49" i="9"/>
  <c r="F74" i="9" l="1"/>
  <c r="F77" i="9" s="1"/>
  <c r="F78" i="9" s="1"/>
</calcChain>
</file>

<file path=xl/sharedStrings.xml><?xml version="1.0" encoding="utf-8"?>
<sst xmlns="http://schemas.openxmlformats.org/spreadsheetml/2006/main" count="207" uniqueCount="164">
  <si>
    <t>Uchádzač vypĺňa iba vyžltené bunky</t>
  </si>
  <si>
    <t>Identifikačné údaje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</si>
  <si>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</si>
  <si>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</si>
  <si>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</si>
  <si>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</si>
  <si>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</si>
  <si>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</si>
  <si>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</si>
  <si>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</si>
  <si>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</si>
  <si>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Osobné postavenie</t>
    </r>
    <r>
      <rPr>
        <sz val="11"/>
        <rFont val="Calibri"/>
        <family val="2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</si>
  <si>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Koneční užívatelia výhod</t>
    </r>
    <r>
      <rPr>
        <sz val="11"/>
        <rFont val="Calibri"/>
        <family val="2"/>
        <charset val="238"/>
      </rPr>
      <t>" tohto dokumentu a potvrdzujem všetky tam uvedené skutočnosti.</t>
    </r>
  </si>
  <si>
    <r>
      <t xml:space="preserve">Predložením tejto ponuky čestne vyhlasujem, že som sa oboznámil so znením čestného vyhlásenia uvedeným v hárku </t>
    </r>
    <r>
      <rPr>
        <b/>
        <sz val="11"/>
        <rFont val="Calibri"/>
        <family val="2"/>
        <charset val="238"/>
      </rPr>
      <t>"Medzinárodné sankcie"</t>
    </r>
    <r>
      <rPr>
        <sz val="11"/>
        <rFont val="Calibri"/>
        <family val="2"/>
        <charset val="238"/>
      </rPr>
      <t xml:space="preserve">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</si>
  <si>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</rPr>
      <t xml:space="preserve">zákaz účasti </t>
    </r>
    <r>
      <rPr>
        <sz val="11"/>
        <rFont val="Calibri"/>
        <family val="2"/>
        <charset val="238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</si>
  <si>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</rPr>
      <t>https://www.uvo.gov.sk/zaujemca-uchadzac/eticky-kodex-zaujemcu-uchadzaca</t>
    </r>
    <r>
      <rPr>
        <sz val="11"/>
        <rFont val="Calibri"/>
        <family val="2"/>
        <charset val="238"/>
      </rPr>
      <t xml:space="preserve"> </t>
    </r>
  </si>
  <si>
    <r>
      <t xml:space="preserve">  </t>
    </r>
    <r>
      <rPr>
        <b/>
        <sz val="16"/>
        <color rgb="FF000000"/>
        <rFont val="Calibri"/>
        <family val="2"/>
        <charset val="238"/>
      </rPr>
      <t xml:space="preserve">     Cenová ponuka (výšky zliav) uchádzača    </t>
    </r>
    <r>
      <rPr>
        <b/>
        <sz val="12"/>
        <color rgb="FF000000"/>
        <rFont val="Calibri"/>
        <family val="2"/>
        <charset val="238"/>
      </rPr>
      <t xml:space="preserve">                            </t>
    </r>
  </si>
  <si>
    <t>Prosíme, uveďte výšku percentuálnej zľavy pre jednotlivé skupiny položiek (kategórie) konštrukcií, prác a materiálov cenníka CENKROS do žltých políčok. Výška Vami uvedenej zľavy pre danú skupinu položiek je záväzná a platná počas trvania rámcovej dohody. Údaje uvedené v stĺpci "Predpokladaný finančný objem v EUR bez DPH na 48 mesiacov" sú iba orientačné (demonštratívne) pre účel výpočtu predpokladaného finančného objemu v EUR bez DPH po poskytnutej zľave na 48 mesiacov.</t>
  </si>
  <si>
    <t xml:space="preserve">V PRÍPADE, AK UCHÁDZAČ POSKYTNE V PONUKE AJ LEN JEDNU ZĽAVU VYŠŠIU AKO JE UVEDENÁ MAX. DOVOLENÁ POSKYTNUTÁ  ZĽAVA V % Z UVEDENEJ SKUPINY POLOŽKY (13 POLOŽIEK), BUDE JEHO PONUKA VYLÚČENÁ PRE NESPLNENIE POŽIADAVIEK VEREJNÉHO OBSTARÁVATEĽA NA PREDMET ZÁKAZKY. PRE SKUPINY POLOŽIEK, KDE V STĹPCI "MAXIMÁLNA DOVOLENÁ POSKYTNUTÁ ZĽAVA" JE OZNAČENIE "N/A", VEREJNÝ OBSTARÁVATEĽ VÝŠKU ZĽAVY NEOBMEDZUJE.  </t>
  </si>
  <si>
    <t>Č.</t>
  </si>
  <si>
    <t>Skupina položiek (kategórie)</t>
  </si>
  <si>
    <t>Predpokladaný finančný objem v EUR bez DPH na 48 mesiacov</t>
  </si>
  <si>
    <t>Maximálna dovolená poskytnutá zľava</t>
  </si>
  <si>
    <t>Poskytnutá zľava v %</t>
  </si>
  <si>
    <t>Predpokladaný finančný objem v EUR bez DPH po poskytnutej zľave na 48 mesiacov</t>
  </si>
  <si>
    <t xml:space="preserve">Časť A: KONŠTRUKCIE A PRÁCE </t>
  </si>
  <si>
    <t>001</t>
  </si>
  <si>
    <t>Zemné práce</t>
  </si>
  <si>
    <t>11,00%</t>
  </si>
  <si>
    <t>002</t>
  </si>
  <si>
    <t>Zvláštne zakladanie objektov</t>
  </si>
  <si>
    <t>31,00%</t>
  </si>
  <si>
    <t>011</t>
  </si>
  <si>
    <t>Bežné stavebné práce</t>
  </si>
  <si>
    <t>N/A</t>
  </si>
  <si>
    <t>013</t>
  </si>
  <si>
    <t>Búranie a podchytávanie konštrukcií</t>
  </si>
  <si>
    <t>10,00%</t>
  </si>
  <si>
    <t>221</t>
  </si>
  <si>
    <t>Pozemné komunikácie a letiská</t>
  </si>
  <si>
    <t>15,00%</t>
  </si>
  <si>
    <t>231</t>
  </si>
  <si>
    <t>Plochy a úprava územia</t>
  </si>
  <si>
    <t>271</t>
  </si>
  <si>
    <t>Diaľkové a prípojné vodovody a kanalizácie</t>
  </si>
  <si>
    <t>311</t>
  </si>
  <si>
    <t>Hydromeliorácie</t>
  </si>
  <si>
    <t>711</t>
  </si>
  <si>
    <t>Izolácie proti vode</t>
  </si>
  <si>
    <t>721</t>
  </si>
  <si>
    <t>Zdravotechnické inštalácie budov</t>
  </si>
  <si>
    <t>762</t>
  </si>
  <si>
    <t>Konštrukcie tesárske</t>
  </si>
  <si>
    <t>763</t>
  </si>
  <si>
    <t>Drevostavby</t>
  </si>
  <si>
    <t>767</t>
  </si>
  <si>
    <t>Kovové stavebné doplnkové konštrukcie</t>
  </si>
  <si>
    <t>769</t>
  </si>
  <si>
    <t>Montáž vzduchotechnických zariadení</t>
  </si>
  <si>
    <t>782</t>
  </si>
  <si>
    <t>Dlažby  obklady z prírodného kameňa</t>
  </si>
  <si>
    <t>12,00%</t>
  </si>
  <si>
    <t>920</t>
  </si>
  <si>
    <t>Energetik</t>
  </si>
  <si>
    <t>7,5%</t>
  </si>
  <si>
    <t>921</t>
  </si>
  <si>
    <t>Elektromontáže</t>
  </si>
  <si>
    <t>922</t>
  </si>
  <si>
    <t>Montáž slaboprúdových rozvodov</t>
  </si>
  <si>
    <t>923</t>
  </si>
  <si>
    <t>Montáže potrubí</t>
  </si>
  <si>
    <t>933</t>
  </si>
  <si>
    <t>Montáž dopravných zariadení</t>
  </si>
  <si>
    <t>946</t>
  </si>
  <si>
    <t>Zemné práce pri montážach</t>
  </si>
  <si>
    <t>960</t>
  </si>
  <si>
    <t>Geodetické a kartografické práce a služby</t>
  </si>
  <si>
    <t>961</t>
  </si>
  <si>
    <t>Geologické a geotechnické práce a služby</t>
  </si>
  <si>
    <t>Časť A spolu</t>
  </si>
  <si>
    <t> </t>
  </si>
  <si>
    <t>Časť B: MATERIÁLY</t>
  </si>
  <si>
    <t>M1</t>
  </si>
  <si>
    <t>M2</t>
  </si>
  <si>
    <t>Špeciálne zakladanie</t>
  </si>
  <si>
    <t>M3</t>
  </si>
  <si>
    <t>Paženie a pažiace systémy</t>
  </si>
  <si>
    <t>M4</t>
  </si>
  <si>
    <t>Betóny, betónové prvky, prefabrikáty</t>
  </si>
  <si>
    <t>M5</t>
  </si>
  <si>
    <t>Potery a mazaniny</t>
  </si>
  <si>
    <t>M6</t>
  </si>
  <si>
    <t>Vodovody</t>
  </si>
  <si>
    <t>M7</t>
  </si>
  <si>
    <t>Kanalizácia</t>
  </si>
  <si>
    <t>M8</t>
  </si>
  <si>
    <t>Vykurovanie</t>
  </si>
  <si>
    <t>M9</t>
  </si>
  <si>
    <t>Plynovody</t>
  </si>
  <si>
    <t>M10</t>
  </si>
  <si>
    <t>Vzduchotechnika</t>
  </si>
  <si>
    <t>M11</t>
  </si>
  <si>
    <t>Elektroinštalácia</t>
  </si>
  <si>
    <t>M12</t>
  </si>
  <si>
    <t>Meranie a regulácia</t>
  </si>
  <si>
    <t>M13</t>
  </si>
  <si>
    <t>Izolačné materiály</t>
  </si>
  <si>
    <t>M14</t>
  </si>
  <si>
    <t>Nášľapné povrchy podláh</t>
  </si>
  <si>
    <t>M15</t>
  </si>
  <si>
    <t>Obkladové materiály</t>
  </si>
  <si>
    <t>M16</t>
  </si>
  <si>
    <t>M17</t>
  </si>
  <si>
    <t>Kovové konštrukcie</t>
  </si>
  <si>
    <t>M18</t>
  </si>
  <si>
    <t>Cesty a diaľnice</t>
  </si>
  <si>
    <t>M19</t>
  </si>
  <si>
    <t>Mestský mobiliár</t>
  </si>
  <si>
    <t>5,00%</t>
  </si>
  <si>
    <t>M20</t>
  </si>
  <si>
    <t>Krajinné úpravy</t>
  </si>
  <si>
    <t>Časť B spolu</t>
  </si>
  <si>
    <t>Časť C Zariadenie staveniska (2,3 %)</t>
  </si>
  <si>
    <t>Časť A + B + C spolu</t>
  </si>
  <si>
    <t xml:space="preserve">Celkový predpokladaný finančný objem v EUR bez DPH po poskytnutej zľave na 48 mesiacov </t>
  </si>
  <si>
    <t xml:space="preserve">Celkový predpokladaný finančný objem v EUR s DPH po poskytnutej zľave na 48 mesiacov </t>
  </si>
  <si>
    <t>V ....................................</t>
  </si>
  <si>
    <t>Dátum:..............</t>
  </si>
  <si>
    <t>Čestné vyhlásenie k uplatňovaniu medzinárodných sankcií</t>
  </si>
  <si>
    <t>Ako uchádzač v tomto verejnom obstarávaní Hl. mesta SR Bratislava</t>
  </si>
  <si>
    <t>čestne vyhlasujem,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</si>
  <si>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</si>
  <si>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</si>
  <si>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</si>
  <si>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</si>
  <si>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</si>
  <si>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</si>
  <si>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</si>
  <si>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</si>
  <si>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</si>
  <si>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</si>
  <si>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</si>
  <si>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</si>
  <si>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</si>
  <si>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</si>
  <si>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</si>
  <si>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</si>
  <si>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</si>
  <si>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</si>
  <si>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</si>
  <si>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</si>
  <si>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</si>
  <si>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</si>
  <si>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</si>
  <si>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</si>
  <si>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</si>
  <si>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</si>
  <si>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</si>
  <si>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</si>
  <si>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</si>
  <si>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</si>
  <si>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</si>
  <si>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</si>
  <si>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AKTUALNE Príloha č. 1 - Ponuka v zákazke „Bežné stavebné práce inžinierskych projektov vo verejnom priestore na území hlavného mesta SR Bratislavy“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</si>
</sst>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Aptos Narrow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sz val="14"/>
      <color theme="4" tint="-0.24997711111789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/>
      <bottom/>
      <diagonal/>
    </border>
    <border>
      <left style="medium">
        <color theme="3" tint="0.79995117038483843"/>
      </left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2065187536243"/>
      </right>
      <top/>
      <bottom/>
      <diagonal/>
    </border>
    <border>
      <left style="medium">
        <color theme="3" tint="0.79992065187536243"/>
      </left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89013336588644"/>
      </right>
      <top/>
      <bottom/>
      <diagonal/>
    </border>
    <border>
      <left style="medium">
        <color theme="3" tint="0.79989013336588644"/>
      </left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85961485641044"/>
      </right>
      <top/>
      <bottom/>
      <diagonal/>
    </border>
    <border>
      <left style="medium">
        <color theme="3" tint="0.79985961485641044"/>
      </left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 style="medium">
        <color theme="3" tint="0.79985961485641044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95117038483843"/>
      </right>
      <top style="medium">
        <color theme="3" tint="0.79989013336588644"/>
      </top>
      <bottom style="medium">
        <color theme="3" tint="0.79985961485641044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5117038483843"/>
      </top>
      <bottom style="medium">
        <color theme="3" tint="0.79995117038483843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 style="medium">
        <color theme="3" tint="0.79992065187536243"/>
      </left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 style="medium">
        <color theme="3" tint="0.79989013336588644"/>
      </left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 tint="0.79985961485641044"/>
      </top>
      <bottom style="thin">
        <color rgb="FFB2B2B2"/>
      </bottom>
      <diagonal/>
    </border>
    <border>
      <left/>
      <right style="medium">
        <color theme="3" tint="0.79995117038483843"/>
      </right>
      <top style="medium">
        <color theme="3" tint="0.7998596148564104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17" applyNumberFormat="0" applyFont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47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0" fillId="2" borderId="49" xfId="0" applyFill="1" applyBorder="1" applyProtection="1">
      <protection locked="0"/>
    </xf>
    <xf numFmtId="0" fontId="0" fillId="2" borderId="50" xfId="0" applyFill="1" applyBorder="1" applyProtection="1">
      <protection locked="0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56" xfId="0" applyFont="1" applyBorder="1" applyAlignment="1">
      <alignment vertical="center"/>
    </xf>
    <xf numFmtId="0" fontId="0" fillId="0" borderId="57" xfId="0" applyBorder="1" applyAlignment="1">
      <alignment horizontal="left" vertical="center" wrapText="1" indent="1"/>
    </xf>
    <xf numFmtId="0" fontId="0" fillId="0" borderId="57" xfId="0" applyBorder="1" applyAlignment="1">
      <alignment horizontal="left" wrapText="1" indent="1"/>
    </xf>
    <xf numFmtId="0" fontId="7" fillId="0" borderId="57" xfId="4" applyBorder="1" applyAlignment="1">
      <alignment horizontal="left" vertical="center" wrapText="1" indent="1"/>
    </xf>
    <xf numFmtId="0" fontId="0" fillId="0" borderId="57" xfId="0" applyBorder="1" applyAlignment="1" applyProtection="1">
      <alignment horizontal="left" vertical="center" wrapText="1" indent="1"/>
      <protection locked="0"/>
    </xf>
    <xf numFmtId="0" fontId="2" fillId="0" borderId="57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wrapText="1" indent="1"/>
    </xf>
    <xf numFmtId="0" fontId="5" fillId="0" borderId="57" xfId="0" applyFont="1" applyBorder="1" applyAlignment="1">
      <alignment horizontal="justify" vertical="center"/>
    </xf>
    <xf numFmtId="0" fontId="8" fillId="0" borderId="58" xfId="0" applyFont="1" applyBorder="1" applyAlignment="1">
      <alignment horizontal="center" vertical="center"/>
    </xf>
    <xf numFmtId="0" fontId="0" fillId="0" borderId="57" xfId="0" applyBorder="1" applyAlignment="1">
      <alignment horizontal="left" vertical="center" indent="1"/>
    </xf>
    <xf numFmtId="0" fontId="2" fillId="0" borderId="57" xfId="0" applyFont="1" applyBorder="1" applyAlignment="1">
      <alignment horizontal="center" vertical="center"/>
    </xf>
    <xf numFmtId="0" fontId="0" fillId="0" borderId="57" xfId="0" applyBorder="1" applyAlignment="1">
      <alignment horizontal="justify" vertical="center"/>
    </xf>
    <xf numFmtId="0" fontId="0" fillId="0" borderId="56" xfId="0" applyBorder="1"/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/>
    <xf numFmtId="2" fontId="3" fillId="0" borderId="14" xfId="0" applyNumberFormat="1" applyFont="1" applyBorder="1" applyAlignment="1">
      <alignment horizontal="right"/>
    </xf>
    <xf numFmtId="2" fontId="11" fillId="2" borderId="1" xfId="1" applyNumberFormat="1" applyFont="1" applyFill="1" applyBorder="1"/>
    <xf numFmtId="164" fontId="11" fillId="0" borderId="2" xfId="0" applyNumberFormat="1" applyFont="1" applyBorder="1"/>
    <xf numFmtId="0" fontId="3" fillId="0" borderId="12" xfId="0" applyFont="1" applyBorder="1" applyAlignment="1">
      <alignment horizontal="right"/>
    </xf>
    <xf numFmtId="0" fontId="11" fillId="0" borderId="13" xfId="0" applyFont="1" applyBorder="1"/>
    <xf numFmtId="0" fontId="20" fillId="0" borderId="1" xfId="0" applyFont="1" applyBorder="1"/>
    <xf numFmtId="2" fontId="11" fillId="0" borderId="1" xfId="0" applyNumberFormat="1" applyFont="1" applyBorder="1"/>
    <xf numFmtId="164" fontId="20" fillId="0" borderId="2" xfId="0" applyNumberFormat="1" applyFont="1" applyBorder="1"/>
    <xf numFmtId="0" fontId="11" fillId="0" borderId="1" xfId="0" applyFont="1" applyBorder="1"/>
    <xf numFmtId="164" fontId="20" fillId="0" borderId="1" xfId="0" applyNumberFormat="1" applyFont="1" applyBorder="1"/>
    <xf numFmtId="0" fontId="20" fillId="0" borderId="1" xfId="0" applyFont="1" applyBorder="1" applyAlignment="1">
      <alignment vertical="center"/>
    </xf>
    <xf numFmtId="0" fontId="11" fillId="0" borderId="2" xfId="0" applyFont="1" applyBorder="1"/>
    <xf numFmtId="9" fontId="11" fillId="0" borderId="13" xfId="0" applyNumberFormat="1" applyFont="1" applyBorder="1" applyAlignment="1">
      <alignment horizontal="right"/>
    </xf>
    <xf numFmtId="0" fontId="11" fillId="0" borderId="15" xfId="0" applyFont="1" applyBorder="1"/>
    <xf numFmtId="0" fontId="20" fillId="0" borderId="5" xfId="0" applyFont="1" applyBorder="1"/>
    <xf numFmtId="164" fontId="11" fillId="0" borderId="5" xfId="0" applyNumberFormat="1" applyFont="1" applyBorder="1"/>
    <xf numFmtId="0" fontId="11" fillId="0" borderId="5" xfId="0" applyFont="1" applyBorder="1"/>
    <xf numFmtId="164" fontId="20" fillId="0" borderId="6" xfId="0" applyNumberFormat="1" applyFont="1" applyBorder="1"/>
    <xf numFmtId="0" fontId="11" fillId="0" borderId="11" xfId="0" applyFont="1" applyBorder="1"/>
    <xf numFmtId="0" fontId="11" fillId="0" borderId="3" xfId="0" applyFont="1" applyBorder="1"/>
    <xf numFmtId="164" fontId="20" fillId="0" borderId="3" xfId="0" applyNumberFormat="1" applyFont="1" applyBorder="1"/>
    <xf numFmtId="164" fontId="20" fillId="0" borderId="4" xfId="0" applyNumberFormat="1" applyFont="1" applyBorder="1"/>
    <xf numFmtId="164" fontId="20" fillId="0" borderId="5" xfId="0" applyNumberFormat="1" applyFont="1" applyBorder="1"/>
    <xf numFmtId="10" fontId="20" fillId="0" borderId="16" xfId="0" applyNumberFormat="1" applyFont="1" applyBorder="1"/>
    <xf numFmtId="164" fontId="21" fillId="0" borderId="40" xfId="0" applyNumberFormat="1" applyFont="1" applyBorder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0" borderId="0" xfId="0" applyFont="1"/>
    <xf numFmtId="0" fontId="11" fillId="0" borderId="19" xfId="0" applyFont="1" applyBorder="1"/>
    <xf numFmtId="0" fontId="11" fillId="2" borderId="20" xfId="0" applyFont="1" applyFill="1" applyBorder="1" applyProtection="1">
      <protection locked="0"/>
    </xf>
    <xf numFmtId="0" fontId="11" fillId="2" borderId="21" xfId="0" applyFont="1" applyFill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10" fillId="0" borderId="18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2" fillId="0" borderId="18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18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/>
    <xf numFmtId="0" fontId="11" fillId="2" borderId="23" xfId="0" applyFont="1" applyFill="1" applyBorder="1" applyProtection="1">
      <protection locked="0"/>
    </xf>
    <xf numFmtId="0" fontId="11" fillId="2" borderId="24" xfId="0" applyFont="1" applyFill="1" applyBorder="1" applyProtection="1">
      <protection locked="0"/>
    </xf>
    <xf numFmtId="0" fontId="11" fillId="2" borderId="25" xfId="0" applyFont="1" applyFill="1" applyBorder="1" applyProtection="1">
      <protection locked="0"/>
    </xf>
    <xf numFmtId="0" fontId="11" fillId="0" borderId="26" xfId="0" applyFont="1" applyBorder="1"/>
    <xf numFmtId="0" fontId="11" fillId="2" borderId="27" xfId="0" applyFont="1" applyFill="1" applyBorder="1" applyProtection="1">
      <protection locked="0"/>
    </xf>
    <xf numFmtId="0" fontId="11" fillId="2" borderId="28" xfId="0" applyFont="1" applyFill="1" applyBorder="1" applyProtection="1">
      <protection locked="0"/>
    </xf>
    <xf numFmtId="0" fontId="11" fillId="2" borderId="44" xfId="0" applyFont="1" applyFill="1" applyBorder="1" applyProtection="1">
      <protection locked="0"/>
    </xf>
    <xf numFmtId="0" fontId="11" fillId="0" borderId="29" xfId="0" applyFont="1" applyBorder="1"/>
    <xf numFmtId="0" fontId="11" fillId="2" borderId="30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0" fontId="11" fillId="2" borderId="45" xfId="0" applyFont="1" applyFill="1" applyBorder="1" applyProtection="1">
      <protection locked="0"/>
    </xf>
    <xf numFmtId="0" fontId="11" fillId="0" borderId="32" xfId="0" applyFont="1" applyBorder="1"/>
    <xf numFmtId="0" fontId="11" fillId="2" borderId="33" xfId="0" applyFont="1" applyFill="1" applyBorder="1" applyProtection="1">
      <protection locked="0"/>
    </xf>
    <xf numFmtId="0" fontId="11" fillId="2" borderId="34" xfId="0" applyFont="1" applyFill="1" applyBorder="1" applyProtection="1">
      <protection locked="0"/>
    </xf>
    <xf numFmtId="0" fontId="11" fillId="2" borderId="46" xfId="0" applyFont="1" applyFill="1" applyBorder="1" applyProtection="1">
      <protection locked="0"/>
    </xf>
    <xf numFmtId="0" fontId="11" fillId="0" borderId="35" xfId="0" applyFont="1" applyBorder="1"/>
    <xf numFmtId="0" fontId="11" fillId="2" borderId="36" xfId="3" applyFont="1" applyFill="1" applyBorder="1" applyAlignment="1" applyProtection="1">
      <alignment vertical="center" wrapText="1"/>
      <protection locked="0"/>
    </xf>
    <xf numFmtId="0" fontId="11" fillId="0" borderId="54" xfId="0" applyFont="1" applyBorder="1"/>
    <xf numFmtId="0" fontId="11" fillId="0" borderId="55" xfId="0" applyFont="1" applyBorder="1"/>
    <xf numFmtId="0" fontId="0" fillId="0" borderId="0" xfId="0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164" fontId="11" fillId="2" borderId="0" xfId="0" applyNumberFormat="1" applyFont="1" applyFill="1" applyAlignment="1" applyProtection="1">
      <alignment wrapText="1"/>
      <protection locked="0"/>
    </xf>
    <xf numFmtId="0" fontId="14" fillId="0" borderId="18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4" fillId="0" borderId="18" xfId="2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3" xfId="0" applyFont="1" applyBorder="1" applyAlignment="1" applyProtection="1">
      <alignment vertical="center" wrapText="1"/>
      <protection locked="0"/>
    </xf>
    <xf numFmtId="0" fontId="21" fillId="0" borderId="42" xfId="0" applyFont="1" applyBorder="1" applyAlignment="1">
      <alignment horizontal="center" vertical="center"/>
    </xf>
    <xf numFmtId="0" fontId="21" fillId="0" borderId="38" xfId="0" applyFont="1" applyBorder="1" applyProtection="1">
      <protection locked="0"/>
    </xf>
    <xf numFmtId="0" fontId="22" fillId="0" borderId="39" xfId="0" applyFont="1" applyBorder="1"/>
    <xf numFmtId="0" fontId="22" fillId="0" borderId="41" xfId="0" applyFont="1" applyBorder="1"/>
  </cellXfs>
  <cellStyles count="5">
    <cellStyle name="20 % - zvýraznenie3" xfId="3" builtinId="38"/>
    <cellStyle name="Hypertextové prepojenie" xfId="4" builtinId="8"/>
    <cellStyle name="Normálna" xfId="0" builtinId="0"/>
    <cellStyle name="Percentá" xfId="1" builtinId="5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13</xdr:row>
          <xdr:rowOff>152400</xdr:rowOff>
        </xdr:from>
        <xdr:to>
          <xdr:col>8</xdr:col>
          <xdr:colOff>133350</xdr:colOff>
          <xdr:row>14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14</xdr:row>
          <xdr:rowOff>152400</xdr:rowOff>
        </xdr:from>
        <xdr:to>
          <xdr:col>8</xdr:col>
          <xdr:colOff>133350</xdr:colOff>
          <xdr:row>15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15</xdr:row>
          <xdr:rowOff>152400</xdr:rowOff>
        </xdr:from>
        <xdr:to>
          <xdr:col>8</xdr:col>
          <xdr:colOff>133350</xdr:colOff>
          <xdr:row>16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16</xdr:row>
          <xdr:rowOff>152400</xdr:rowOff>
        </xdr:from>
        <xdr:to>
          <xdr:col>8</xdr:col>
          <xdr:colOff>133350</xdr:colOff>
          <xdr:row>17</xdr:row>
          <xdr:rowOff>133350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17</xdr:row>
          <xdr:rowOff>152400</xdr:rowOff>
        </xdr:from>
        <xdr:to>
          <xdr:col>8</xdr:col>
          <xdr:colOff>133350</xdr:colOff>
          <xdr:row>18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18A-9623-4716-B39D-889D33D48724}">
  <dimension ref="A1:K80"/>
  <sheetViews>
    <sheetView tabSelected="1" zoomScale="84" zoomScaleNormal="84" workbookViewId="0">
      <selection activeCell="A2" sqref="A2:F2"/>
    </sheetView>
  </sheetViews>
  <sheetFormatPr defaultRowHeight="15" x14ac:dyDescent="0.25"/>
  <cols>
    <col min="1" max="1" width="7.7109375" customWidth="1"/>
    <col min="2" max="2" width="41.28515625" bestFit="1" customWidth="1"/>
    <col min="3" max="3" width="22.85546875" bestFit="1" customWidth="1"/>
    <col min="4" max="4" width="15.5703125" customWidth="1"/>
    <col min="5" max="5" width="13.85546875" customWidth="1"/>
    <col min="6" max="6" width="22.85546875" bestFit="1" customWidth="1"/>
  </cols>
  <sheetData>
    <row r="1" spans="1:11" ht="14.25" customHeight="1" x14ac:dyDescent="0.25"/>
    <row r="2" spans="1:11" s="4" customFormat="1" ht="36.75" customHeight="1" x14ac:dyDescent="0.25">
      <c r="A2" s="68" t="s">
        <v>163</v>
      </c>
      <c r="B2" s="69"/>
      <c r="C2" s="69"/>
      <c r="D2" s="69"/>
      <c r="E2" s="69"/>
      <c r="F2" s="69"/>
    </row>
    <row r="3" spans="1:11" s="4" customFormat="1" ht="15.75" customHeight="1" x14ac:dyDescent="0.25">
      <c r="A3" s="70" t="s">
        <v>0</v>
      </c>
      <c r="B3" s="70"/>
      <c r="C3" s="70"/>
      <c r="D3" s="70"/>
      <c r="E3" s="70"/>
      <c r="F3" s="70"/>
    </row>
    <row r="4" spans="1:11" s="4" customFormat="1" ht="24" customHeight="1" thickBot="1" x14ac:dyDescent="0.3">
      <c r="A4" s="71" t="s">
        <v>1</v>
      </c>
      <c r="B4" s="72"/>
      <c r="C4" s="72"/>
      <c r="D4" s="72"/>
      <c r="E4" s="72"/>
      <c r="F4" s="72"/>
    </row>
    <row r="5" spans="1:11" s="4" customFormat="1" ht="15.75" thickBot="1" x14ac:dyDescent="0.3">
      <c r="A5" s="63" t="s">
        <v>2</v>
      </c>
      <c r="B5" s="64"/>
      <c r="C5" s="65"/>
      <c r="D5" s="66"/>
      <c r="E5" s="66"/>
      <c r="F5" s="67"/>
    </row>
    <row r="6" spans="1:11" s="4" customFormat="1" ht="15.75" thickBot="1" x14ac:dyDescent="0.3">
      <c r="A6" s="63" t="s">
        <v>3</v>
      </c>
      <c r="B6" s="64"/>
      <c r="C6" s="65"/>
      <c r="D6" s="66"/>
      <c r="E6" s="66"/>
      <c r="F6" s="67"/>
    </row>
    <row r="7" spans="1:11" s="4" customFormat="1" ht="15.75" thickBot="1" x14ac:dyDescent="0.3">
      <c r="A7" s="63" t="s">
        <v>4</v>
      </c>
      <c r="B7" s="75"/>
      <c r="C7" s="76"/>
      <c r="D7" s="77"/>
      <c r="E7" s="77"/>
      <c r="F7" s="78"/>
    </row>
    <row r="8" spans="1:11" s="4" customFormat="1" ht="15.75" thickBot="1" x14ac:dyDescent="0.3">
      <c r="A8" s="63" t="s">
        <v>5</v>
      </c>
      <c r="B8" s="79"/>
      <c r="C8" s="80"/>
      <c r="D8" s="81"/>
      <c r="E8" s="81"/>
      <c r="F8" s="82"/>
    </row>
    <row r="9" spans="1:11" s="4" customFormat="1" ht="15.75" thickBot="1" x14ac:dyDescent="0.3">
      <c r="A9" s="63" t="s">
        <v>6</v>
      </c>
      <c r="B9" s="83"/>
      <c r="C9" s="84"/>
      <c r="D9" s="85"/>
      <c r="E9" s="85"/>
      <c r="F9" s="86"/>
    </row>
    <row r="10" spans="1:11" s="4" customFormat="1" ht="15.75" thickBot="1" x14ac:dyDescent="0.3">
      <c r="A10" s="63" t="s">
        <v>7</v>
      </c>
      <c r="B10" s="87"/>
      <c r="C10" s="88"/>
      <c r="D10" s="89"/>
      <c r="E10" s="89"/>
      <c r="F10" s="90"/>
    </row>
    <row r="11" spans="1:11" s="4" customFormat="1" ht="30.75" customHeight="1" x14ac:dyDescent="0.25">
      <c r="A11" s="63" t="s">
        <v>8</v>
      </c>
      <c r="B11" s="91"/>
      <c r="C11" s="92" t="s">
        <v>9</v>
      </c>
      <c r="D11" s="93"/>
      <c r="E11" s="93"/>
      <c r="F11" s="94"/>
      <c r="J11" s="5"/>
      <c r="K11"/>
    </row>
    <row r="12" spans="1:11" s="4" customFormat="1" x14ac:dyDescent="0.25">
      <c r="A12" s="95"/>
      <c r="B12" s="95"/>
      <c r="C12" s="95"/>
      <c r="D12" s="95"/>
      <c r="E12" s="95"/>
      <c r="F12" s="95"/>
    </row>
    <row r="13" spans="1:11" s="4" customFormat="1" ht="27.75" customHeight="1" thickBot="1" x14ac:dyDescent="0.3">
      <c r="A13" s="73" t="s">
        <v>10</v>
      </c>
      <c r="B13" s="74"/>
      <c r="C13" s="74"/>
      <c r="D13" s="74"/>
      <c r="E13" s="74"/>
      <c r="F13" s="74"/>
    </row>
    <row r="14" spans="1:11" s="4" customFormat="1" ht="46.5" customHeight="1" thickBot="1" x14ac:dyDescent="0.3">
      <c r="A14" s="98" t="s">
        <v>11</v>
      </c>
      <c r="B14" s="99"/>
      <c r="C14" s="99"/>
      <c r="D14" s="99"/>
      <c r="E14" s="100"/>
      <c r="F14" s="6"/>
    </row>
    <row r="15" spans="1:11" s="4" customFormat="1" ht="46.5" customHeight="1" thickBot="1" x14ac:dyDescent="0.3">
      <c r="A15" s="98" t="s">
        <v>12</v>
      </c>
      <c r="B15" s="99"/>
      <c r="C15" s="99"/>
      <c r="D15" s="99"/>
      <c r="E15" s="100"/>
      <c r="F15" s="7"/>
    </row>
    <row r="16" spans="1:11" s="4" customFormat="1" ht="46.5" customHeight="1" thickBot="1" x14ac:dyDescent="0.3">
      <c r="A16" s="98" t="s">
        <v>13</v>
      </c>
      <c r="B16" s="99"/>
      <c r="C16" s="99"/>
      <c r="D16" s="99"/>
      <c r="E16" s="101"/>
      <c r="F16" s="7"/>
    </row>
    <row r="17" spans="1:6" s="4" customFormat="1" ht="46.5" customHeight="1" thickBot="1" x14ac:dyDescent="0.3">
      <c r="A17" s="102" t="s">
        <v>14</v>
      </c>
      <c r="B17" s="103"/>
      <c r="C17" s="103"/>
      <c r="D17" s="103"/>
      <c r="E17" s="104"/>
      <c r="F17" s="8"/>
    </row>
    <row r="18" spans="1:6" s="4" customFormat="1" ht="46.5" customHeight="1" thickBot="1" x14ac:dyDescent="0.3">
      <c r="A18" s="102" t="s">
        <v>15</v>
      </c>
      <c r="B18" s="103"/>
      <c r="C18" s="103"/>
      <c r="D18" s="103"/>
      <c r="E18" s="105"/>
      <c r="F18" s="9"/>
    </row>
    <row r="19" spans="1:6" s="4" customFormat="1" ht="31.7" customHeight="1" x14ac:dyDescent="0.25">
      <c r="A19" s="106" t="s">
        <v>16</v>
      </c>
      <c r="B19" s="106"/>
      <c r="C19" s="106"/>
      <c r="D19" s="106"/>
      <c r="E19" s="106"/>
      <c r="F19" s="106"/>
    </row>
    <row r="20" spans="1:6" ht="66.75" customHeight="1" x14ac:dyDescent="0.25">
      <c r="A20" s="107" t="s">
        <v>17</v>
      </c>
      <c r="B20" s="108"/>
      <c r="C20" s="108"/>
      <c r="D20" s="108"/>
      <c r="E20" s="108"/>
      <c r="F20" s="108"/>
    </row>
    <row r="22" spans="1:6" ht="60.75" customHeight="1" x14ac:dyDescent="0.25">
      <c r="A22" s="109" t="s">
        <v>18</v>
      </c>
      <c r="B22" s="110"/>
      <c r="C22" s="110"/>
      <c r="D22" s="110"/>
      <c r="E22" s="110"/>
      <c r="F22" s="111"/>
    </row>
    <row r="24" spans="1:6" ht="60.75" customHeight="1" thickBot="1" x14ac:dyDescent="0.3">
      <c r="A24" s="25" t="s">
        <v>19</v>
      </c>
      <c r="B24" s="26" t="s">
        <v>20</v>
      </c>
      <c r="C24" s="26" t="s">
        <v>21</v>
      </c>
      <c r="D24" s="27" t="s">
        <v>22</v>
      </c>
      <c r="E24" s="26" t="s">
        <v>23</v>
      </c>
      <c r="F24" s="28" t="s">
        <v>24</v>
      </c>
    </row>
    <row r="25" spans="1:6" ht="15.75" thickTop="1" x14ac:dyDescent="0.25">
      <c r="A25" s="29"/>
      <c r="B25" s="30" t="s">
        <v>25</v>
      </c>
      <c r="C25" s="31"/>
      <c r="D25" s="32"/>
      <c r="E25" s="31"/>
      <c r="F25" s="33"/>
    </row>
    <row r="26" spans="1:6" x14ac:dyDescent="0.25">
      <c r="A26" s="34" t="s">
        <v>26</v>
      </c>
      <c r="B26" s="35" t="s">
        <v>27</v>
      </c>
      <c r="C26" s="36">
        <v>3599803.96</v>
      </c>
      <c r="D26" s="37" t="s">
        <v>28</v>
      </c>
      <c r="E26" s="38">
        <v>0</v>
      </c>
      <c r="F26" s="39">
        <f>((C26*(100-E26))/100)</f>
        <v>3599803.96</v>
      </c>
    </row>
    <row r="27" spans="1:6" x14ac:dyDescent="0.25">
      <c r="A27" s="34" t="s">
        <v>29</v>
      </c>
      <c r="B27" s="35" t="s">
        <v>30</v>
      </c>
      <c r="C27" s="36">
        <v>275053.77</v>
      </c>
      <c r="D27" s="37" t="s">
        <v>31</v>
      </c>
      <c r="E27" s="38">
        <v>0</v>
      </c>
      <c r="F27" s="39">
        <f>((C27*(100-E27))/100)</f>
        <v>275053.77</v>
      </c>
    </row>
    <row r="28" spans="1:6" x14ac:dyDescent="0.25">
      <c r="A28" s="34" t="s">
        <v>32</v>
      </c>
      <c r="B28" s="35" t="s">
        <v>33</v>
      </c>
      <c r="C28" s="36">
        <v>971638.69</v>
      </c>
      <c r="D28" s="40" t="s">
        <v>34</v>
      </c>
      <c r="E28" s="38">
        <v>0</v>
      </c>
      <c r="F28" s="39">
        <f t="shared" ref="F28:F48" si="0">((C28*(100-E28))/100)</f>
        <v>971638.69</v>
      </c>
    </row>
    <row r="29" spans="1:6" x14ac:dyDescent="0.25">
      <c r="A29" s="34" t="s">
        <v>35</v>
      </c>
      <c r="B29" s="35" t="s">
        <v>36</v>
      </c>
      <c r="C29" s="36">
        <v>1316447.33</v>
      </c>
      <c r="D29" s="40" t="s">
        <v>37</v>
      </c>
      <c r="E29" s="38">
        <v>0</v>
      </c>
      <c r="F29" s="39">
        <f t="shared" si="0"/>
        <v>1316447.33</v>
      </c>
    </row>
    <row r="30" spans="1:6" x14ac:dyDescent="0.25">
      <c r="A30" s="34" t="s">
        <v>38</v>
      </c>
      <c r="B30" s="35" t="s">
        <v>39</v>
      </c>
      <c r="C30" s="36">
        <v>1688133.86</v>
      </c>
      <c r="D30" s="40" t="s">
        <v>40</v>
      </c>
      <c r="E30" s="38">
        <v>0</v>
      </c>
      <c r="F30" s="39">
        <f t="shared" si="0"/>
        <v>1688133.86</v>
      </c>
    </row>
    <row r="31" spans="1:6" x14ac:dyDescent="0.25">
      <c r="A31" s="34" t="s">
        <v>41</v>
      </c>
      <c r="B31" s="35" t="s">
        <v>42</v>
      </c>
      <c r="C31" s="36">
        <v>1022079.03</v>
      </c>
      <c r="D31" s="40" t="s">
        <v>40</v>
      </c>
      <c r="E31" s="38">
        <v>0</v>
      </c>
      <c r="F31" s="39">
        <f t="shared" si="0"/>
        <v>1022079.03</v>
      </c>
    </row>
    <row r="32" spans="1:6" x14ac:dyDescent="0.25">
      <c r="A32" s="34" t="s">
        <v>43</v>
      </c>
      <c r="B32" s="35" t="s">
        <v>44</v>
      </c>
      <c r="C32" s="36">
        <v>441379.56</v>
      </c>
      <c r="D32" s="40" t="s">
        <v>34</v>
      </c>
      <c r="E32" s="38">
        <v>0</v>
      </c>
      <c r="F32" s="39">
        <f t="shared" si="0"/>
        <v>441379.56</v>
      </c>
    </row>
    <row r="33" spans="1:6" x14ac:dyDescent="0.25">
      <c r="A33" s="34" t="s">
        <v>45</v>
      </c>
      <c r="B33" s="35" t="s">
        <v>46</v>
      </c>
      <c r="C33" s="36">
        <v>188403.85</v>
      </c>
      <c r="D33" s="40" t="s">
        <v>34</v>
      </c>
      <c r="E33" s="38">
        <v>0</v>
      </c>
      <c r="F33" s="39">
        <f t="shared" si="0"/>
        <v>188403.85</v>
      </c>
    </row>
    <row r="34" spans="1:6" x14ac:dyDescent="0.25">
      <c r="A34" s="34" t="s">
        <v>47</v>
      </c>
      <c r="B34" s="35" t="s">
        <v>48</v>
      </c>
      <c r="C34" s="36">
        <v>143181.94</v>
      </c>
      <c r="D34" s="40" t="s">
        <v>34</v>
      </c>
      <c r="E34" s="38">
        <v>0</v>
      </c>
      <c r="F34" s="39">
        <f t="shared" si="0"/>
        <v>143181.94</v>
      </c>
    </row>
    <row r="35" spans="1:6" x14ac:dyDescent="0.25">
      <c r="A35" s="34" t="s">
        <v>49</v>
      </c>
      <c r="B35" s="35" t="s">
        <v>50</v>
      </c>
      <c r="C35" s="36">
        <v>29112.95</v>
      </c>
      <c r="D35" s="40" t="s">
        <v>34</v>
      </c>
      <c r="E35" s="38">
        <v>0</v>
      </c>
      <c r="F35" s="39">
        <f t="shared" si="0"/>
        <v>29112.95</v>
      </c>
    </row>
    <row r="36" spans="1:6" x14ac:dyDescent="0.25">
      <c r="A36" s="34" t="s">
        <v>51</v>
      </c>
      <c r="B36" s="35" t="s">
        <v>52</v>
      </c>
      <c r="C36" s="36">
        <v>363971.69</v>
      </c>
      <c r="D36" s="40" t="s">
        <v>34</v>
      </c>
      <c r="E36" s="38">
        <v>0</v>
      </c>
      <c r="F36" s="39">
        <f t="shared" si="0"/>
        <v>363971.69</v>
      </c>
    </row>
    <row r="37" spans="1:6" x14ac:dyDescent="0.25">
      <c r="A37" s="34" t="s">
        <v>53</v>
      </c>
      <c r="B37" s="35" t="s">
        <v>54</v>
      </c>
      <c r="C37" s="36">
        <v>101707.93</v>
      </c>
      <c r="D37" s="40" t="s">
        <v>34</v>
      </c>
      <c r="E37" s="38">
        <v>0</v>
      </c>
      <c r="F37" s="39">
        <f t="shared" si="0"/>
        <v>101707.93</v>
      </c>
    </row>
    <row r="38" spans="1:6" x14ac:dyDescent="0.25">
      <c r="A38" s="34" t="s">
        <v>55</v>
      </c>
      <c r="B38" s="35" t="s">
        <v>56</v>
      </c>
      <c r="C38" s="36">
        <v>180620.46</v>
      </c>
      <c r="D38" s="40" t="s">
        <v>34</v>
      </c>
      <c r="E38" s="38">
        <v>0</v>
      </c>
      <c r="F38" s="39">
        <f t="shared" si="0"/>
        <v>180620.46</v>
      </c>
    </row>
    <row r="39" spans="1:6" x14ac:dyDescent="0.25">
      <c r="A39" s="34" t="s">
        <v>57</v>
      </c>
      <c r="B39" s="35" t="s">
        <v>58</v>
      </c>
      <c r="C39" s="36">
        <v>43669.42</v>
      </c>
      <c r="D39" s="40" t="s">
        <v>34</v>
      </c>
      <c r="E39" s="38">
        <v>0</v>
      </c>
      <c r="F39" s="39">
        <f t="shared" si="0"/>
        <v>43669.42</v>
      </c>
    </row>
    <row r="40" spans="1:6" x14ac:dyDescent="0.25">
      <c r="A40" s="34" t="s">
        <v>59</v>
      </c>
      <c r="B40" s="35" t="s">
        <v>60</v>
      </c>
      <c r="C40" s="36">
        <v>1221480.75</v>
      </c>
      <c r="D40" s="40" t="s">
        <v>61</v>
      </c>
      <c r="E40" s="38">
        <v>0</v>
      </c>
      <c r="F40" s="39">
        <f t="shared" si="0"/>
        <v>1221480.75</v>
      </c>
    </row>
    <row r="41" spans="1:6" x14ac:dyDescent="0.25">
      <c r="A41" s="34" t="s">
        <v>62</v>
      </c>
      <c r="B41" s="35" t="s">
        <v>63</v>
      </c>
      <c r="C41" s="36">
        <v>548615.51</v>
      </c>
      <c r="D41" s="40" t="s">
        <v>64</v>
      </c>
      <c r="E41" s="38">
        <v>0</v>
      </c>
      <c r="F41" s="39">
        <f t="shared" si="0"/>
        <v>548615.51</v>
      </c>
    </row>
    <row r="42" spans="1:6" x14ac:dyDescent="0.25">
      <c r="A42" s="34" t="s">
        <v>65</v>
      </c>
      <c r="B42" s="35" t="s">
        <v>66</v>
      </c>
      <c r="C42" s="36">
        <v>307842.61</v>
      </c>
      <c r="D42" s="40" t="s">
        <v>64</v>
      </c>
      <c r="E42" s="38">
        <v>0</v>
      </c>
      <c r="F42" s="39">
        <f t="shared" si="0"/>
        <v>307842.61</v>
      </c>
    </row>
    <row r="43" spans="1:6" x14ac:dyDescent="0.25">
      <c r="A43" s="34" t="s">
        <v>67</v>
      </c>
      <c r="B43" s="35" t="s">
        <v>68</v>
      </c>
      <c r="C43" s="36">
        <v>48715.21</v>
      </c>
      <c r="D43" s="40" t="s">
        <v>34</v>
      </c>
      <c r="E43" s="38">
        <v>0</v>
      </c>
      <c r="F43" s="39">
        <f t="shared" si="0"/>
        <v>48715.21</v>
      </c>
    </row>
    <row r="44" spans="1:6" x14ac:dyDescent="0.25">
      <c r="A44" s="34" t="s">
        <v>69</v>
      </c>
      <c r="B44" s="35" t="s">
        <v>70</v>
      </c>
      <c r="C44" s="36">
        <v>265009.33</v>
      </c>
      <c r="D44" s="40" t="s">
        <v>34</v>
      </c>
      <c r="E44" s="38">
        <v>0</v>
      </c>
      <c r="F44" s="39">
        <f t="shared" si="0"/>
        <v>265009.33</v>
      </c>
    </row>
    <row r="45" spans="1:6" x14ac:dyDescent="0.25">
      <c r="A45" s="34" t="s">
        <v>71</v>
      </c>
      <c r="B45" s="35" t="s">
        <v>72</v>
      </c>
      <c r="C45" s="36">
        <v>121303.95</v>
      </c>
      <c r="D45" s="40" t="s">
        <v>34</v>
      </c>
      <c r="E45" s="38">
        <v>0</v>
      </c>
      <c r="F45" s="39">
        <f t="shared" si="0"/>
        <v>121303.95</v>
      </c>
    </row>
    <row r="46" spans="1:6" x14ac:dyDescent="0.25">
      <c r="A46" s="34" t="s">
        <v>73</v>
      </c>
      <c r="B46" s="35" t="s">
        <v>74</v>
      </c>
      <c r="C46" s="36">
        <v>167984.4</v>
      </c>
      <c r="D46" s="40" t="s">
        <v>34</v>
      </c>
      <c r="E46" s="38">
        <v>0</v>
      </c>
      <c r="F46" s="39">
        <f t="shared" si="0"/>
        <v>167984.4</v>
      </c>
    </row>
    <row r="47" spans="1:6" x14ac:dyDescent="0.25">
      <c r="A47" s="34" t="s">
        <v>75</v>
      </c>
      <c r="B47" s="35" t="s">
        <v>76</v>
      </c>
      <c r="C47" s="36">
        <v>101623.07</v>
      </c>
      <c r="D47" s="40" t="s">
        <v>34</v>
      </c>
      <c r="E47" s="38">
        <v>0</v>
      </c>
      <c r="F47" s="39">
        <f t="shared" si="0"/>
        <v>101623.07</v>
      </c>
    </row>
    <row r="48" spans="1:6" x14ac:dyDescent="0.25">
      <c r="A48" s="34" t="s">
        <v>77</v>
      </c>
      <c r="B48" s="35" t="s">
        <v>78</v>
      </c>
      <c r="C48" s="36">
        <v>101623.07</v>
      </c>
      <c r="D48" s="40" t="s">
        <v>34</v>
      </c>
      <c r="E48" s="38">
        <v>0</v>
      </c>
      <c r="F48" s="39">
        <f t="shared" si="0"/>
        <v>101623.07</v>
      </c>
    </row>
    <row r="49" spans="1:6" x14ac:dyDescent="0.25">
      <c r="A49" s="41"/>
      <c r="B49" s="42" t="s">
        <v>79</v>
      </c>
      <c r="C49" s="36">
        <f>SUM(C26:C48)</f>
        <v>13249402.34</v>
      </c>
      <c r="D49" s="40" t="s">
        <v>80</v>
      </c>
      <c r="E49" s="43"/>
      <c r="F49" s="44">
        <f>SUM(F26:F48)</f>
        <v>13249402.34</v>
      </c>
    </row>
    <row r="50" spans="1:6" x14ac:dyDescent="0.25">
      <c r="A50" s="41"/>
      <c r="B50" s="45"/>
      <c r="C50" s="46"/>
      <c r="D50" s="40" t="s">
        <v>80</v>
      </c>
      <c r="E50" s="43"/>
      <c r="F50" s="44"/>
    </row>
    <row r="51" spans="1:6" x14ac:dyDescent="0.25">
      <c r="A51" s="41"/>
      <c r="B51" s="47" t="s">
        <v>81</v>
      </c>
      <c r="C51" s="45"/>
      <c r="D51" s="40" t="s">
        <v>80</v>
      </c>
      <c r="E51" s="43"/>
      <c r="F51" s="48"/>
    </row>
    <row r="52" spans="1:6" x14ac:dyDescent="0.25">
      <c r="A52" s="49" t="s">
        <v>82</v>
      </c>
      <c r="B52" s="35" t="s">
        <v>27</v>
      </c>
      <c r="C52" s="36">
        <v>2399869.31</v>
      </c>
      <c r="D52" s="40" t="s">
        <v>28</v>
      </c>
      <c r="E52" s="38">
        <v>0</v>
      </c>
      <c r="F52" s="39">
        <f>((C52*(100-E52))/100)</f>
        <v>2399869.31</v>
      </c>
    </row>
    <row r="53" spans="1:6" x14ac:dyDescent="0.25">
      <c r="A53" s="49" t="s">
        <v>83</v>
      </c>
      <c r="B53" s="35" t="s">
        <v>84</v>
      </c>
      <c r="C53" s="36">
        <v>91684.59</v>
      </c>
      <c r="D53" s="40" t="s">
        <v>34</v>
      </c>
      <c r="E53" s="38">
        <v>0</v>
      </c>
      <c r="F53" s="39">
        <f t="shared" ref="F53:F71" si="1">((C53*(100-E53))/100)</f>
        <v>91684.59</v>
      </c>
    </row>
    <row r="54" spans="1:6" x14ac:dyDescent="0.25">
      <c r="A54" s="49" t="s">
        <v>85</v>
      </c>
      <c r="B54" s="35" t="s">
        <v>86</v>
      </c>
      <c r="C54" s="36">
        <v>91684.59</v>
      </c>
      <c r="D54" s="40" t="s">
        <v>34</v>
      </c>
      <c r="E54" s="38">
        <v>0</v>
      </c>
      <c r="F54" s="39">
        <f t="shared" si="1"/>
        <v>91684.59</v>
      </c>
    </row>
    <row r="55" spans="1:6" x14ac:dyDescent="0.25">
      <c r="A55" s="49" t="s">
        <v>87</v>
      </c>
      <c r="B55" s="35" t="s">
        <v>88</v>
      </c>
      <c r="C55" s="36">
        <v>323879.56</v>
      </c>
      <c r="D55" s="40" t="s">
        <v>34</v>
      </c>
      <c r="E55" s="38">
        <v>0</v>
      </c>
      <c r="F55" s="39">
        <f t="shared" si="1"/>
        <v>323879.56</v>
      </c>
    </row>
    <row r="56" spans="1:6" x14ac:dyDescent="0.25">
      <c r="A56" s="49" t="s">
        <v>89</v>
      </c>
      <c r="B56" s="35" t="s">
        <v>90</v>
      </c>
      <c r="C56" s="36">
        <v>323879.56</v>
      </c>
      <c r="D56" s="40" t="s">
        <v>34</v>
      </c>
      <c r="E56" s="38">
        <v>0</v>
      </c>
      <c r="F56" s="39">
        <f t="shared" si="1"/>
        <v>323879.56</v>
      </c>
    </row>
    <row r="57" spans="1:6" x14ac:dyDescent="0.25">
      <c r="A57" s="49" t="s">
        <v>91</v>
      </c>
      <c r="B57" s="35" t="s">
        <v>92</v>
      </c>
      <c r="C57" s="36">
        <v>222866.89</v>
      </c>
      <c r="D57" s="40" t="s">
        <v>34</v>
      </c>
      <c r="E57" s="38">
        <v>0</v>
      </c>
      <c r="F57" s="39">
        <f t="shared" si="1"/>
        <v>222866.89</v>
      </c>
    </row>
    <row r="58" spans="1:6" x14ac:dyDescent="0.25">
      <c r="A58" s="49" t="s">
        <v>93</v>
      </c>
      <c r="B58" s="35" t="s">
        <v>94</v>
      </c>
      <c r="C58" s="36">
        <v>213162.58</v>
      </c>
      <c r="D58" s="40" t="s">
        <v>34</v>
      </c>
      <c r="E58" s="38">
        <v>0</v>
      </c>
      <c r="F58" s="39">
        <f t="shared" si="1"/>
        <v>213162.58</v>
      </c>
    </row>
    <row r="59" spans="1:6" x14ac:dyDescent="0.25">
      <c r="A59" s="49" t="s">
        <v>95</v>
      </c>
      <c r="B59" s="35" t="s">
        <v>96</v>
      </c>
      <c r="C59" s="36">
        <v>19408.600000000002</v>
      </c>
      <c r="D59" s="40" t="s">
        <v>34</v>
      </c>
      <c r="E59" s="38">
        <v>0</v>
      </c>
      <c r="F59" s="39">
        <f t="shared" si="1"/>
        <v>19408.600000000002</v>
      </c>
    </row>
    <row r="60" spans="1:6" x14ac:dyDescent="0.25">
      <c r="A60" s="49" t="s">
        <v>97</v>
      </c>
      <c r="B60" s="35" t="s">
        <v>98</v>
      </c>
      <c r="C60" s="36">
        <v>37005.300000000003</v>
      </c>
      <c r="D60" s="40" t="s">
        <v>34</v>
      </c>
      <c r="E60" s="38">
        <v>0</v>
      </c>
      <c r="F60" s="39">
        <f t="shared" si="1"/>
        <v>37005.300000000003</v>
      </c>
    </row>
    <row r="61" spans="1:6" x14ac:dyDescent="0.25">
      <c r="A61" s="49" t="s">
        <v>99</v>
      </c>
      <c r="B61" s="35" t="s">
        <v>100</v>
      </c>
      <c r="C61" s="36">
        <v>29112.95</v>
      </c>
      <c r="D61" s="40" t="s">
        <v>34</v>
      </c>
      <c r="E61" s="38">
        <v>0</v>
      </c>
      <c r="F61" s="39">
        <f t="shared" si="1"/>
        <v>29112.95</v>
      </c>
    </row>
    <row r="62" spans="1:6" x14ac:dyDescent="0.25">
      <c r="A62" s="49" t="s">
        <v>101</v>
      </c>
      <c r="B62" s="35" t="s">
        <v>102</v>
      </c>
      <c r="C62" s="36">
        <v>345975.72</v>
      </c>
      <c r="D62" s="40" t="s">
        <v>64</v>
      </c>
      <c r="E62" s="38">
        <v>0</v>
      </c>
      <c r="F62" s="39">
        <f t="shared" si="1"/>
        <v>345975.72</v>
      </c>
    </row>
    <row r="63" spans="1:6" x14ac:dyDescent="0.25">
      <c r="A63" s="49" t="s">
        <v>103</v>
      </c>
      <c r="B63" s="35" t="s">
        <v>104</v>
      </c>
      <c r="C63" s="36">
        <v>32476.81</v>
      </c>
      <c r="D63" s="40" t="s">
        <v>34</v>
      </c>
      <c r="E63" s="38">
        <v>0</v>
      </c>
      <c r="F63" s="39">
        <f t="shared" si="1"/>
        <v>32476.81</v>
      </c>
    </row>
    <row r="64" spans="1:6" x14ac:dyDescent="0.25">
      <c r="A64" s="49" t="s">
        <v>105</v>
      </c>
      <c r="B64" s="35" t="s">
        <v>106</v>
      </c>
      <c r="C64" s="36">
        <v>95454.63</v>
      </c>
      <c r="D64" s="40" t="s">
        <v>34</v>
      </c>
      <c r="E64" s="38">
        <v>0</v>
      </c>
      <c r="F64" s="39">
        <f t="shared" si="1"/>
        <v>95454.63</v>
      </c>
    </row>
    <row r="65" spans="1:6" x14ac:dyDescent="0.25">
      <c r="A65" s="49" t="s">
        <v>107</v>
      </c>
      <c r="B65" s="35" t="s">
        <v>108</v>
      </c>
      <c r="C65" s="36">
        <v>712530.44</v>
      </c>
      <c r="D65" s="40" t="s">
        <v>37</v>
      </c>
      <c r="E65" s="38">
        <v>0</v>
      </c>
      <c r="F65" s="39">
        <f t="shared" si="1"/>
        <v>712530.44</v>
      </c>
    </row>
    <row r="66" spans="1:6" x14ac:dyDescent="0.25">
      <c r="A66" s="49" t="s">
        <v>109</v>
      </c>
      <c r="B66" s="35" t="s">
        <v>110</v>
      </c>
      <c r="C66" s="36">
        <v>101790.06</v>
      </c>
      <c r="D66" s="40" t="s">
        <v>34</v>
      </c>
      <c r="E66" s="38">
        <v>0</v>
      </c>
      <c r="F66" s="39">
        <f t="shared" si="1"/>
        <v>101790.06</v>
      </c>
    </row>
    <row r="67" spans="1:6" x14ac:dyDescent="0.25">
      <c r="A67" s="49" t="s">
        <v>111</v>
      </c>
      <c r="B67" s="35" t="s">
        <v>54</v>
      </c>
      <c r="C67" s="36">
        <v>310453.08</v>
      </c>
      <c r="D67" s="40" t="s">
        <v>34</v>
      </c>
      <c r="E67" s="38">
        <v>0</v>
      </c>
      <c r="F67" s="39">
        <f t="shared" si="1"/>
        <v>310453.08</v>
      </c>
    </row>
    <row r="68" spans="1:6" x14ac:dyDescent="0.25">
      <c r="A68" s="49" t="s">
        <v>112</v>
      </c>
      <c r="B68" s="35" t="s">
        <v>113</v>
      </c>
      <c r="C68" s="36">
        <v>120413.64</v>
      </c>
      <c r="D68" s="40" t="s">
        <v>34</v>
      </c>
      <c r="E68" s="38">
        <v>0</v>
      </c>
      <c r="F68" s="39">
        <f t="shared" si="1"/>
        <v>120413.64</v>
      </c>
    </row>
    <row r="69" spans="1:6" x14ac:dyDescent="0.25">
      <c r="A69" s="49" t="s">
        <v>114</v>
      </c>
      <c r="B69" s="35" t="s">
        <v>115</v>
      </c>
      <c r="C69" s="36">
        <v>1125422.57</v>
      </c>
      <c r="D69" s="40" t="s">
        <v>37</v>
      </c>
      <c r="E69" s="38">
        <v>0</v>
      </c>
      <c r="F69" s="39">
        <f t="shared" si="1"/>
        <v>1125422.57</v>
      </c>
    </row>
    <row r="70" spans="1:6" x14ac:dyDescent="0.25">
      <c r="A70" s="49" t="s">
        <v>116</v>
      </c>
      <c r="B70" s="45" t="s">
        <v>117</v>
      </c>
      <c r="C70" s="36">
        <v>340693.01</v>
      </c>
      <c r="D70" s="40" t="s">
        <v>118</v>
      </c>
      <c r="E70" s="38">
        <v>0</v>
      </c>
      <c r="F70" s="39">
        <f t="shared" si="1"/>
        <v>340693.01</v>
      </c>
    </row>
    <row r="71" spans="1:6" x14ac:dyDescent="0.25">
      <c r="A71" s="49" t="s">
        <v>119</v>
      </c>
      <c r="B71" s="45" t="s">
        <v>120</v>
      </c>
      <c r="C71" s="36">
        <v>340693.01</v>
      </c>
      <c r="D71" s="40" t="s">
        <v>34</v>
      </c>
      <c r="E71" s="38">
        <v>0</v>
      </c>
      <c r="F71" s="39">
        <f t="shared" si="1"/>
        <v>340693.01</v>
      </c>
    </row>
    <row r="72" spans="1:6" ht="15.75" thickBot="1" x14ac:dyDescent="0.3">
      <c r="A72" s="50"/>
      <c r="B72" s="51" t="s">
        <v>121</v>
      </c>
      <c r="C72" s="52">
        <f>SUM(C52:C71)</f>
        <v>7278456.9000000004</v>
      </c>
      <c r="D72" s="52"/>
      <c r="E72" s="53"/>
      <c r="F72" s="54">
        <f>SUM(F52:F71)</f>
        <v>7278456.9000000004</v>
      </c>
    </row>
    <row r="73" spans="1:6" ht="15.75" thickTop="1" x14ac:dyDescent="0.25">
      <c r="A73" s="55"/>
      <c r="B73" s="56"/>
      <c r="C73" s="57"/>
      <c r="D73" s="57"/>
      <c r="E73" s="56"/>
      <c r="F73" s="58"/>
    </row>
    <row r="74" spans="1:6" ht="15.75" thickBot="1" x14ac:dyDescent="0.3">
      <c r="A74" s="50"/>
      <c r="B74" s="51" t="s">
        <v>122</v>
      </c>
      <c r="C74" s="59">
        <f>E74*(C49+C72)</f>
        <v>472140.76252000005</v>
      </c>
      <c r="D74" s="59"/>
      <c r="E74" s="60">
        <v>2.3E-2</v>
      </c>
      <c r="F74" s="54">
        <f>E74*(F49+F72)</f>
        <v>472140.76252000005</v>
      </c>
    </row>
    <row r="75" spans="1:6" ht="15.75" thickTop="1" x14ac:dyDescent="0.25">
      <c r="A75" s="3"/>
      <c r="B75" s="1"/>
      <c r="C75" s="1"/>
      <c r="D75" s="1"/>
      <c r="E75" s="1"/>
      <c r="F75" s="2"/>
    </row>
    <row r="76" spans="1:6" ht="20.100000000000001" customHeight="1" thickBot="1" x14ac:dyDescent="0.3">
      <c r="A76" s="112" t="s">
        <v>123</v>
      </c>
      <c r="B76" s="112"/>
      <c r="C76" s="112"/>
      <c r="D76" s="112"/>
      <c r="E76" s="112"/>
      <c r="F76" s="112"/>
    </row>
    <row r="77" spans="1:6" ht="20.100000000000001" customHeight="1" thickBot="1" x14ac:dyDescent="0.35">
      <c r="A77" s="113" t="s">
        <v>124</v>
      </c>
      <c r="B77" s="114"/>
      <c r="C77" s="114"/>
      <c r="D77" s="114"/>
      <c r="E77" s="115"/>
      <c r="F77" s="61">
        <f>SUM(F49+F72+F74)</f>
        <v>21000000.002520002</v>
      </c>
    </row>
    <row r="78" spans="1:6" ht="20.100000000000001" customHeight="1" thickBot="1" x14ac:dyDescent="0.35">
      <c r="A78" s="113" t="s">
        <v>125</v>
      </c>
      <c r="B78" s="114"/>
      <c r="C78" s="114"/>
      <c r="D78" s="114"/>
      <c r="E78" s="115"/>
      <c r="F78" s="61">
        <f>1.23*F77</f>
        <v>25830000.003099602</v>
      </c>
    </row>
    <row r="80" spans="1:6" x14ac:dyDescent="0.25">
      <c r="A80" s="96" t="s">
        <v>126</v>
      </c>
      <c r="B80" s="96"/>
      <c r="C80" s="62" t="s">
        <v>127</v>
      </c>
      <c r="D80" s="62"/>
      <c r="E80" s="97"/>
      <c r="F80" s="97"/>
    </row>
  </sheetData>
  <mergeCells count="32">
    <mergeCell ref="A80:B80"/>
    <mergeCell ref="E80:F80"/>
    <mergeCell ref="A14:E14"/>
    <mergeCell ref="A15:E15"/>
    <mergeCell ref="A16:E16"/>
    <mergeCell ref="A17:E17"/>
    <mergeCell ref="A18:E18"/>
    <mergeCell ref="A19:F19"/>
    <mergeCell ref="A20:F20"/>
    <mergeCell ref="A22:F22"/>
    <mergeCell ref="A76:F76"/>
    <mergeCell ref="A77:E77"/>
    <mergeCell ref="A78:E78"/>
    <mergeCell ref="A13:F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6:B6"/>
    <mergeCell ref="C6:F6"/>
    <mergeCell ref="A2:F2"/>
    <mergeCell ref="A3:F3"/>
    <mergeCell ref="A4:F4"/>
    <mergeCell ref="A5:B5"/>
    <mergeCell ref="C5:F5"/>
  </mergeCells>
  <dataValidations count="8">
    <dataValidation type="list" allowBlank="1" showInputMessage="1" showErrorMessage="1" sqref="C11" xr:uid="{4F951230-428C-40F6-AB10-254265FF712B}">
      <formula1>"Som platcom DPH,Nie som platcom DPH"</formula1>
    </dataValidation>
    <dataValidation type="decimal" showInputMessage="1" showErrorMessage="1" error="Nepovolená hodnota" prompt="Max. hodnota 11,00" sqref="E26 E52" xr:uid="{32AF2004-FC93-42FA-99F9-61D917E30BA3}">
      <formula1>0</formula1>
      <formula2>11</formula2>
    </dataValidation>
    <dataValidation type="decimal" showInputMessage="1" showErrorMessage="1" error="Nepovolená hodnota" prompt="Max. hodnota 31,00" sqref="E27" xr:uid="{1EB07147-A88B-48CE-9E38-F6F772BA884C}">
      <formula1>0</formula1>
      <formula2>31</formula2>
    </dataValidation>
    <dataValidation type="decimal" showInputMessage="1" showErrorMessage="1" error="Nepovolená hodnota" prompt="Max. hodnota 10,00" sqref="E29 E65 E69" xr:uid="{F18F5425-1B65-4E70-AB88-1D777F734085}">
      <formula1>0</formula1>
      <formula2>10</formula2>
    </dataValidation>
    <dataValidation type="decimal" showInputMessage="1" showErrorMessage="1" error="Nepovolená hodnota" prompt="Max. hodnota 15,00" sqref="E30:E31" xr:uid="{5CC527C4-9DA6-4F65-B708-51DC0FF79478}">
      <formula1>0</formula1>
      <formula2>15</formula2>
    </dataValidation>
    <dataValidation type="decimal" showInputMessage="1" showErrorMessage="1" error="Nepovolená hodnota" prompt="Max. hodnota 12,00" sqref="E40" xr:uid="{38BB74C5-270B-4B62-9067-ED630EAC8A27}">
      <formula1>0</formula1>
      <formula2>12</formula2>
    </dataValidation>
    <dataValidation type="decimal" showInputMessage="1" showErrorMessage="1" error="Nepovolená hodnota" prompt="Max. hodnota 7,50" sqref="E41:E42 E62" xr:uid="{2158F4EF-08A2-4E55-A219-F53287692747}">
      <formula1>0</formula1>
      <formula2>7.5</formula2>
    </dataValidation>
    <dataValidation type="decimal" showInputMessage="1" showErrorMessage="1" error="Nepovolená hodnota" prompt="Max. hodnota 5,00" sqref="E70" xr:uid="{72ED17BB-7699-4822-B17C-9E6CB1C1B138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981075</xdr:colOff>
                    <xdr:row>13</xdr:row>
                    <xdr:rowOff>152400</xdr:rowOff>
                  </from>
                  <to>
                    <xdr:col>8</xdr:col>
                    <xdr:colOff>133350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981075</xdr:colOff>
                    <xdr:row>14</xdr:row>
                    <xdr:rowOff>152400</xdr:rowOff>
                  </from>
                  <to>
                    <xdr:col>8</xdr:col>
                    <xdr:colOff>133350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981075</xdr:colOff>
                    <xdr:row>15</xdr:row>
                    <xdr:rowOff>152400</xdr:rowOff>
                  </from>
                  <to>
                    <xdr:col>8</xdr:col>
                    <xdr:colOff>133350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981075</xdr:colOff>
                    <xdr:row>16</xdr:row>
                    <xdr:rowOff>152400</xdr:rowOff>
                  </from>
                  <to>
                    <xdr:col>8</xdr:col>
                    <xdr:colOff>133350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981075</xdr:colOff>
                    <xdr:row>17</xdr:row>
                    <xdr:rowOff>152400</xdr:rowOff>
                  </from>
                  <to>
                    <xdr:col>8</xdr:col>
                    <xdr:colOff>133350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D304-9B11-427F-91B9-2D876DAED6A4}">
  <dimension ref="B1:B26"/>
  <sheetViews>
    <sheetView showGridLines="0" workbookViewId="0">
      <selection activeCell="B13" sqref="B13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128</v>
      </c>
    </row>
    <row r="3" spans="2:2" x14ac:dyDescent="0.25">
      <c r="B3" s="19"/>
    </row>
    <row r="4" spans="2:2" x14ac:dyDescent="0.25">
      <c r="B4" s="13" t="s">
        <v>129</v>
      </c>
    </row>
    <row r="5" spans="2:2" x14ac:dyDescent="0.25">
      <c r="B5" s="18"/>
    </row>
    <row r="6" spans="2:2" x14ac:dyDescent="0.25">
      <c r="B6" s="17" t="s">
        <v>130</v>
      </c>
    </row>
    <row r="7" spans="2:2" x14ac:dyDescent="0.25">
      <c r="B7" s="13"/>
    </row>
    <row r="8" spans="2:2" ht="60.75" customHeight="1" x14ac:dyDescent="0.25">
      <c r="B8" s="13" t="s">
        <v>131</v>
      </c>
    </row>
    <row r="9" spans="2:2" x14ac:dyDescent="0.25">
      <c r="B9" s="13" t="s">
        <v>132</v>
      </c>
    </row>
    <row r="10" spans="2:2" x14ac:dyDescent="0.25">
      <c r="B10" s="14"/>
    </row>
    <row r="11" spans="2:2" ht="30" x14ac:dyDescent="0.25">
      <c r="B11" s="13" t="s">
        <v>133</v>
      </c>
    </row>
    <row r="12" spans="2:2" x14ac:dyDescent="0.25">
      <c r="B12" s="13"/>
    </row>
    <row r="13" spans="2:2" ht="45" x14ac:dyDescent="0.25">
      <c r="B13" s="13" t="s">
        <v>134</v>
      </c>
    </row>
    <row r="14" spans="2:2" x14ac:dyDescent="0.25">
      <c r="B14" s="13"/>
    </row>
    <row r="15" spans="2:2" ht="45" x14ac:dyDescent="0.25">
      <c r="B15" s="13" t="s">
        <v>135</v>
      </c>
    </row>
    <row r="16" spans="2:2" x14ac:dyDescent="0.25">
      <c r="B16" s="13"/>
    </row>
    <row r="17" spans="2:2" ht="60" x14ac:dyDescent="0.25">
      <c r="B17" s="13" t="s">
        <v>136</v>
      </c>
    </row>
    <row r="18" spans="2:2" x14ac:dyDescent="0.25">
      <c r="B18" s="13"/>
    </row>
    <row r="19" spans="2:2" ht="75" x14ac:dyDescent="0.25">
      <c r="B19" s="13" t="s">
        <v>137</v>
      </c>
    </row>
    <row r="20" spans="2:2" ht="15.75" thickBot="1" x14ac:dyDescent="0.3">
      <c r="B20" s="12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ht="13.5" customHeight="1" x14ac:dyDescent="0.25">
      <c r="B25" s="11"/>
    </row>
    <row r="26" spans="2:2" ht="15.75" x14ac:dyDescent="0.25">
      <c r="B26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85A6-42F9-4CCD-BDB3-0C6EA8566AC2}">
  <dimension ref="B1:B27"/>
  <sheetViews>
    <sheetView showGridLines="0" workbookViewId="0">
      <selection activeCell="B16" sqref="B1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138</v>
      </c>
    </row>
    <row r="3" spans="2:2" x14ac:dyDescent="0.25">
      <c r="B3" s="19"/>
    </row>
    <row r="4" spans="2:2" x14ac:dyDescent="0.25">
      <c r="B4" s="21" t="s">
        <v>129</v>
      </c>
    </row>
    <row r="5" spans="2:2" x14ac:dyDescent="0.25">
      <c r="B5" s="19"/>
    </row>
    <row r="6" spans="2:2" x14ac:dyDescent="0.25">
      <c r="B6" s="22" t="s">
        <v>130</v>
      </c>
    </row>
    <row r="7" spans="2:2" x14ac:dyDescent="0.25">
      <c r="B7" s="23"/>
    </row>
    <row r="8" spans="2:2" ht="60.75" customHeight="1" x14ac:dyDescent="0.25">
      <c r="B8" s="13" t="s">
        <v>139</v>
      </c>
    </row>
    <row r="9" spans="2:2" x14ac:dyDescent="0.25">
      <c r="B9" s="13"/>
    </row>
    <row r="10" spans="2:2" x14ac:dyDescent="0.25">
      <c r="B10" s="13" t="s">
        <v>140</v>
      </c>
    </row>
    <row r="11" spans="2:2" x14ac:dyDescent="0.25">
      <c r="B11" s="13" t="s">
        <v>141</v>
      </c>
    </row>
    <row r="12" spans="2:2" x14ac:dyDescent="0.25">
      <c r="B12" s="13" t="s">
        <v>142</v>
      </c>
    </row>
    <row r="13" spans="2:2" x14ac:dyDescent="0.25">
      <c r="B13" s="13" t="s">
        <v>143</v>
      </c>
    </row>
    <row r="14" spans="2:2" x14ac:dyDescent="0.25">
      <c r="B14" s="13" t="s">
        <v>144</v>
      </c>
    </row>
    <row r="15" spans="2:2" x14ac:dyDescent="0.25">
      <c r="B15" s="13" t="s">
        <v>145</v>
      </c>
    </row>
    <row r="16" spans="2:2" x14ac:dyDescent="0.25">
      <c r="B16" s="13" t="s">
        <v>146</v>
      </c>
    </row>
    <row r="17" spans="2:2" ht="30" x14ac:dyDescent="0.25">
      <c r="B17" s="13" t="s">
        <v>147</v>
      </c>
    </row>
    <row r="18" spans="2:2" x14ac:dyDescent="0.25">
      <c r="B18" s="13" t="s">
        <v>148</v>
      </c>
    </row>
    <row r="19" spans="2:2" x14ac:dyDescent="0.25">
      <c r="B19" s="13" t="s">
        <v>149</v>
      </c>
    </row>
    <row r="20" spans="2:2" x14ac:dyDescent="0.25">
      <c r="B20" s="13" t="s">
        <v>150</v>
      </c>
    </row>
    <row r="21" spans="2:2" ht="30" x14ac:dyDescent="0.25">
      <c r="B21" s="13" t="s">
        <v>151</v>
      </c>
    </row>
    <row r="22" spans="2:2" x14ac:dyDescent="0.25">
      <c r="B22" s="13" t="s">
        <v>152</v>
      </c>
    </row>
    <row r="23" spans="2:2" x14ac:dyDescent="0.25">
      <c r="B23" s="18"/>
    </row>
    <row r="24" spans="2:2" ht="60" x14ac:dyDescent="0.25">
      <c r="B24" s="13" t="s">
        <v>153</v>
      </c>
    </row>
    <row r="25" spans="2:2" ht="13.5" customHeight="1" x14ac:dyDescent="0.25">
      <c r="B25" s="13"/>
    </row>
    <row r="26" spans="2:2" ht="30" x14ac:dyDescent="0.25">
      <c r="B26" s="13" t="s">
        <v>154</v>
      </c>
    </row>
    <row r="27" spans="2:2" ht="15.75" thickBot="1" x14ac:dyDescent="0.3">
      <c r="B27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7AF2-90BA-4492-9764-6D9AC42E3DD7}">
  <dimension ref="B1:B23"/>
  <sheetViews>
    <sheetView showGridLines="0" workbookViewId="0">
      <selection activeCell="B12" sqref="B12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20" t="s">
        <v>155</v>
      </c>
    </row>
    <row r="3" spans="2:2" x14ac:dyDescent="0.25">
      <c r="B3" s="19"/>
    </row>
    <row r="4" spans="2:2" x14ac:dyDescent="0.25">
      <c r="B4" s="13" t="s">
        <v>129</v>
      </c>
    </row>
    <row r="5" spans="2:2" x14ac:dyDescent="0.25">
      <c r="B5" s="18"/>
    </row>
    <row r="6" spans="2:2" x14ac:dyDescent="0.25">
      <c r="B6" s="17" t="s">
        <v>130</v>
      </c>
    </row>
    <row r="7" spans="2:2" x14ac:dyDescent="0.25">
      <c r="B7" s="13"/>
    </row>
    <row r="8" spans="2:2" x14ac:dyDescent="0.25">
      <c r="B8" s="15" t="s">
        <v>156</v>
      </c>
    </row>
    <row r="9" spans="2:2" x14ac:dyDescent="0.25">
      <c r="B9" s="15"/>
    </row>
    <row r="10" spans="2:2" x14ac:dyDescent="0.25">
      <c r="B10" s="16" t="s">
        <v>157</v>
      </c>
    </row>
    <row r="11" spans="2:2" x14ac:dyDescent="0.25">
      <c r="B11" s="16" t="s">
        <v>158</v>
      </c>
    </row>
    <row r="12" spans="2:2" x14ac:dyDescent="0.25">
      <c r="B12" s="16" t="s">
        <v>159</v>
      </c>
    </row>
    <row r="13" spans="2:2" x14ac:dyDescent="0.25">
      <c r="B13" s="16" t="s">
        <v>160</v>
      </c>
    </row>
    <row r="14" spans="2:2" ht="16.5" customHeight="1" x14ac:dyDescent="0.25">
      <c r="B14" s="13"/>
    </row>
    <row r="15" spans="2:2" ht="30" x14ac:dyDescent="0.25">
      <c r="B15" s="15" t="s">
        <v>161</v>
      </c>
    </row>
    <row r="16" spans="2:2" x14ac:dyDescent="0.25">
      <c r="B16" s="14"/>
    </row>
    <row r="17" spans="2:2" ht="30" x14ac:dyDescent="0.25">
      <c r="B17" s="13" t="s">
        <v>162</v>
      </c>
    </row>
    <row r="18" spans="2:2" ht="15.75" thickBot="1" x14ac:dyDescent="0.3">
      <c r="B18" s="12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ht="13.5" customHeight="1" x14ac:dyDescent="0.25">
      <c r="B22" s="11"/>
    </row>
    <row r="23" spans="2:2" ht="15.75" x14ac:dyDescent="0.25">
      <c r="B23" s="10"/>
    </row>
  </sheetData>
  <hyperlinks>
    <hyperlink ref="B8" r:id="rId1" location="paragraf-32:~:text=Za%20osobu%20pod%C4%BEa,t%C3%A1to%20osoba%20riadi." display="že v spoločnosti uchádazača neexistuje iná osoba podľa § 32 osd. 8 ZVO." xr:uid="{1DA53B09-66D6-4C2B-BB8B-57D15534C7AA}"/>
    <hyperlink ref="B15" r:id="rId2" location="paragraf-32.odsek-1.pismeno-a" xr:uid="{DEB49179-484D-4D28-909C-B02E60922E9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5ec9f1e31edcc3b110406d598d6720a6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a11db5b45904ce857d86d2baba120fc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FD7735-B13B-4580-A7C6-69419D3B50E6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6f25a68-2b8f-4a5b-9db1-9252afa83edf"/>
    <ds:schemaRef ds:uri="http://purl.org/dc/terms/"/>
    <ds:schemaRef ds:uri="http://schemas.openxmlformats.org/package/2006/metadata/core-properties"/>
    <ds:schemaRef ds:uri="5b109657-a981-45e9-accc-f4b6203c29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00EC8E-2711-45E0-A434-B8D2E89D5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A3362C-E2BE-4689-A45B-C98173808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v zakazke</vt:lpstr>
      <vt:lpstr>Medzinárodné sankcie</vt:lpstr>
      <vt:lpstr>Koneční užívatelia výhod</vt:lpstr>
      <vt:lpstr>Osobné postavenie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Sekerec Tomáš, Ing.</dc:creator>
  <cp:keywords/>
  <dc:description/>
  <cp:lastModifiedBy>Šimo Juraj, Ing.</cp:lastModifiedBy>
  <cp:revision/>
  <dcterms:created xsi:type="dcterms:W3CDTF">2024-09-16T10:00:37Z</dcterms:created>
  <dcterms:modified xsi:type="dcterms:W3CDTF">2025-02-17T15:41:52Z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