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8_2025 - časť A_OZ Podunajsko, LS Pukanec_veľký harvestor\"/>
    </mc:Choice>
  </mc:AlternateContent>
  <bookViews>
    <workbookView xWindow="240" yWindow="48" windowWidth="19320" windowHeight="9780"/>
  </bookViews>
  <sheets>
    <sheet name="rozsah zákazky a cenová ponuka" sheetId="1" r:id="rId1"/>
    <sheet name="Vysvetlívky" sheetId="2" r:id="rId2"/>
  </sheets>
  <calcPr calcId="162913"/>
</workbook>
</file>

<file path=xl/calcChain.xml><?xml version="1.0" encoding="utf-8"?>
<calcChain xmlns="http://schemas.openxmlformats.org/spreadsheetml/2006/main">
  <c r="N25" i="1" l="1"/>
  <c r="G19" i="1" l="1"/>
  <c r="N19" i="1" s="1"/>
  <c r="G18" i="1"/>
  <c r="N18" i="1" s="1"/>
  <c r="L23" i="1"/>
  <c r="G16" i="1"/>
  <c r="N16" i="1" s="1"/>
  <c r="G15" i="1"/>
  <c r="N15" i="1" s="1"/>
  <c r="G17" i="1" l="1"/>
  <c r="G14" i="1"/>
  <c r="N14" i="1" s="1"/>
  <c r="G13" i="1"/>
  <c r="G12" i="1"/>
  <c r="N12" i="1" l="1"/>
  <c r="G22" i="1"/>
  <c r="N21" i="1"/>
  <c r="N20" i="1"/>
  <c r="N17" i="1"/>
  <c r="N13" i="1"/>
  <c r="N23" i="1" l="1"/>
  <c r="N24" i="1" l="1"/>
</calcChain>
</file>

<file path=xl/sharedStrings.xml><?xml version="1.0" encoding="utf-8"?>
<sst xmlns="http://schemas.openxmlformats.org/spreadsheetml/2006/main" count="101" uniqueCount="83">
  <si>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</si>
  <si>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</si>
  <si>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</si>
  <si>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</si>
  <si>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</si>
  <si>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</si>
  <si>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</si>
  <si>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</si>
  <si>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</si>
  <si>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Číslo položky podľa časti "B - Opis predmetu zákazky" súťažných podkladov (pracovné činnosti sa vykonajú v poradí, v akom sú uvedené čísla položiek).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</si>
  <si>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</si>
  <si>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</si>
  <si>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</si>
  <si>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</si>
  <si>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</si>
  <si>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</si>
  <si>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</si>
  <si>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</si>
  <si>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</si>
  <si>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</si>
  <si>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</si>
  <si>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</si>
  <si>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</si>
  <si>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</si>
  <si>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</si>
  <si>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</si>
  <si>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</si>
  <si>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</si>
  <si>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</si>
  <si>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</si>
  <si>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</si>
  <si>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</si>
  <si>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</si>
  <si>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</si>
  <si>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</si>
  <si>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</si>
  <si>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</si>
  <si>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</si>
  <si>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</si>
  <si>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</si>
  <si>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</si>
  <si>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</si>
  <si>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</si>
  <si>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</si>
  <si>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</si>
  <si>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</si>
  <si>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</si>
  <si>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</si>
  <si>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</si>
  <si>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</si>
  <si>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</si>
  <si>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</si>
  <si>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</si>
  <si>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</si>
  <si>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</si>
  <si>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</si>
  <si>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</si>
  <si>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</si>
  <si>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</si>
  <si>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</si>
  <si>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</si>
  <si>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Rozsah zákazky a cenová ponuka dodávateľa</t>
  </si>
  <si>
    <t xml:space="preserve">Lesnícke služby v ťažbovom procese - viacoperačné technológie  na OZ Poddunajsko, LS Pukanec   </t>
  </si>
  <si>
    <t>Lesy SR š.p. OZ Poddunajsko</t>
  </si>
  <si>
    <t>* Požiadavky</t>
  </si>
  <si>
    <t>4c,7</t>
  </si>
  <si>
    <t>OU</t>
  </si>
  <si>
    <t>Obora</t>
  </si>
  <si>
    <t xml:space="preserve"> - veľký harvestor</t>
  </si>
  <si>
    <t>( v porastoch môže prevládať výroba dlhého dreva - SKM)</t>
  </si>
  <si>
    <t>200A00</t>
  </si>
  <si>
    <t>200B00</t>
  </si>
  <si>
    <t>202 00</t>
  </si>
  <si>
    <t>203A00</t>
  </si>
  <si>
    <t>212 00</t>
  </si>
  <si>
    <t>213 00</t>
  </si>
  <si>
    <t>208 00</t>
  </si>
  <si>
    <t>VU+50</t>
  </si>
  <si>
    <t xml:space="preserve"> - výroba SKM a aj ich vývoz v dĺžkach 10 - 12 m !!!</t>
  </si>
  <si>
    <t>207C00</t>
  </si>
  <si>
    <t>Kontaktná osoba: Lukáš Halaj 0918 334 058</t>
  </si>
  <si>
    <t>Termín vykonania: do 30.04.2025</t>
  </si>
  <si>
    <t>DPH 23 %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</si>
</sst>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0" fontId="4" fillId="0" borderId="0" xfId="0" applyFont="1"/>
    <xf numFmtId="0" fontId="0" fillId="0" borderId="0" xfId="0" applyProtection="1"/>
    <xf numFmtId="0" fontId="0" fillId="0" borderId="0" xfId="0" applyAlignment="1" applyProtection="1">
      <alignment horizontal="left"/>
    </xf>
    <xf numFmtId="0" fontId="5" fillId="0" borderId="1" xfId="0" applyFont="1" applyBorder="1" applyAlignment="1" applyProtection="1">
      <alignment horizontal="left"/>
    </xf>
    <xf numFmtId="0" fontId="0" fillId="0" borderId="0" xfId="0" applyBorder="1" applyProtection="1"/>
    <xf numFmtId="0" fontId="0" fillId="0" borderId="0" xfId="0" applyBorder="1" applyAlignment="1" applyProtection="1">
      <alignment horizontal="left"/>
    </xf>
    <xf numFmtId="0" fontId="6" fillId="0" borderId="9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10" fillId="0" borderId="41" xfId="0" applyFont="1" applyFill="1" applyBorder="1" applyAlignment="1" applyProtection="1">
      <alignment horizontal="center" vertical="center"/>
    </xf>
    <xf numFmtId="0" fontId="10" fillId="0" borderId="42" xfId="0" applyFont="1" applyBorder="1" applyAlignment="1" applyProtection="1">
      <alignment horizontal="center" vertical="center" wrapText="1"/>
    </xf>
    <xf numFmtId="0" fontId="3" fillId="0" borderId="42" xfId="0" applyFont="1" applyFill="1" applyBorder="1" applyAlignment="1" applyProtection="1">
      <alignment horizontal="center" vertical="center"/>
    </xf>
    <xf numFmtId="3" fontId="10" fillId="0" borderId="42" xfId="0" applyNumberFormat="1" applyFont="1" applyFill="1" applyBorder="1" applyAlignment="1" applyProtection="1">
      <alignment horizontal="right" vertical="center"/>
    </xf>
    <xf numFmtId="0" fontId="10" fillId="0" borderId="42" xfId="0" applyFont="1" applyBorder="1" applyAlignment="1" applyProtection="1">
      <alignment horizontal="center" vertical="center"/>
    </xf>
    <xf numFmtId="0" fontId="10" fillId="0" borderId="42" xfId="0" applyFont="1" applyFill="1" applyBorder="1" applyAlignment="1" applyProtection="1">
      <alignment horizontal="center" vertical="center" wrapText="1"/>
    </xf>
    <xf numFmtId="4" fontId="6" fillId="2" borderId="43" xfId="0" applyNumberFormat="1" applyFont="1" applyFill="1" applyBorder="1" applyAlignment="1" applyProtection="1">
      <alignment horizontal="center" vertical="center"/>
      <protection locked="0"/>
    </xf>
    <xf numFmtId="4" fontId="6" fillId="0" borderId="1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4" fontId="6" fillId="0" borderId="44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/>
    </xf>
    <xf numFmtId="0" fontId="5" fillId="2" borderId="1" xfId="0" applyFont="1" applyFill="1" applyBorder="1" applyAlignment="1" applyProtection="1"/>
    <xf numFmtId="0" fontId="0" fillId="2" borderId="1" xfId="0" applyFill="1" applyBorder="1" applyProtection="1"/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0" fillId="0" borderId="0" xfId="0" applyBorder="1"/>
    <xf numFmtId="0" fontId="11" fillId="0" borderId="49" xfId="0" applyFont="1" applyBorder="1" applyAlignment="1" applyProtection="1">
      <alignment horizontal="left" vertical="center"/>
    </xf>
    <xf numFmtId="0" fontId="0" fillId="0" borderId="49" xfId="0" applyBorder="1"/>
    <xf numFmtId="0" fontId="0" fillId="0" borderId="45" xfId="0" applyBorder="1" applyProtection="1"/>
    <xf numFmtId="0" fontId="11" fillId="0" borderId="50" xfId="0" applyFont="1" applyBorder="1" applyAlignment="1" applyProtection="1">
      <alignment horizontal="left" vertical="center"/>
    </xf>
    <xf numFmtId="0" fontId="11" fillId="0" borderId="46" xfId="0" applyFont="1" applyBorder="1" applyAlignment="1" applyProtection="1">
      <alignment horizontal="left" vertical="center"/>
    </xf>
    <xf numFmtId="0" fontId="11" fillId="0" borderId="51" xfId="0" applyFont="1" applyBorder="1" applyAlignment="1" applyProtection="1">
      <alignment horizontal="left" vertical="center"/>
    </xf>
    <xf numFmtId="0" fontId="14" fillId="0" borderId="20" xfId="0" applyFont="1" applyFill="1" applyBorder="1" applyAlignment="1" applyProtection="1">
      <alignment vertical="center" wrapText="1"/>
    </xf>
    <xf numFmtId="0" fontId="14" fillId="0" borderId="21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/>
    </xf>
    <xf numFmtId="4" fontId="14" fillId="0" borderId="16" xfId="0" applyNumberFormat="1" applyFont="1" applyFill="1" applyBorder="1" applyAlignment="1" applyProtection="1">
      <alignment horizontal="center" vertical="center"/>
    </xf>
    <xf numFmtId="4" fontId="14" fillId="0" borderId="28" xfId="0" applyNumberFormat="1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 applyProtection="1">
      <alignment horizontal="left" vertical="center"/>
    </xf>
    <xf numFmtId="0" fontId="15" fillId="0" borderId="30" xfId="0" applyFont="1" applyFill="1" applyBorder="1" applyAlignment="1" applyProtection="1">
      <alignment horizontal="center" vertical="center" wrapText="1"/>
    </xf>
    <xf numFmtId="0" fontId="15" fillId="0" borderId="30" xfId="0" applyFont="1" applyFill="1" applyBorder="1" applyAlignment="1" applyProtection="1">
      <alignment horizontal="center" vertical="center"/>
    </xf>
    <xf numFmtId="4" fontId="14" fillId="0" borderId="32" xfId="0" applyNumberFormat="1" applyFont="1" applyFill="1" applyBorder="1" applyAlignment="1" applyProtection="1">
      <alignment horizontal="center" vertical="center"/>
      <protection locked="0"/>
    </xf>
    <xf numFmtId="4" fontId="14" fillId="0" borderId="33" xfId="0" applyNumberFormat="1" applyFont="1" applyFill="1" applyBorder="1" applyAlignment="1" applyProtection="1">
      <alignment horizontal="center" vertical="center"/>
    </xf>
    <xf numFmtId="0" fontId="15" fillId="0" borderId="34" xfId="0" applyFont="1" applyFill="1" applyBorder="1" applyAlignment="1" applyProtection="1">
      <alignment horizontal="center" vertical="center"/>
    </xf>
    <xf numFmtId="0" fontId="15" fillId="0" borderId="35" xfId="0" applyFont="1" applyFill="1" applyBorder="1" applyAlignment="1" applyProtection="1">
      <alignment horizontal="center" vertical="center" wrapText="1"/>
    </xf>
    <xf numFmtId="3" fontId="15" fillId="0" borderId="35" xfId="0" applyNumberFormat="1" applyFont="1" applyFill="1" applyBorder="1" applyAlignment="1" applyProtection="1">
      <alignment horizontal="right" vertical="center"/>
    </xf>
    <xf numFmtId="0" fontId="15" fillId="0" borderId="35" xfId="0" applyFont="1" applyFill="1" applyBorder="1" applyAlignment="1" applyProtection="1">
      <alignment horizontal="center" vertical="center"/>
    </xf>
    <xf numFmtId="0" fontId="16" fillId="0" borderId="38" xfId="0" applyFont="1" applyFill="1" applyBorder="1" applyAlignment="1" applyProtection="1">
      <alignment horizontal="center" vertical="center"/>
    </xf>
    <xf numFmtId="4" fontId="14" fillId="0" borderId="18" xfId="0" applyNumberFormat="1" applyFont="1" applyFill="1" applyBorder="1" applyAlignment="1" applyProtection="1">
      <alignment horizontal="center" vertical="center"/>
    </xf>
    <xf numFmtId="4" fontId="14" fillId="0" borderId="39" xfId="0" applyNumberFormat="1" applyFont="1" applyFill="1" applyBorder="1" applyAlignment="1" applyProtection="1">
      <alignment horizontal="center" vertical="center"/>
      <protection locked="0"/>
    </xf>
    <xf numFmtId="4" fontId="14" fillId="0" borderId="40" xfId="0" applyNumberFormat="1" applyFont="1" applyFill="1" applyBorder="1" applyAlignment="1" applyProtection="1">
      <alignment horizontal="center" vertical="center"/>
    </xf>
    <xf numFmtId="0" fontId="18" fillId="0" borderId="42" xfId="0" applyFont="1" applyFill="1" applyBorder="1" applyAlignment="1" applyProtection="1">
      <alignment horizontal="center" vertical="center"/>
    </xf>
    <xf numFmtId="0" fontId="18" fillId="0" borderId="0" xfId="0" applyFont="1" applyProtection="1"/>
    <xf numFmtId="4" fontId="14" fillId="0" borderId="44" xfId="0" applyNumberFormat="1" applyFont="1" applyFill="1" applyBorder="1" applyAlignment="1" applyProtection="1">
      <alignment horizontal="center" vertical="center"/>
    </xf>
    <xf numFmtId="0" fontId="3" fillId="0" borderId="44" xfId="0" applyFont="1" applyBorder="1" applyProtection="1"/>
    <xf numFmtId="0" fontId="14" fillId="0" borderId="24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left" vertical="center"/>
    </xf>
    <xf numFmtId="0" fontId="15" fillId="0" borderId="21" xfId="0" applyFont="1" applyFill="1" applyBorder="1" applyAlignment="1" applyProtection="1">
      <alignment horizontal="center" vertical="center" wrapText="1"/>
    </xf>
    <xf numFmtId="0" fontId="14" fillId="0" borderId="21" xfId="0" applyFont="1" applyFill="1" applyBorder="1" applyAlignment="1" applyProtection="1">
      <alignment horizontal="righ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3" fontId="14" fillId="0" borderId="1" xfId="0" applyNumberFormat="1" applyFont="1" applyFill="1" applyBorder="1" applyAlignment="1" applyProtection="1">
      <alignment horizontal="right" vertical="center"/>
    </xf>
    <xf numFmtId="0" fontId="14" fillId="0" borderId="30" xfId="0" applyFont="1" applyFill="1" applyBorder="1" applyAlignment="1" applyProtection="1">
      <alignment horizontal="center" vertical="center" wrapText="1"/>
    </xf>
    <xf numFmtId="3" fontId="14" fillId="0" borderId="30" xfId="0" applyNumberFormat="1" applyFont="1" applyFill="1" applyBorder="1" applyAlignment="1" applyProtection="1">
      <alignment horizontal="right" vertical="center"/>
    </xf>
    <xf numFmtId="2" fontId="14" fillId="0" borderId="10" xfId="0" applyNumberFormat="1" applyFont="1" applyFill="1" applyBorder="1" applyAlignment="1" applyProtection="1">
      <alignment horizontal="center" vertical="center"/>
    </xf>
    <xf numFmtId="0" fontId="15" fillId="0" borderId="27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0" fillId="0" borderId="45" xfId="0" applyFont="1" applyBorder="1"/>
    <xf numFmtId="0" fontId="20" fillId="0" borderId="45" xfId="0" applyFont="1" applyBorder="1"/>
    <xf numFmtId="0" fontId="21" fillId="0" borderId="45" xfId="0" applyFont="1" applyBorder="1" applyAlignment="1" applyProtection="1">
      <alignment horizontal="left" vertical="center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1" xfId="0" applyNumberFormat="1" applyFont="1" applyFill="1" applyBorder="1" applyAlignment="1" applyProtection="1">
      <alignment horizontal="center" vertical="center" wrapText="1"/>
    </xf>
    <xf numFmtId="4" fontId="14" fillId="0" borderId="10" xfId="0" applyNumberFormat="1" applyFont="1" applyFill="1" applyBorder="1" applyAlignment="1" applyProtection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5" fillId="2" borderId="26" xfId="0" applyFont="1" applyFill="1" applyBorder="1" applyAlignment="1" applyProtection="1">
      <alignment horizontal="center" vertical="center" textRotation="90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49" fontId="0" fillId="2" borderId="25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26" xfId="0" applyNumberFormat="1" applyFill="1" applyBorder="1" applyAlignment="1" applyProtection="1">
      <alignment horizontal="left"/>
      <protection locked="0"/>
    </xf>
    <xf numFmtId="0" fontId="13" fillId="0" borderId="47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right" vertical="center" indent="2"/>
    </xf>
    <xf numFmtId="0" fontId="6" fillId="0" borderId="6" xfId="0" applyFont="1" applyFill="1" applyBorder="1" applyAlignment="1" applyProtection="1">
      <alignment horizontal="right" vertical="center" indent="2"/>
    </xf>
    <xf numFmtId="0" fontId="6" fillId="0" borderId="7" xfId="0" applyFont="1" applyFill="1" applyBorder="1" applyAlignment="1" applyProtection="1">
      <alignment horizontal="right" vertical="center" indent="2"/>
    </xf>
    <xf numFmtId="0" fontId="3" fillId="0" borderId="0" xfId="0" applyFont="1" applyBorder="1" applyAlignment="1" applyProtection="1">
      <alignment horizontal="left" vertical="center"/>
    </xf>
    <xf numFmtId="0" fontId="16" fillId="0" borderId="36" xfId="0" applyFont="1" applyFill="1" applyBorder="1" applyAlignment="1" applyProtection="1">
      <alignment horizontal="center" vertical="center"/>
    </xf>
    <xf numFmtId="0" fontId="17" fillId="0" borderId="37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horizontal="center" vertical="center"/>
    </xf>
    <xf numFmtId="0" fontId="19" fillId="0" borderId="26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/>
    </xf>
    <xf numFmtId="0" fontId="6" fillId="0" borderId="4" xfId="0" applyFont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0" fillId="0" borderId="4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workbookViewId="0">
      <selection activeCell="N22" sqref="N22"/>
    </sheetView>
  </sheetViews>
  <sheetFormatPr defaultRowHeight="14.4" x14ac:dyDescent="0.3"/>
  <cols>
    <col min="1" max="1" width="13.6640625" customWidth="1"/>
    <col min="2" max="2" width="12" customWidth="1"/>
    <col min="3" max="3" width="17.109375" customWidth="1"/>
    <col min="4" max="4" width="14.5546875" customWidth="1"/>
    <col min="11" max="11" width="11.44140625" customWidth="1"/>
    <col min="12" max="12" width="16.109375" customWidth="1"/>
    <col min="13" max="13" width="13.88671875" customWidth="1"/>
    <col min="14" max="14" width="15.88671875" customWidth="1"/>
    <col min="16" max="16" width="9.44140625" bestFit="1" customWidth="1"/>
  </cols>
  <sheetData>
    <row r="1" spans="1:14" ht="17.399999999999999" x14ac:dyDescent="0.3">
      <c r="A1" s="125" t="s">
        <v>61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"/>
      <c r="M1" s="2"/>
      <c r="N1" s="3"/>
    </row>
    <row r="2" spans="1:14" ht="12.7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" t="s">
        <v>52</v>
      </c>
      <c r="N2" s="3"/>
    </row>
    <row r="3" spans="1:14" ht="17.399999999999999" x14ac:dyDescent="0.3">
      <c r="A3" s="39" t="s">
        <v>0</v>
      </c>
      <c r="B3" s="1"/>
      <c r="C3" s="5" t="s">
        <v>62</v>
      </c>
      <c r="D3" s="1"/>
      <c r="E3" s="1"/>
      <c r="F3" s="1"/>
      <c r="G3" s="1"/>
      <c r="H3" s="1"/>
      <c r="I3" s="1"/>
      <c r="J3" s="1"/>
      <c r="K3" s="1"/>
      <c r="L3" s="1"/>
      <c r="M3" s="2"/>
      <c r="N3" s="3"/>
    </row>
    <row r="4" spans="1:14" ht="3.75" customHeigh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3"/>
    </row>
    <row r="5" spans="1:14" x14ac:dyDescent="0.3">
      <c r="A5" s="6"/>
      <c r="B5" s="6"/>
      <c r="C5" s="6"/>
      <c r="D5" s="6"/>
      <c r="E5" s="126"/>
      <c r="F5" s="126"/>
      <c r="G5" s="7"/>
      <c r="H5" s="6"/>
      <c r="I5" s="6"/>
      <c r="J5" s="6"/>
      <c r="K5" s="6"/>
      <c r="L5" s="6"/>
      <c r="M5" s="6"/>
      <c r="N5" s="6"/>
    </row>
    <row r="6" spans="1:14" x14ac:dyDescent="0.3">
      <c r="A6" s="8" t="s">
        <v>1</v>
      </c>
      <c r="B6" s="127" t="s">
        <v>63</v>
      </c>
      <c r="C6" s="127"/>
      <c r="D6" s="127"/>
      <c r="E6" s="127"/>
      <c r="F6" s="127"/>
      <c r="G6" s="7"/>
      <c r="H6" s="6"/>
      <c r="I6" s="6"/>
      <c r="J6" s="9"/>
      <c r="K6" s="6"/>
      <c r="L6" s="6"/>
      <c r="M6" s="6"/>
      <c r="N6" s="6"/>
    </row>
    <row r="7" spans="1:14" ht="6" customHeight="1" thickBot="1" x14ac:dyDescent="0.35">
      <c r="A7" s="10"/>
      <c r="B7" s="128"/>
      <c r="C7" s="128"/>
      <c r="D7" s="128"/>
      <c r="E7" s="128"/>
      <c r="F7" s="128"/>
      <c r="G7" s="7"/>
      <c r="H7" s="6"/>
      <c r="I7" s="6"/>
      <c r="J7" s="6"/>
      <c r="K7" s="6"/>
      <c r="L7" s="6"/>
      <c r="M7" s="6"/>
      <c r="N7" s="6"/>
    </row>
    <row r="8" spans="1:14" ht="16.5" customHeight="1" thickBot="1" x14ac:dyDescent="0.35">
      <c r="A8" s="143"/>
      <c r="B8" s="144"/>
      <c r="G8" s="7"/>
      <c r="H8" s="6"/>
      <c r="I8" s="6"/>
      <c r="J8" s="6"/>
      <c r="K8" s="6"/>
      <c r="L8" s="6"/>
      <c r="M8" s="6"/>
      <c r="N8" s="6"/>
    </row>
    <row r="9" spans="1:14" ht="21" customHeight="1" thickBot="1" x14ac:dyDescent="0.35">
      <c r="A9" s="72" t="s">
        <v>8</v>
      </c>
      <c r="B9" s="129" t="s">
        <v>2</v>
      </c>
      <c r="C9" s="130" t="s">
        <v>54</v>
      </c>
      <c r="D9" s="131"/>
      <c r="E9" s="132" t="s">
        <v>3</v>
      </c>
      <c r="F9" s="133"/>
      <c r="G9" s="134"/>
      <c r="H9" s="135" t="s">
        <v>4</v>
      </c>
      <c r="I9" s="111" t="s">
        <v>5</v>
      </c>
      <c r="J9" s="138" t="s">
        <v>6</v>
      </c>
      <c r="K9" s="141" t="s">
        <v>7</v>
      </c>
      <c r="L9" s="111" t="s">
        <v>55</v>
      </c>
      <c r="M9" s="114" t="s">
        <v>59</v>
      </c>
      <c r="N9" s="116" t="s">
        <v>60</v>
      </c>
    </row>
    <row r="10" spans="1:14" ht="21.75" customHeight="1" x14ac:dyDescent="0.3">
      <c r="A10" s="11"/>
      <c r="B10" s="129"/>
      <c r="C10" s="118" t="s">
        <v>9</v>
      </c>
      <c r="D10" s="119"/>
      <c r="E10" s="118" t="s">
        <v>10</v>
      </c>
      <c r="F10" s="112" t="s">
        <v>11</v>
      </c>
      <c r="G10" s="111" t="s">
        <v>12</v>
      </c>
      <c r="H10" s="136"/>
      <c r="I10" s="112"/>
      <c r="J10" s="139"/>
      <c r="K10" s="142"/>
      <c r="L10" s="112"/>
      <c r="M10" s="115"/>
      <c r="N10" s="117"/>
    </row>
    <row r="11" spans="1:14" ht="50.25" customHeight="1" thickBot="1" x14ac:dyDescent="0.35">
      <c r="A11" s="12"/>
      <c r="B11" s="129"/>
      <c r="C11" s="118"/>
      <c r="D11" s="119"/>
      <c r="E11" s="118"/>
      <c r="F11" s="112"/>
      <c r="G11" s="112"/>
      <c r="H11" s="137"/>
      <c r="I11" s="112"/>
      <c r="J11" s="140"/>
      <c r="K11" s="142"/>
      <c r="L11" s="113"/>
      <c r="M11" s="115"/>
      <c r="N11" s="117"/>
    </row>
    <row r="12" spans="1:14" x14ac:dyDescent="0.3">
      <c r="A12" s="49" t="s">
        <v>67</v>
      </c>
      <c r="B12" s="50" t="s">
        <v>70</v>
      </c>
      <c r="C12" s="120" t="s">
        <v>65</v>
      </c>
      <c r="D12" s="121"/>
      <c r="E12" s="76"/>
      <c r="F12" s="76">
        <v>329</v>
      </c>
      <c r="G12" s="76">
        <f>SUM(E12:F12)</f>
        <v>329</v>
      </c>
      <c r="H12" s="75" t="s">
        <v>66</v>
      </c>
      <c r="I12" s="75">
        <v>10</v>
      </c>
      <c r="J12" s="75">
        <v>1.2</v>
      </c>
      <c r="K12" s="83">
        <v>2000</v>
      </c>
      <c r="L12" s="90">
        <v>6993</v>
      </c>
      <c r="M12" s="51"/>
      <c r="N12" s="81">
        <f>SUM(M12*G12)</f>
        <v>0</v>
      </c>
    </row>
    <row r="13" spans="1:14" x14ac:dyDescent="0.3">
      <c r="A13" s="73"/>
      <c r="B13" s="77" t="s">
        <v>71</v>
      </c>
      <c r="C13" s="122" t="s">
        <v>65</v>
      </c>
      <c r="D13" s="123"/>
      <c r="E13" s="78"/>
      <c r="F13" s="78">
        <v>209</v>
      </c>
      <c r="G13" s="78">
        <f t="shared" ref="G13:G19" si="0">SUM(E13:F13)</f>
        <v>209</v>
      </c>
      <c r="H13" s="53" t="s">
        <v>66</v>
      </c>
      <c r="I13" s="52">
        <v>30</v>
      </c>
      <c r="J13" s="52">
        <v>1.3</v>
      </c>
      <c r="K13" s="82">
        <v>2200</v>
      </c>
      <c r="L13" s="54">
        <v>4570</v>
      </c>
      <c r="M13" s="55"/>
      <c r="N13" s="54">
        <f>SUM(M13*G13)</f>
        <v>0</v>
      </c>
    </row>
    <row r="14" spans="1:14" x14ac:dyDescent="0.3">
      <c r="A14" s="56"/>
      <c r="B14" s="79" t="s">
        <v>72</v>
      </c>
      <c r="C14" s="122" t="s">
        <v>65</v>
      </c>
      <c r="D14" s="124"/>
      <c r="E14" s="80"/>
      <c r="F14" s="80">
        <v>270</v>
      </c>
      <c r="G14" s="80">
        <f t="shared" si="0"/>
        <v>270</v>
      </c>
      <c r="H14" s="58" t="s">
        <v>66</v>
      </c>
      <c r="I14" s="57">
        <v>20</v>
      </c>
      <c r="J14" s="57">
        <v>1.2</v>
      </c>
      <c r="K14" s="84">
        <v>1600</v>
      </c>
      <c r="L14" s="54">
        <v>5535</v>
      </c>
      <c r="M14" s="59"/>
      <c r="N14" s="54">
        <f>SUM(M14*G14)</f>
        <v>0</v>
      </c>
    </row>
    <row r="15" spans="1:14" x14ac:dyDescent="0.3">
      <c r="A15" s="56"/>
      <c r="B15" s="79" t="s">
        <v>73</v>
      </c>
      <c r="C15" s="122" t="s">
        <v>65</v>
      </c>
      <c r="D15" s="124"/>
      <c r="E15" s="80">
        <v>50</v>
      </c>
      <c r="F15" s="80">
        <v>286</v>
      </c>
      <c r="G15" s="80">
        <f t="shared" si="0"/>
        <v>336</v>
      </c>
      <c r="H15" s="58" t="s">
        <v>66</v>
      </c>
      <c r="I15" s="57">
        <v>30</v>
      </c>
      <c r="J15" s="88">
        <v>1</v>
      </c>
      <c r="K15" s="84">
        <v>1600</v>
      </c>
      <c r="L15" s="54">
        <v>6690</v>
      </c>
      <c r="M15" s="59"/>
      <c r="N15" s="54">
        <f>SUM(M15*G15)</f>
        <v>0</v>
      </c>
    </row>
    <row r="16" spans="1:14" x14ac:dyDescent="0.3">
      <c r="A16" s="73"/>
      <c r="B16" s="77" t="s">
        <v>74</v>
      </c>
      <c r="C16" s="122" t="s">
        <v>65</v>
      </c>
      <c r="D16" s="123"/>
      <c r="E16" s="78">
        <v>8</v>
      </c>
      <c r="F16" s="78">
        <v>306</v>
      </c>
      <c r="G16" s="78">
        <f t="shared" si="0"/>
        <v>314</v>
      </c>
      <c r="H16" s="53" t="s">
        <v>66</v>
      </c>
      <c r="I16" s="52">
        <v>15</v>
      </c>
      <c r="J16" s="89">
        <v>1</v>
      </c>
      <c r="K16" s="82">
        <v>1800</v>
      </c>
      <c r="L16" s="54">
        <v>6549</v>
      </c>
      <c r="M16" s="55"/>
      <c r="N16" s="54">
        <f t="shared" ref="N16" si="1">SUM(M16*G16)</f>
        <v>0</v>
      </c>
    </row>
    <row r="17" spans="1:14" x14ac:dyDescent="0.3">
      <c r="A17" s="73"/>
      <c r="B17" s="77" t="s">
        <v>75</v>
      </c>
      <c r="C17" s="122" t="s">
        <v>65</v>
      </c>
      <c r="D17" s="123"/>
      <c r="E17" s="78"/>
      <c r="F17" s="78">
        <v>608</v>
      </c>
      <c r="G17" s="78">
        <f t="shared" si="0"/>
        <v>608</v>
      </c>
      <c r="H17" s="53" t="s">
        <v>66</v>
      </c>
      <c r="I17" s="52">
        <v>40</v>
      </c>
      <c r="J17" s="52">
        <v>1.3</v>
      </c>
      <c r="K17" s="82">
        <v>2700</v>
      </c>
      <c r="L17" s="54">
        <v>14281</v>
      </c>
      <c r="M17" s="55"/>
      <c r="N17" s="54">
        <f t="shared" ref="N17:N21" si="2">SUM(M17*G17)</f>
        <v>0</v>
      </c>
    </row>
    <row r="18" spans="1:14" x14ac:dyDescent="0.3">
      <c r="A18" s="56"/>
      <c r="B18" s="79" t="s">
        <v>79</v>
      </c>
      <c r="C18" s="122" t="s">
        <v>65</v>
      </c>
      <c r="D18" s="123"/>
      <c r="E18" s="80"/>
      <c r="F18" s="80">
        <v>301</v>
      </c>
      <c r="G18" s="80">
        <f t="shared" si="0"/>
        <v>301</v>
      </c>
      <c r="H18" s="58" t="s">
        <v>77</v>
      </c>
      <c r="I18" s="57">
        <v>30</v>
      </c>
      <c r="J18" s="57">
        <v>0.7</v>
      </c>
      <c r="K18" s="84">
        <v>900</v>
      </c>
      <c r="L18" s="54">
        <v>5552</v>
      </c>
      <c r="M18" s="59"/>
      <c r="N18" s="54">
        <f>SUM(M18*G18)</f>
        <v>0</v>
      </c>
    </row>
    <row r="19" spans="1:14" x14ac:dyDescent="0.3">
      <c r="A19" s="73"/>
      <c r="B19" s="77" t="s">
        <v>76</v>
      </c>
      <c r="C19" s="122" t="s">
        <v>65</v>
      </c>
      <c r="D19" s="123"/>
      <c r="E19" s="78"/>
      <c r="F19" s="78">
        <v>353</v>
      </c>
      <c r="G19" s="78">
        <f t="shared" si="0"/>
        <v>353</v>
      </c>
      <c r="H19" s="58" t="s">
        <v>77</v>
      </c>
      <c r="I19" s="52">
        <v>30</v>
      </c>
      <c r="J19" s="52">
        <v>0.7</v>
      </c>
      <c r="K19" s="82">
        <v>1000</v>
      </c>
      <c r="L19" s="54">
        <v>6495</v>
      </c>
      <c r="M19" s="55"/>
      <c r="N19" s="54">
        <f t="shared" ref="N19" si="3">SUM(M19*G19)</f>
        <v>0</v>
      </c>
    </row>
    <row r="20" spans="1:14" x14ac:dyDescent="0.3">
      <c r="A20" s="74"/>
      <c r="B20" s="77"/>
      <c r="C20" s="122"/>
      <c r="D20" s="123"/>
      <c r="E20" s="78"/>
      <c r="F20" s="78"/>
      <c r="G20" s="78"/>
      <c r="H20" s="53"/>
      <c r="I20" s="52"/>
      <c r="J20" s="52"/>
      <c r="K20" s="82"/>
      <c r="L20" s="54"/>
      <c r="M20" s="55"/>
      <c r="N20" s="54">
        <f t="shared" si="2"/>
        <v>0</v>
      </c>
    </row>
    <row r="21" spans="1:14" ht="15" thickBot="1" x14ac:dyDescent="0.35">
      <c r="A21" s="61"/>
      <c r="B21" s="62"/>
      <c r="C21" s="109"/>
      <c r="D21" s="110"/>
      <c r="E21" s="63"/>
      <c r="F21" s="63"/>
      <c r="G21" s="63"/>
      <c r="H21" s="64"/>
      <c r="I21" s="62"/>
      <c r="J21" s="62"/>
      <c r="K21" s="65"/>
      <c r="L21" s="66"/>
      <c r="M21" s="67"/>
      <c r="N21" s="68">
        <f t="shared" si="2"/>
        <v>0</v>
      </c>
    </row>
    <row r="22" spans="1:14" ht="15" thickBot="1" x14ac:dyDescent="0.35">
      <c r="A22" s="13"/>
      <c r="B22" s="14"/>
      <c r="C22" s="15"/>
      <c r="D22" s="69"/>
      <c r="E22" s="16"/>
      <c r="F22" s="16"/>
      <c r="G22" s="16">
        <f>SUM(G12:G21)</f>
        <v>2720</v>
      </c>
      <c r="H22" s="17"/>
      <c r="I22" s="18"/>
      <c r="J22" s="18"/>
      <c r="K22" s="15"/>
      <c r="L22" s="23"/>
      <c r="M22" s="19"/>
      <c r="N22" s="20"/>
    </row>
    <row r="23" spans="1:14" ht="15" thickBot="1" x14ac:dyDescent="0.35">
      <c r="A23" s="70"/>
      <c r="B23" s="21"/>
      <c r="C23" s="21"/>
      <c r="D23" s="21"/>
      <c r="E23" s="21"/>
      <c r="F23" s="21"/>
      <c r="G23" s="21"/>
      <c r="H23" s="21"/>
      <c r="I23" s="21"/>
      <c r="J23" s="104" t="s">
        <v>14</v>
      </c>
      <c r="K23" s="104"/>
      <c r="L23" s="60">
        <f>SUM(L12:L21)</f>
        <v>56665</v>
      </c>
      <c r="M23" s="22" t="s">
        <v>15</v>
      </c>
      <c r="N23" s="71">
        <f>SUM(N13:N21)</f>
        <v>0</v>
      </c>
    </row>
    <row r="24" spans="1:14" ht="15" thickBot="1" x14ac:dyDescent="0.35">
      <c r="A24" s="105" t="s">
        <v>82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7"/>
      <c r="N24" s="71">
        <f>N25-N23</f>
        <v>0</v>
      </c>
    </row>
    <row r="25" spans="1:14" ht="15" thickBot="1" x14ac:dyDescent="0.35">
      <c r="A25" s="105" t="s">
        <v>16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7"/>
      <c r="N25" s="71">
        <f>IF(I33="nie som plátcom DPH",N23,(N23*1.23))</f>
        <v>0</v>
      </c>
    </row>
    <row r="26" spans="1:14" x14ac:dyDescent="0.3">
      <c r="A26" s="93" t="s">
        <v>17</v>
      </c>
      <c r="B26" s="93"/>
      <c r="C26" s="93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x14ac:dyDescent="0.3">
      <c r="A27" s="108" t="s">
        <v>18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</row>
    <row r="28" spans="1:14" ht="25.5" customHeight="1" x14ac:dyDescent="0.3">
      <c r="A28" s="40" t="s">
        <v>58</v>
      </c>
      <c r="B28" s="40"/>
      <c r="C28" s="40"/>
      <c r="D28" s="40"/>
      <c r="E28" s="40"/>
      <c r="F28" s="40"/>
      <c r="G28" s="30" t="s">
        <v>56</v>
      </c>
      <c r="H28" s="40"/>
      <c r="I28" s="40"/>
      <c r="J28" s="24"/>
      <c r="K28" s="24"/>
      <c r="L28" s="24"/>
      <c r="M28" s="24"/>
      <c r="N28" s="24"/>
    </row>
    <row r="29" spans="1:14" x14ac:dyDescent="0.3">
      <c r="A29" s="101" t="s">
        <v>64</v>
      </c>
      <c r="B29" s="102"/>
      <c r="C29" s="102"/>
      <c r="D29" s="102"/>
      <c r="E29" s="103"/>
      <c r="F29" s="94" t="s">
        <v>57</v>
      </c>
      <c r="G29" s="25" t="s">
        <v>19</v>
      </c>
      <c r="H29" s="95"/>
      <c r="I29" s="96"/>
      <c r="J29" s="96"/>
      <c r="K29" s="96"/>
      <c r="L29" s="96"/>
      <c r="M29" s="96"/>
      <c r="N29" s="97"/>
    </row>
    <row r="30" spans="1:14" x14ac:dyDescent="0.3">
      <c r="A30" s="85" t="s">
        <v>68</v>
      </c>
      <c r="B30" s="42"/>
      <c r="C30" s="42"/>
      <c r="D30" s="24"/>
      <c r="E30" s="43"/>
      <c r="F30" s="94"/>
      <c r="G30" s="25" t="s">
        <v>20</v>
      </c>
      <c r="H30" s="95"/>
      <c r="I30" s="96"/>
      <c r="J30" s="96"/>
      <c r="K30" s="96"/>
      <c r="L30" s="96"/>
      <c r="M30" s="96"/>
      <c r="N30" s="97"/>
    </row>
    <row r="31" spans="1:14" ht="18" customHeight="1" x14ac:dyDescent="0.3">
      <c r="A31" s="86" t="s">
        <v>78</v>
      </c>
      <c r="B31" s="42"/>
      <c r="C31" s="42"/>
      <c r="D31" s="24"/>
      <c r="E31" s="43"/>
      <c r="F31" s="94"/>
      <c r="G31" s="25" t="s">
        <v>21</v>
      </c>
      <c r="H31" s="95"/>
      <c r="I31" s="96"/>
      <c r="J31" s="96"/>
      <c r="K31" s="96"/>
      <c r="L31" s="96"/>
      <c r="M31" s="96"/>
      <c r="N31" s="97"/>
    </row>
    <row r="32" spans="1:14" x14ac:dyDescent="0.3">
      <c r="A32" s="87" t="s">
        <v>69</v>
      </c>
      <c r="B32" s="24"/>
      <c r="C32" s="24"/>
      <c r="D32" s="24"/>
      <c r="E32" s="44"/>
      <c r="F32" s="94"/>
      <c r="G32" s="25" t="s">
        <v>22</v>
      </c>
      <c r="H32" s="95"/>
      <c r="I32" s="96"/>
      <c r="J32" s="96"/>
      <c r="K32" s="96"/>
      <c r="L32" s="96"/>
      <c r="M32" s="96"/>
      <c r="N32" s="97"/>
    </row>
    <row r="33" spans="1:14" x14ac:dyDescent="0.3">
      <c r="A33" s="45" t="s">
        <v>81</v>
      </c>
      <c r="B33" s="9"/>
      <c r="C33" s="9"/>
      <c r="D33" s="9"/>
      <c r="E33" s="44"/>
      <c r="F33" s="94"/>
      <c r="G33" s="25" t="s">
        <v>23</v>
      </c>
      <c r="H33" s="26"/>
      <c r="I33" s="98" t="s">
        <v>56</v>
      </c>
      <c r="J33" s="99"/>
      <c r="K33" s="99"/>
      <c r="L33" s="99"/>
      <c r="M33" s="99"/>
      <c r="N33" s="100"/>
    </row>
    <row r="34" spans="1:14" x14ac:dyDescent="0.3">
      <c r="A34" s="45" t="s">
        <v>80</v>
      </c>
      <c r="B34" s="9"/>
      <c r="C34" s="9"/>
      <c r="D34" s="9"/>
      <c r="E34" s="44"/>
    </row>
    <row r="35" spans="1:14" x14ac:dyDescent="0.3">
      <c r="A35" s="45"/>
      <c r="B35" s="9"/>
      <c r="C35" s="9"/>
      <c r="D35" s="9"/>
      <c r="E35" s="44"/>
    </row>
    <row r="36" spans="1:14" x14ac:dyDescent="0.3">
      <c r="A36" s="46"/>
      <c r="B36" s="47"/>
      <c r="C36" s="47"/>
      <c r="D36" s="47"/>
      <c r="E36" s="48"/>
      <c r="F36" s="24"/>
      <c r="H36" s="6"/>
      <c r="J36" t="s">
        <v>24</v>
      </c>
      <c r="L36" s="91"/>
      <c r="M36" s="92"/>
    </row>
    <row r="37" spans="1:14" x14ac:dyDescent="0.3">
      <c r="A37" s="24"/>
      <c r="B37" s="24"/>
      <c r="C37" s="24"/>
      <c r="D37" s="24"/>
      <c r="E37" s="24"/>
      <c r="F37" s="24"/>
    </row>
    <row r="38" spans="1:14" x14ac:dyDescent="0.3">
      <c r="A38" s="27"/>
      <c r="B38" s="27"/>
      <c r="C38" s="27"/>
      <c r="D38" s="27"/>
      <c r="E38" s="27"/>
      <c r="F38" s="27"/>
    </row>
  </sheetData>
  <mergeCells count="42">
    <mergeCell ref="A1:K1"/>
    <mergeCell ref="E5:F5"/>
    <mergeCell ref="B6:F6"/>
    <mergeCell ref="B7:F7"/>
    <mergeCell ref="B9:B11"/>
    <mergeCell ref="C9:D9"/>
    <mergeCell ref="E9:G9"/>
    <mergeCell ref="H9:H11"/>
    <mergeCell ref="I9:I11"/>
    <mergeCell ref="J9:J11"/>
    <mergeCell ref="K9:K11"/>
    <mergeCell ref="A8:B8"/>
    <mergeCell ref="C12:D12"/>
    <mergeCell ref="C13:D13"/>
    <mergeCell ref="C14:D14"/>
    <mergeCell ref="C17:D17"/>
    <mergeCell ref="C20:D20"/>
    <mergeCell ref="C18:D18"/>
    <mergeCell ref="C19:D19"/>
    <mergeCell ref="C15:D15"/>
    <mergeCell ref="C16:D16"/>
    <mergeCell ref="L9:L11"/>
    <mergeCell ref="M9:M11"/>
    <mergeCell ref="N9:N11"/>
    <mergeCell ref="C10:D11"/>
    <mergeCell ref="E10:E11"/>
    <mergeCell ref="F10:F11"/>
    <mergeCell ref="G10:G11"/>
    <mergeCell ref="J23:K23"/>
    <mergeCell ref="A24:M24"/>
    <mergeCell ref="A25:M25"/>
    <mergeCell ref="A27:N27"/>
    <mergeCell ref="C21:D21"/>
    <mergeCell ref="L36:M36"/>
    <mergeCell ref="A26:C26"/>
    <mergeCell ref="F29:F33"/>
    <mergeCell ref="H29:N29"/>
    <mergeCell ref="H30:N30"/>
    <mergeCell ref="H31:N31"/>
    <mergeCell ref="H32:N32"/>
    <mergeCell ref="I33:N33"/>
    <mergeCell ref="A29:E29"/>
  </mergeCells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workbookViewId="0">
      <selection activeCell="P19" sqref="P19"/>
    </sheetView>
  </sheetViews>
  <sheetFormatPr defaultRowHeight="14.4" x14ac:dyDescent="0.3"/>
  <cols>
    <col min="1" max="1" width="12.33203125" customWidth="1"/>
  </cols>
  <sheetData>
    <row r="2" spans="1:14" x14ac:dyDescent="0.3">
      <c r="A2" s="28" t="s">
        <v>25</v>
      </c>
      <c r="B2" s="29"/>
      <c r="C2" s="29"/>
      <c r="D2" s="30"/>
      <c r="E2" s="31"/>
      <c r="F2" s="31"/>
      <c r="L2" s="145" t="s">
        <v>52</v>
      </c>
      <c r="M2" s="145"/>
    </row>
    <row r="3" spans="1:14" x14ac:dyDescent="0.3">
      <c r="A3" s="32" t="s">
        <v>26</v>
      </c>
      <c r="B3" s="146" t="s">
        <v>27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x14ac:dyDescent="0.3">
      <c r="A4" s="32" t="s">
        <v>28</v>
      </c>
      <c r="B4" s="146" t="s">
        <v>29</v>
      </c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x14ac:dyDescent="0.3">
      <c r="A5" s="32" t="s">
        <v>8</v>
      </c>
      <c r="B5" s="146" t="s">
        <v>30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</row>
    <row r="6" spans="1:14" x14ac:dyDescent="0.3">
      <c r="A6" s="32" t="s">
        <v>2</v>
      </c>
      <c r="B6" s="146" t="s">
        <v>31</v>
      </c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</row>
    <row r="7" spans="1:14" x14ac:dyDescent="0.3">
      <c r="A7" s="33" t="s">
        <v>32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14" x14ac:dyDescent="0.3">
      <c r="A8" s="32" t="s">
        <v>13</v>
      </c>
      <c r="B8" s="146" t="s">
        <v>33</v>
      </c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x14ac:dyDescent="0.3">
      <c r="A9" s="34" t="s">
        <v>34</v>
      </c>
      <c r="B9" s="146" t="s">
        <v>35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</row>
    <row r="10" spans="1:14" x14ac:dyDescent="0.3">
      <c r="A10" s="34" t="s">
        <v>36</v>
      </c>
      <c r="B10" s="146" t="s">
        <v>37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</row>
    <row r="11" spans="1:14" x14ac:dyDescent="0.3">
      <c r="A11" s="35" t="s">
        <v>38</v>
      </c>
      <c r="B11" s="146" t="s">
        <v>39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</row>
    <row r="12" spans="1:14" x14ac:dyDescent="0.3">
      <c r="A12" s="36" t="s">
        <v>40</v>
      </c>
      <c r="B12" s="146" t="s">
        <v>41</v>
      </c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146"/>
      <c r="N12" s="146"/>
    </row>
    <row r="13" spans="1:14" ht="24" customHeight="1" x14ac:dyDescent="0.3">
      <c r="A13" s="35" t="s">
        <v>42</v>
      </c>
      <c r="B13" s="146" t="s">
        <v>43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</row>
    <row r="14" spans="1:14" ht="16.5" customHeight="1" x14ac:dyDescent="0.3">
      <c r="A14" s="35" t="s">
        <v>5</v>
      </c>
      <c r="B14" s="146" t="s">
        <v>53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</row>
    <row r="15" spans="1:14" x14ac:dyDescent="0.3">
      <c r="A15" s="35" t="s">
        <v>44</v>
      </c>
      <c r="B15" s="146" t="s">
        <v>45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</row>
    <row r="16" spans="1:14" ht="39.6" x14ac:dyDescent="0.3">
      <c r="A16" s="37" t="s">
        <v>46</v>
      </c>
      <c r="B16" s="146" t="s">
        <v>47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</row>
    <row r="17" spans="1:14" ht="28.5" customHeight="1" x14ac:dyDescent="0.3">
      <c r="A17" s="37" t="s">
        <v>48</v>
      </c>
      <c r="B17" s="146" t="s">
        <v>49</v>
      </c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</row>
    <row r="18" spans="1:14" ht="27" customHeight="1" x14ac:dyDescent="0.3">
      <c r="A18" s="38" t="s">
        <v>50</v>
      </c>
      <c r="B18" s="146" t="s">
        <v>51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</row>
  </sheetData>
  <mergeCells count="17">
    <mergeCell ref="B15:N15"/>
    <mergeCell ref="B16:N16"/>
    <mergeCell ref="B17:N17"/>
    <mergeCell ref="B18:N18"/>
    <mergeCell ref="B13:N13"/>
    <mergeCell ref="B14:N14"/>
    <mergeCell ref="L2:M2"/>
    <mergeCell ref="B9:N9"/>
    <mergeCell ref="B10:N10"/>
    <mergeCell ref="B11:N11"/>
    <mergeCell ref="B12:N12"/>
    <mergeCell ref="B3:N3"/>
    <mergeCell ref="B4:N4"/>
    <mergeCell ref="B5:N5"/>
    <mergeCell ref="B6:N6"/>
    <mergeCell ref="B7:N7"/>
    <mergeCell ref="B8:N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rozsah zákazky a cenová ponuka</vt:lpstr>
      <vt:lpstr>Vysvetlívky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2025-01-10T09:44:04Z</cp:lastPrinted>
  <dcterms:created xsi:type="dcterms:W3CDTF">2012-08-13T12:29:09Z</dcterms:created>
  <dcterms:modified xsi:type="dcterms:W3CDTF">2025-01-20T22:19:45Z</dcterms:modified>
</cp:coreProperties>
</file>