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aveExternalLinkValues="0"/>
  <mc:AlternateContent xmlns:mc="http://schemas.openxmlformats.org/markup-compatibility/2006">
    <mc:Choice Requires="x15">
      <x15ac:absPath xmlns:x15ac="http://schemas.microsoft.com/office/spreadsheetml/2010/11/ac" url="C:\Users\karel.bartusek\Documents\Rozšíření Dyjská\PD\rozpočet  + soupis prací\"/>
    </mc:Choice>
  </mc:AlternateContent>
  <xr:revisionPtr revIDLastSave="0" documentId="13_ncr:1_{E00BC063-6361-4890-BABC-A330000136A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Krycí list" sheetId="1" r:id="rId1"/>
    <sheet name="Rekapitulace objektů" sheetId="2" r:id="rId2"/>
    <sheet name="Položkový rozpoče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3" l="1"/>
  <c r="I67" i="3"/>
  <c r="I66" i="3"/>
  <c r="I65" i="3"/>
  <c r="J65" i="3" s="1"/>
  <c r="I64" i="3"/>
  <c r="J64" i="3" s="1"/>
  <c r="K64" i="3" s="1"/>
  <c r="I63" i="3"/>
  <c r="I62" i="3"/>
  <c r="I61" i="3"/>
  <c r="I60" i="3"/>
  <c r="I59" i="3"/>
  <c r="I58" i="3"/>
  <c r="I57" i="3"/>
  <c r="I56" i="3"/>
  <c r="I55" i="3"/>
  <c r="J55" i="3" s="1"/>
  <c r="I52" i="3"/>
  <c r="I51" i="3"/>
  <c r="I50" i="3"/>
  <c r="I49" i="3"/>
  <c r="J49" i="3" s="1"/>
  <c r="K49" i="3" s="1"/>
  <c r="I48" i="3"/>
  <c r="J48" i="3" s="1"/>
  <c r="K48" i="3" s="1"/>
  <c r="I47" i="3"/>
  <c r="I46" i="3"/>
  <c r="I43" i="3"/>
  <c r="J43" i="3" s="1"/>
  <c r="I42" i="3"/>
  <c r="I41" i="3"/>
  <c r="J41" i="3" s="1"/>
  <c r="I40" i="3"/>
  <c r="J40" i="3" s="1"/>
  <c r="K40" i="3" s="1"/>
  <c r="I39" i="3"/>
  <c r="J39" i="3" s="1"/>
  <c r="I38" i="3"/>
  <c r="J37" i="3"/>
  <c r="K37" i="3" s="1"/>
  <c r="I37" i="3"/>
  <c r="I36" i="3"/>
  <c r="J36" i="3" s="1"/>
  <c r="K36" i="3" s="1"/>
  <c r="I35" i="3"/>
  <c r="J35" i="3" s="1"/>
  <c r="I32" i="3"/>
  <c r="J32" i="3" s="1"/>
  <c r="K32" i="3" s="1"/>
  <c r="I31" i="3"/>
  <c r="J31" i="3" s="1"/>
  <c r="I30" i="3"/>
  <c r="I29" i="3"/>
  <c r="I28" i="3"/>
  <c r="J28" i="3" s="1"/>
  <c r="K28" i="3" s="1"/>
  <c r="I27" i="3"/>
  <c r="I26" i="3"/>
  <c r="I25" i="3"/>
  <c r="I24" i="3"/>
  <c r="J24" i="3" s="1"/>
  <c r="K24" i="3" s="1"/>
  <c r="I23" i="3"/>
  <c r="I22" i="3"/>
  <c r="I21" i="3"/>
  <c r="I20" i="3"/>
  <c r="J20" i="3" s="1"/>
  <c r="K20" i="3" s="1"/>
  <c r="I19" i="3"/>
  <c r="J19" i="3" s="1"/>
  <c r="I18" i="3"/>
  <c r="I15" i="3"/>
  <c r="I14" i="3"/>
  <c r="I13" i="3"/>
  <c r="J13" i="3" s="1"/>
  <c r="K13" i="3" s="1"/>
  <c r="I12" i="3"/>
  <c r="J12" i="3" s="1"/>
  <c r="K12" i="3" s="1"/>
  <c r="I11" i="3"/>
  <c r="I10" i="3"/>
  <c r="K65" i="3" l="1"/>
  <c r="K41" i="3"/>
  <c r="J29" i="3"/>
  <c r="K29" i="3" s="1"/>
  <c r="J52" i="3"/>
  <c r="K52" i="3" s="1"/>
  <c r="J57" i="3"/>
  <c r="K57" i="3" s="1"/>
  <c r="J61" i="3"/>
  <c r="K61" i="3" s="1"/>
  <c r="J21" i="3"/>
  <c r="K21" i="3" s="1"/>
  <c r="J25" i="3"/>
  <c r="K25" i="3" s="1"/>
  <c r="J56" i="3"/>
  <c r="K56" i="3" s="1"/>
  <c r="J60" i="3"/>
  <c r="K60" i="3" s="1"/>
  <c r="J14" i="3"/>
  <c r="K14" i="3" s="1"/>
  <c r="J66" i="3"/>
  <c r="K66" i="3" s="1"/>
  <c r="J11" i="3"/>
  <c r="K11" i="3" s="1"/>
  <c r="J30" i="3"/>
  <c r="K30" i="3" s="1"/>
  <c r="J38" i="3"/>
  <c r="K38" i="3" s="1"/>
  <c r="J42" i="3"/>
  <c r="J47" i="3"/>
  <c r="K47" i="3" s="1"/>
  <c r="J15" i="3"/>
  <c r="K15" i="3" s="1"/>
  <c r="I16" i="3"/>
  <c r="J18" i="3"/>
  <c r="K18" i="3" s="1"/>
  <c r="J27" i="3"/>
  <c r="K27" i="3" s="1"/>
  <c r="K31" i="3"/>
  <c r="K39" i="3"/>
  <c r="K43" i="3"/>
  <c r="J63" i="3"/>
  <c r="K63" i="3" s="1"/>
  <c r="J67" i="3"/>
  <c r="K67" i="3" s="1"/>
  <c r="I68" i="3"/>
  <c r="J70" i="3"/>
  <c r="J68" i="3" s="1"/>
  <c r="J26" i="3"/>
  <c r="K26" i="3" s="1"/>
  <c r="J62" i="3"/>
  <c r="K62" i="3" s="1"/>
  <c r="J23" i="3"/>
  <c r="K23" i="3" s="1"/>
  <c r="K35" i="3"/>
  <c r="I33" i="3"/>
  <c r="J51" i="3"/>
  <c r="K51" i="3" s="1"/>
  <c r="J59" i="3"/>
  <c r="K59" i="3" s="1"/>
  <c r="I8" i="3"/>
  <c r="J10" i="3"/>
  <c r="K10" i="3" s="1"/>
  <c r="K19" i="3"/>
  <c r="J22" i="3"/>
  <c r="K22" i="3" s="1"/>
  <c r="I44" i="3"/>
  <c r="J46" i="3"/>
  <c r="J50" i="3"/>
  <c r="K50" i="3" s="1"/>
  <c r="K55" i="3"/>
  <c r="I53" i="3"/>
  <c r="J58" i="3"/>
  <c r="K58" i="3" s="1"/>
  <c r="J44" i="3" l="1"/>
  <c r="N44" i="3" s="1"/>
  <c r="K70" i="3"/>
  <c r="K68" i="3" s="1"/>
  <c r="O68" i="3" s="1"/>
  <c r="J33" i="3"/>
  <c r="N33" i="3" s="1"/>
  <c r="H11" i="2"/>
  <c r="J53" i="3"/>
  <c r="I13" i="2"/>
  <c r="M16" i="3"/>
  <c r="G9" i="2"/>
  <c r="M44" i="3"/>
  <c r="G11" i="2"/>
  <c r="K16" i="3"/>
  <c r="K46" i="3"/>
  <c r="K44" i="3" s="1"/>
  <c r="J8" i="3"/>
  <c r="G10" i="2"/>
  <c r="M33" i="3"/>
  <c r="N68" i="3"/>
  <c r="H13" i="2"/>
  <c r="K42" i="3"/>
  <c r="G12" i="2"/>
  <c r="M53" i="3"/>
  <c r="K8" i="3"/>
  <c r="K53" i="3"/>
  <c r="M8" i="3"/>
  <c r="G8" i="2"/>
  <c r="I7" i="3"/>
  <c r="K33" i="3"/>
  <c r="M68" i="3"/>
  <c r="G13" i="2"/>
  <c r="J16" i="3"/>
  <c r="H10" i="2" l="1"/>
  <c r="N53" i="3"/>
  <c r="H12" i="2"/>
  <c r="D11" i="1"/>
  <c r="D20" i="1" s="1"/>
  <c r="M7" i="3"/>
  <c r="G7" i="2"/>
  <c r="O16" i="3"/>
  <c r="I9" i="2"/>
  <c r="N16" i="3"/>
  <c r="H9" i="2"/>
  <c r="O53" i="3"/>
  <c r="I12" i="2"/>
  <c r="N8" i="3"/>
  <c r="J7" i="3"/>
  <c r="H8" i="2"/>
  <c r="I11" i="2"/>
  <c r="O44" i="3"/>
  <c r="O33" i="3"/>
  <c r="I10" i="2"/>
  <c r="K7" i="3"/>
  <c r="O8" i="3"/>
  <c r="I8" i="2"/>
  <c r="O7" i="3" l="1"/>
  <c r="I7" i="2"/>
  <c r="D13" i="1"/>
  <c r="N7" i="3"/>
  <c r="H7" i="2"/>
  <c r="D12" i="1"/>
</calcChain>
</file>

<file path=xl/sharedStrings.xml><?xml version="1.0" encoding="utf-8"?>
<sst xmlns="http://schemas.openxmlformats.org/spreadsheetml/2006/main" count="324" uniqueCount="168">
  <si>
    <t>KRYCÍ LIST</t>
  </si>
  <si>
    <t/>
  </si>
  <si>
    <t>Objednatel:</t>
  </si>
  <si>
    <t>Zhotovitel dokumentace:</t>
  </si>
  <si>
    <t>Zhotovitel:</t>
  </si>
  <si>
    <t>Základní cena:</t>
  </si>
  <si>
    <t>Celkem Odbyt:</t>
  </si>
  <si>
    <t>DPH:</t>
  </si>
  <si>
    <t>Celkem Odbyt s DPH:</t>
  </si>
  <si>
    <t>Měrné jednotky:</t>
  </si>
  <si>
    <t>Počet měrných jednotek:</t>
  </si>
  <si>
    <t>Náklad na měrnou jedn.:</t>
  </si>
  <si>
    <t>Vypracoval zadání:</t>
  </si>
  <si>
    <t>Vypracoval nabídku:</t>
  </si>
  <si>
    <t>Datum zadání:</t>
  </si>
  <si>
    <t>Datum vypracování nabídky:</t>
  </si>
  <si>
    <t>Rekapitulace</t>
  </si>
  <si>
    <t>Celkem</t>
  </si>
  <si>
    <t>DPH</t>
  </si>
  <si>
    <t>Celkem s DPH</t>
  </si>
  <si>
    <t>0 - Všeobecné konstrukce a práce</t>
  </si>
  <si>
    <t>1 - Zemní práce</t>
  </si>
  <si>
    <t>5 - Komunikace</t>
  </si>
  <si>
    <t>8 - Trubní vedení</t>
  </si>
  <si>
    <t>9 - Ostatní konstrukce a práce</t>
  </si>
  <si>
    <t>99 - Přesun hmot</t>
  </si>
  <si>
    <t>Položkový rozpočet</t>
  </si>
  <si>
    <t>Poř.č.</t>
  </si>
  <si>
    <t>Položka</t>
  </si>
  <si>
    <t>Text</t>
  </si>
  <si>
    <t>MJ</t>
  </si>
  <si>
    <t>Počet</t>
  </si>
  <si>
    <t>Sazba DPH</t>
  </si>
  <si>
    <t>Jednotková cena</t>
  </si>
  <si>
    <t>01</t>
  </si>
  <si>
    <t>012002000</t>
  </si>
  <si>
    <t>Geodetické práce před výstavbou</t>
  </si>
  <si>
    <t>KPL</t>
  </si>
  <si>
    <t>02</t>
  </si>
  <si>
    <t>012303000</t>
  </si>
  <si>
    <t>Geodetické práce po výstavbě</t>
  </si>
  <si>
    <t>03</t>
  </si>
  <si>
    <t>034002000</t>
  </si>
  <si>
    <t>Zařízení staveniště</t>
  </si>
  <si>
    <t>04</t>
  </si>
  <si>
    <t>012403000</t>
  </si>
  <si>
    <t>Vytyčení stávajících sítí</t>
  </si>
  <si>
    <t>05</t>
  </si>
  <si>
    <t>072002000</t>
  </si>
  <si>
    <t>Dopravně informační opatření</t>
  </si>
  <si>
    <t>06</t>
  </si>
  <si>
    <t>043103000</t>
  </si>
  <si>
    <t>Zkoušky bez rozlišení</t>
  </si>
  <si>
    <t>001</t>
  </si>
  <si>
    <t>113106121R00</t>
  </si>
  <si>
    <t>Rozebrání dlažeb z betonových dlaždic na sucho</t>
  </si>
  <si>
    <t>m2</t>
  </si>
  <si>
    <t>002</t>
  </si>
  <si>
    <t>113202111R00</t>
  </si>
  <si>
    <t>Vytrhání obrub obrubníků silničních</t>
  </si>
  <si>
    <t>003</t>
  </si>
  <si>
    <t>115006112R00</t>
  </si>
  <si>
    <t>Odstranění vtokového objektu do děšťové kanalizace</t>
  </si>
  <si>
    <t>KS</t>
  </si>
  <si>
    <t>004</t>
  </si>
  <si>
    <t>113231110R00</t>
  </si>
  <si>
    <t>Vytrhání betonového rigolu</t>
  </si>
  <si>
    <t>005</t>
  </si>
  <si>
    <t>111200001RA0</t>
  </si>
  <si>
    <t>Odstranění křovin a stromů do 100 mm, spálení</t>
  </si>
  <si>
    <t>006</t>
  </si>
  <si>
    <t>112101133R00</t>
  </si>
  <si>
    <t>Kácení stromů listnatých</t>
  </si>
  <si>
    <t>KUS</t>
  </si>
  <si>
    <t>007</t>
  </si>
  <si>
    <t>122301101R00</t>
  </si>
  <si>
    <t>Odkopávky nezapažené v hor. 4 do 100 m3</t>
  </si>
  <si>
    <t>M3</t>
  </si>
  <si>
    <t>008</t>
  </si>
  <si>
    <t>122301109R00</t>
  </si>
  <si>
    <t>Příplatek za lepivost - odkopávky v hor. 4</t>
  </si>
  <si>
    <t>009</t>
  </si>
  <si>
    <t>132201210R00</t>
  </si>
  <si>
    <t>Hloubení rýh š.do 200 cm hor.3 do 50 m3,STROJNĚ</t>
  </si>
  <si>
    <t>010</t>
  </si>
  <si>
    <t>132201219R00</t>
  </si>
  <si>
    <t>Přípl.za lepivost,hloubení rýh 200cm,hor.3,STROJNĚ</t>
  </si>
  <si>
    <t>011</t>
  </si>
  <si>
    <t>120001101R00</t>
  </si>
  <si>
    <t>Příplatek za ztížení vykopávky v blízkosti vedení</t>
  </si>
  <si>
    <t>012</t>
  </si>
  <si>
    <t>162701105R00</t>
  </si>
  <si>
    <t>Vodorovné přemístění výkopku z hor.1-4 do 10000 m</t>
  </si>
  <si>
    <t>013</t>
  </si>
  <si>
    <t>171201101R00</t>
  </si>
  <si>
    <t>Uložení sypaniny do násypů nezhutněných</t>
  </si>
  <si>
    <t>014</t>
  </si>
  <si>
    <t>199000005R00</t>
  </si>
  <si>
    <t>Poplatek za skládku zeminy 1- 4, č. dle katal. odpadů 17 05 04</t>
  </si>
  <si>
    <t>t</t>
  </si>
  <si>
    <t>015</t>
  </si>
  <si>
    <t>181101102R00</t>
  </si>
  <si>
    <t>Úprava pláně v zářezech v hor. 1-4, se zhutněním</t>
  </si>
  <si>
    <t>564113330R00</t>
  </si>
  <si>
    <t>Podklad z asf.recyklátu fr.32-80 po zhutn.tl.30 cm</t>
  </si>
  <si>
    <t>564851111R00</t>
  </si>
  <si>
    <t>Podklad ze štěrkodrti po zhutnění tloušťky 15 cm</t>
  </si>
  <si>
    <t>565151111R00</t>
  </si>
  <si>
    <t>Podklad z obal kam.ACP 16+,ACP 22+,do 3 m,tl. 7 cm</t>
  </si>
  <si>
    <t>573231111R00</t>
  </si>
  <si>
    <t>Postřik živičný spojovací z emulze 0,5-0,7 kg/m2</t>
  </si>
  <si>
    <t>577131111R00</t>
  </si>
  <si>
    <t>Beton asfalt. ACO 11+ obrusný, š. do 3 m, tl. 4 cm</t>
  </si>
  <si>
    <t>597661111R00</t>
  </si>
  <si>
    <t>Rigol dlážděn.do lože C-/7,5 tl.10cm kostky drobné</t>
  </si>
  <si>
    <t>597961111R00</t>
  </si>
  <si>
    <t>Rigol dlážděný do lože z C-/7,5 tl.10cm prefabrik.TBM-Q 200/600/50</t>
  </si>
  <si>
    <t>569903311R00</t>
  </si>
  <si>
    <t>Zřízení zemních krajnic se zhutněním</t>
  </si>
  <si>
    <t>895941311RT2</t>
  </si>
  <si>
    <t>Zřízení vpusti uliční z dílců typ UVB - 50 vč. dodání betonových dílců</t>
  </si>
  <si>
    <t>899203111RT3</t>
  </si>
  <si>
    <t>Osazení mříží litinových s rámem do 150kg vč. dodání mříže D400</t>
  </si>
  <si>
    <t>831263195R00</t>
  </si>
  <si>
    <t>Příplatek za zřízení kanal. přípojky DN 100 - 300</t>
  </si>
  <si>
    <t>877375121RT2</t>
  </si>
  <si>
    <t>Výřez a montáž tvarovky z plastu na potrubí DN 300</t>
  </si>
  <si>
    <t>831350012RA0</t>
  </si>
  <si>
    <t>Kanalizace z trub PVC hrdlových D 160 mm</t>
  </si>
  <si>
    <t>831350014RAC</t>
  </si>
  <si>
    <t>Kanalizace z trub PVC hrdlových D 315 mm</t>
  </si>
  <si>
    <t>919443211R00</t>
  </si>
  <si>
    <t>Lapač splavenin z lom.kamene DN do 150 cm viz. PD D.1.1.2d</t>
  </si>
  <si>
    <t>916261111RT1</t>
  </si>
  <si>
    <t>Osazení obruby z kostek drobných, s boční opěrou</t>
  </si>
  <si>
    <t>916211111RT1</t>
  </si>
  <si>
    <t>Osazení obruby z kostek drobných, bez opěry, kamen</t>
  </si>
  <si>
    <t>58380120</t>
  </si>
  <si>
    <t>Kostka dlažební drobná 8/10  tř.1</t>
  </si>
  <si>
    <t>917862111R00</t>
  </si>
  <si>
    <t>Osazení stojat. obrub.bet. s opěrou,lože z C 12/15</t>
  </si>
  <si>
    <t>59217472</t>
  </si>
  <si>
    <t>Obrubník silniční výška 250 mm, 1000 x 150 mm šedý</t>
  </si>
  <si>
    <t>918101111R00</t>
  </si>
  <si>
    <t>Lože pod obrubníky nebo obruby dlažeb z C 12/15</t>
  </si>
  <si>
    <t>919735112R00</t>
  </si>
  <si>
    <t>Řezání stávajícího živičného krytu tl. 5 - 10 cm</t>
  </si>
  <si>
    <t>919731122R00</t>
  </si>
  <si>
    <t>Zarovnání styčné plochy živičné tl. do 10 cm</t>
  </si>
  <si>
    <t>928621011R00</t>
  </si>
  <si>
    <t>Zálivka asfaltová</t>
  </si>
  <si>
    <t>979082213R00</t>
  </si>
  <si>
    <t>Vodorovná doprava suti po suchu do 1 km</t>
  </si>
  <si>
    <t>979082219R00</t>
  </si>
  <si>
    <t>Příplatek za dopravu suti po suchu za další 1 km</t>
  </si>
  <si>
    <t>979093111R00</t>
  </si>
  <si>
    <t>Uložení suti na skládku bez zhutnění</t>
  </si>
  <si>
    <t>979999981R00</t>
  </si>
  <si>
    <t>Poplatek za recyklaci betonu kusovost do 1600 cm2 (skup.170101)</t>
  </si>
  <si>
    <t>998223011R00</t>
  </si>
  <si>
    <t>Přesun hmot, pozemní komunikace, kryt dlážděný</t>
  </si>
  <si>
    <t>Stavba: Znojmo - Rozšíření MK na ulici Dyjská x Koželužská</t>
  </si>
  <si>
    <t>Znojmo - Rozšíření MK na ulici Dyjská x Koželužská</t>
  </si>
  <si>
    <t>m</t>
  </si>
  <si>
    <t>Město Znojmo</t>
  </si>
  <si>
    <t>Vodárenská akciová společnosz, a.s.</t>
  </si>
  <si>
    <t>Zedníková Miroslava</t>
  </si>
  <si>
    <t>NEOCEŇOVAT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</si>
</sst>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9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5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9" fontId="3" fillId="0" borderId="0" xfId="0" applyNumberFormat="1" applyFont="1" applyAlignment="1">
      <alignment horizontal="right" vertical="center"/>
    </xf>
  </cellStyleXfs>
  <cellXfs count="91">
    <xf numFmtId="0" fontId="2" fillId="0" borderId="0" xfId="0" applyFont="1"/>
    <xf numFmtId="49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0" borderId="1" xfId="0" applyFont="1" applyBorder="1"/>
    <xf numFmtId="49" fontId="6" fillId="3" borderId="2" xfId="0" applyNumberFormat="1" applyFont="1" applyFill="1" applyBorder="1" applyAlignment="1">
      <alignment horizontal="left" vertical="center"/>
    </xf>
    <xf numFmtId="0" fontId="2" fillId="3" borderId="0" xfId="0" applyFont="1" applyFill="1"/>
    <xf numFmtId="49" fontId="6" fillId="3" borderId="0" xfId="0" applyNumberFormat="1" applyFont="1" applyFill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/>
    </xf>
    <xf numFmtId="49" fontId="7" fillId="4" borderId="0" xfId="0" applyNumberFormat="1" applyFont="1" applyFill="1" applyAlignment="1">
      <alignment horizontal="right" vertical="center"/>
    </xf>
    <xf numFmtId="4" fontId="7" fillId="4" borderId="0" xfId="0" applyNumberFormat="1" applyFont="1" applyFill="1" applyAlignment="1">
      <alignment horizontal="right" vertical="center"/>
    </xf>
    <xf numFmtId="49" fontId="8" fillId="3" borderId="4" xfId="0" applyNumberFormat="1" applyFont="1" applyFill="1" applyBorder="1" applyAlignment="1">
      <alignment horizontal="left" vertical="center"/>
    </xf>
    <xf numFmtId="4" fontId="8" fillId="3" borderId="4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 wrapText="1"/>
    </xf>
    <xf numFmtId="49" fontId="8" fillId="3" borderId="5" xfId="0" applyNumberFormat="1" applyFont="1" applyFill="1" applyBorder="1" applyAlignment="1">
      <alignment horizontal="left" vertical="center"/>
    </xf>
    <xf numFmtId="49" fontId="9" fillId="5" borderId="2" xfId="0" applyNumberFormat="1" applyFont="1" applyFill="1" applyBorder="1" applyAlignment="1">
      <alignment horizontal="right" vertical="center"/>
    </xf>
    <xf numFmtId="49" fontId="9" fillId="5" borderId="3" xfId="0" applyNumberFormat="1" applyFont="1" applyFill="1" applyBorder="1" applyAlignment="1">
      <alignment horizontal="right" vertical="center"/>
    </xf>
    <xf numFmtId="49" fontId="9" fillId="3" borderId="2" xfId="0" applyNumberFormat="1" applyFont="1" applyFill="1" applyBorder="1" applyAlignment="1">
      <alignment horizontal="right" vertical="center"/>
    </xf>
    <xf numFmtId="49" fontId="9" fillId="3" borderId="0" xfId="0" applyNumberFormat="1" applyFont="1" applyFill="1" applyAlignment="1">
      <alignment horizontal="right" vertical="center"/>
    </xf>
    <xf numFmtId="49" fontId="9" fillId="3" borderId="3" xfId="0" applyNumberFormat="1" applyFont="1" applyFill="1" applyBorder="1" applyAlignment="1">
      <alignment horizontal="right" vertical="center"/>
    </xf>
    <xf numFmtId="164" fontId="10" fillId="5" borderId="3" xfId="0" applyNumberFormat="1" applyFont="1" applyFill="1" applyBorder="1" applyAlignment="1">
      <alignment horizontal="left" vertical="center"/>
    </xf>
    <xf numFmtId="49" fontId="10" fillId="5" borderId="2" xfId="0" applyNumberFormat="1" applyFont="1" applyFill="1" applyBorder="1" applyAlignment="1">
      <alignment horizontal="left" vertical="center"/>
    </xf>
    <xf numFmtId="164" fontId="11" fillId="5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left" vertical="center"/>
    </xf>
    <xf numFmtId="164" fontId="11" fillId="5" borderId="6" xfId="0" applyNumberFormat="1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left" vertical="center"/>
    </xf>
    <xf numFmtId="49" fontId="4" fillId="5" borderId="4" xfId="0" applyNumberFormat="1" applyFont="1" applyFill="1" applyBorder="1" applyAlignment="1">
      <alignment horizontal="left" vertical="center"/>
    </xf>
    <xf numFmtId="49" fontId="4" fillId="5" borderId="7" xfId="0" applyNumberFormat="1" applyFont="1" applyFill="1" applyBorder="1" applyAlignment="1">
      <alignment horizontal="left" vertical="center"/>
    </xf>
    <xf numFmtId="4" fontId="12" fillId="0" borderId="0" xfId="0" applyNumberFormat="1" applyFont="1" applyAlignment="1">
      <alignment horizontal="right" vertical="center"/>
    </xf>
    <xf numFmtId="49" fontId="4" fillId="6" borderId="6" xfId="0" applyNumberFormat="1" applyFont="1" applyFill="1" applyBorder="1" applyAlignment="1">
      <alignment horizontal="left" vertical="center"/>
    </xf>
    <xf numFmtId="49" fontId="4" fillId="6" borderId="6" xfId="0" applyNumberFormat="1" applyFont="1" applyFill="1" applyBorder="1" applyAlignment="1">
      <alignment horizontal="right" vertical="center"/>
    </xf>
    <xf numFmtId="0" fontId="13" fillId="0" borderId="0" xfId="0" applyFont="1"/>
    <xf numFmtId="4" fontId="3" fillId="0" borderId="0" xfId="0" applyNumberFormat="1" applyFont="1" applyAlignment="1">
      <alignment horizontal="right" vertical="center" wrapText="1"/>
    </xf>
    <xf numFmtId="49" fontId="4" fillId="5" borderId="4" xfId="0" applyNumberFormat="1" applyFont="1" applyFill="1" applyBorder="1" applyAlignment="1">
      <alignment horizontal="right" vertical="center"/>
    </xf>
    <xf numFmtId="49" fontId="9" fillId="0" borderId="9" xfId="0" applyNumberFormat="1" applyFont="1" applyBorder="1" applyAlignment="1">
      <alignment horizontal="center" vertical="center"/>
    </xf>
    <xf numFmtId="4" fontId="8" fillId="3" borderId="10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4" xfId="0" applyFont="1" applyBorder="1"/>
    <xf numFmtId="49" fontId="6" fillId="0" borderId="0" xfId="0" applyNumberFormat="1" applyFont="1" applyAlignment="1">
      <alignment horizontal="left" vertical="center"/>
    </xf>
    <xf numFmtId="49" fontId="7" fillId="4" borderId="11" xfId="0" applyNumberFormat="1" applyFont="1" applyFill="1" applyBorder="1" applyAlignment="1">
      <alignment horizontal="right" vertical="center"/>
    </xf>
    <xf numFmtId="49" fontId="17" fillId="4" borderId="12" xfId="0" applyNumberFormat="1" applyFont="1" applyFill="1" applyBorder="1" applyAlignment="1">
      <alignment horizontal="right" vertical="center"/>
    </xf>
    <xf numFmtId="49" fontId="17" fillId="4" borderId="13" xfId="0" applyNumberFormat="1" applyFont="1" applyFill="1" applyBorder="1" applyAlignment="1">
      <alignment horizontal="right" vertical="center"/>
    </xf>
    <xf numFmtId="4" fontId="17" fillId="4" borderId="14" xfId="0" applyNumberFormat="1" applyFont="1" applyFill="1" applyBorder="1" applyAlignment="1">
      <alignment horizontal="right" vertical="center"/>
    </xf>
    <xf numFmtId="49" fontId="17" fillId="4" borderId="15" xfId="0" applyNumberFormat="1" applyFont="1" applyFill="1" applyBorder="1" applyAlignment="1">
      <alignment horizontal="right" vertical="center"/>
    </xf>
    <xf numFmtId="49" fontId="17" fillId="4" borderId="0" xfId="0" applyNumberFormat="1" applyFont="1" applyFill="1" applyAlignment="1">
      <alignment horizontal="right" vertical="center"/>
    </xf>
    <xf numFmtId="4" fontId="17" fillId="4" borderId="16" xfId="0" applyNumberFormat="1" applyFont="1" applyFill="1" applyBorder="1" applyAlignment="1">
      <alignment horizontal="right" vertical="center"/>
    </xf>
    <xf numFmtId="49" fontId="17" fillId="4" borderId="17" xfId="0" applyNumberFormat="1" applyFont="1" applyFill="1" applyBorder="1" applyAlignment="1">
      <alignment horizontal="right" vertical="center"/>
    </xf>
    <xf numFmtId="49" fontId="17" fillId="4" borderId="11" xfId="0" applyNumberFormat="1" applyFont="1" applyFill="1" applyBorder="1" applyAlignment="1">
      <alignment horizontal="right" vertical="center"/>
    </xf>
    <xf numFmtId="4" fontId="17" fillId="4" borderId="18" xfId="0" applyNumberFormat="1" applyFont="1" applyFill="1" applyBorder="1" applyAlignment="1">
      <alignment horizontal="right" vertical="center"/>
    </xf>
    <xf numFmtId="0" fontId="2" fillId="4" borderId="0" xfId="0" applyFont="1" applyFill="1"/>
    <xf numFmtId="49" fontId="5" fillId="4" borderId="0" xfId="0" applyNumberFormat="1" applyFont="1" applyFill="1" applyAlignment="1">
      <alignment horizontal="right" vertical="center"/>
    </xf>
    <xf numFmtId="4" fontId="5" fillId="4" borderId="0" xfId="0" applyNumberFormat="1" applyFont="1" applyFill="1" applyAlignment="1">
      <alignment horizontal="right" vertical="center"/>
    </xf>
    <xf numFmtId="0" fontId="4" fillId="2" borderId="19" xfId="1" applyNumberFormat="1" applyFont="1" applyFill="1" applyBorder="1" applyAlignment="1">
      <alignment horizontal="left" vertical="center"/>
    </xf>
    <xf numFmtId="0" fontId="4" fillId="2" borderId="4" xfId="1" applyNumberFormat="1" applyFont="1" applyFill="1" applyBorder="1" applyAlignment="1">
      <alignment horizontal="center" vertical="center"/>
    </xf>
    <xf numFmtId="4" fontId="8" fillId="3" borderId="30" xfId="0" applyNumberFormat="1" applyFont="1" applyFill="1" applyBorder="1" applyAlignment="1">
      <alignment horizontal="right" vertical="center" wrapText="1"/>
    </xf>
    <xf numFmtId="0" fontId="4" fillId="2" borderId="32" xfId="1" applyNumberFormat="1" applyFont="1" applyFill="1" applyBorder="1" applyAlignment="1">
      <alignment vertical="center"/>
    </xf>
    <xf numFmtId="0" fontId="4" fillId="2" borderId="34" xfId="1" applyNumberFormat="1" applyFont="1" applyFill="1" applyBorder="1" applyAlignment="1">
      <alignment horizontal="left" vertical="center"/>
    </xf>
    <xf numFmtId="0" fontId="4" fillId="2" borderId="35" xfId="1" applyNumberFormat="1" applyFont="1" applyFill="1" applyBorder="1" applyAlignment="1">
      <alignment vertical="center"/>
    </xf>
    <xf numFmtId="0" fontId="16" fillId="2" borderId="36" xfId="1" applyNumberFormat="1" applyFont="1" applyFill="1" applyBorder="1" applyAlignment="1">
      <alignment horizontal="center" vertical="center"/>
    </xf>
    <xf numFmtId="0" fontId="16" fillId="2" borderId="37" xfId="1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18" fillId="0" borderId="0" xfId="0" applyFont="1"/>
    <xf numFmtId="49" fontId="9" fillId="5" borderId="3" xfId="0" applyNumberFormat="1" applyFont="1" applyFill="1" applyBorder="1" applyAlignment="1">
      <alignment horizontal="center" vertical="center" wrapText="1"/>
    </xf>
    <xf numFmtId="49" fontId="8" fillId="3" borderId="29" xfId="0" applyNumberFormat="1" applyFont="1" applyFill="1" applyBorder="1" applyAlignment="1">
      <alignment horizontal="left" vertical="center" indent="4"/>
    </xf>
    <xf numFmtId="0" fontId="2" fillId="0" borderId="21" xfId="0" applyFont="1" applyBorder="1"/>
    <xf numFmtId="0" fontId="4" fillId="2" borderId="31" xfId="1" applyNumberFormat="1" applyFont="1" applyFill="1" applyBorder="1" applyAlignment="1">
      <alignment horizontal="left" vertical="center"/>
    </xf>
    <xf numFmtId="0" fontId="4" fillId="2" borderId="19" xfId="1" applyNumberFormat="1" applyFont="1" applyFill="1" applyBorder="1" applyAlignment="1">
      <alignment horizontal="left" vertical="center"/>
    </xf>
    <xf numFmtId="0" fontId="4" fillId="2" borderId="33" xfId="1" applyNumberFormat="1" applyFont="1" applyFill="1" applyBorder="1" applyAlignment="1">
      <alignment horizontal="left" vertical="center"/>
    </xf>
    <xf numFmtId="0" fontId="4" fillId="2" borderId="34" xfId="1" applyNumberFormat="1" applyFont="1" applyFill="1" applyBorder="1" applyAlignment="1">
      <alignment horizontal="left" vertical="center"/>
    </xf>
    <xf numFmtId="49" fontId="8" fillId="3" borderId="29" xfId="0" applyNumberFormat="1" applyFont="1" applyFill="1" applyBorder="1" applyAlignment="1">
      <alignment horizontal="left" vertical="center" indent="2"/>
    </xf>
    <xf numFmtId="49" fontId="9" fillId="0" borderId="9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4" fillId="2" borderId="27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2" borderId="28" xfId="1" applyNumberFormat="1" applyFont="1" applyFill="1" applyBorder="1" applyAlignment="1">
      <alignment horizontal="center" vertical="center"/>
    </xf>
    <xf numFmtId="49" fontId="8" fillId="3" borderId="24" xfId="0" applyNumberFormat="1" applyFont="1" applyFill="1" applyBorder="1" applyAlignment="1">
      <alignment horizontal="left" vertical="center" indent="4"/>
    </xf>
    <xf numFmtId="0" fontId="15" fillId="0" borderId="2" xfId="0" applyFont="1" applyBorder="1" applyAlignment="1">
      <alignment horizontal="left" vertical="center"/>
    </xf>
    <xf numFmtId="49" fontId="8" fillId="3" borderId="24" xfId="0" applyNumberFormat="1" applyFont="1" applyFill="1" applyBorder="1" applyAlignment="1">
      <alignment horizontal="left" vertical="center" indent="2"/>
    </xf>
    <xf numFmtId="49" fontId="14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5" borderId="22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5" borderId="23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ální" xfId="0" builtinId="0"/>
  </cellStyles>
  <dxfs count="6">
    <dxf>
      <fill>
        <patternFill>
          <bgColor indexed="41"/>
        </patternFill>
      </fill>
    </dxf>
    <dxf>
      <fill>
        <patternFill>
          <bgColor indexed="15"/>
        </patternFill>
      </fill>
    </dxf>
    <dxf>
      <fill>
        <patternFill>
          <bgColor indexed="49"/>
        </patternFill>
      </fill>
    </dxf>
    <dxf>
      <fill>
        <patternFill>
          <bgColor indexed="41"/>
        </patternFill>
      </fill>
    </dxf>
    <dxf>
      <fill>
        <patternFill>
          <bgColor indexed="15"/>
        </patternFill>
      </fill>
    </dxf>
    <dxf>
      <fill>
        <patternFill>
          <bgColor indexed="4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23"/>
  <sheetViews>
    <sheetView topLeftCell="A2" workbookViewId="0">
      <selection activeCell="J14" sqref="J14"/>
    </sheetView>
  </sheetViews>
  <sheetFormatPr defaultColWidth="8" defaultRowHeight="15" x14ac:dyDescent="0.25"/>
  <cols>
    <col min="1" max="1" width="23.7109375" customWidth="1"/>
    <col min="2" max="2" width="36.7109375" customWidth="1"/>
    <col min="3" max="3" width="6" customWidth="1"/>
    <col min="4" max="4" width="31.5703125" customWidth="1"/>
    <col min="5" max="5" width="27" customWidth="1"/>
  </cols>
  <sheetData>
    <row r="1" spans="1:5" ht="15" hidden="1" customHeight="1" collapsed="1" x14ac:dyDescent="0.25"/>
    <row r="2" spans="1:5" ht="35.25" customHeight="1" x14ac:dyDescent="0.25">
      <c r="A2" s="1" t="s">
        <v>0</v>
      </c>
      <c r="B2" s="1"/>
      <c r="C2" s="1"/>
      <c r="D2" s="1"/>
      <c r="E2" s="1"/>
    </row>
    <row r="3" spans="1:5" x14ac:dyDescent="0.25">
      <c r="A3" s="1" t="s">
        <v>161</v>
      </c>
      <c r="B3" s="1"/>
      <c r="C3" s="1"/>
      <c r="D3" s="1"/>
      <c r="E3" s="1"/>
    </row>
    <row r="4" spans="1:5" x14ac:dyDescent="0.25">
      <c r="A4" s="65" t="s">
        <v>1</v>
      </c>
      <c r="B4" s="65"/>
      <c r="C4" s="65"/>
      <c r="D4" s="65"/>
      <c r="E4" s="65"/>
    </row>
    <row r="5" spans="1:5" ht="16.5" customHeight="1" x14ac:dyDescent="0.25">
      <c r="A5" s="18" t="s">
        <v>2</v>
      </c>
      <c r="B5" s="62" t="s">
        <v>164</v>
      </c>
      <c r="C5" s="5"/>
      <c r="D5" s="4"/>
      <c r="E5" s="4"/>
    </row>
    <row r="6" spans="1:5" ht="16.5" customHeight="1" x14ac:dyDescent="0.25">
      <c r="A6" s="19" t="s">
        <v>3</v>
      </c>
      <c r="B6" s="62" t="s">
        <v>165</v>
      </c>
      <c r="C6" s="5"/>
      <c r="D6" s="6"/>
      <c r="E6" s="6"/>
    </row>
    <row r="7" spans="1:5" ht="16.5" customHeight="1" x14ac:dyDescent="0.25">
      <c r="A7" s="20" t="s">
        <v>4</v>
      </c>
      <c r="B7" s="63" t="s">
        <v>166</v>
      </c>
      <c r="C7" s="5"/>
      <c r="D7" s="7"/>
      <c r="E7" s="7"/>
    </row>
    <row r="8" spans="1:5" ht="16.5" customHeight="1" x14ac:dyDescent="0.25">
      <c r="A8" s="37"/>
      <c r="B8" s="38"/>
      <c r="C8" s="39"/>
      <c r="D8" s="40"/>
      <c r="E8" s="40"/>
    </row>
    <row r="9" spans="1:5" ht="15" customHeight="1" x14ac:dyDescent="0.25">
      <c r="B9" s="8" t="s">
        <v>5</v>
      </c>
      <c r="C9" s="8"/>
      <c r="D9" s="9" t="s">
        <v>1</v>
      </c>
    </row>
    <row r="10" spans="1:5" ht="15.75" customHeight="1" x14ac:dyDescent="0.25">
      <c r="B10" s="8"/>
      <c r="C10" s="41"/>
      <c r="D10" s="9"/>
    </row>
    <row r="11" spans="1:5" ht="20.25" customHeight="1" x14ac:dyDescent="0.25">
      <c r="B11" s="42" t="s">
        <v>6</v>
      </c>
      <c r="C11" s="43"/>
      <c r="D11" s="44">
        <f>'Položkový rozpočet'!I7</f>
        <v>0</v>
      </c>
    </row>
    <row r="12" spans="1:5" ht="19.5" customHeight="1" x14ac:dyDescent="0.25">
      <c r="B12" s="45" t="s">
        <v>7</v>
      </c>
      <c r="C12" s="46"/>
      <c r="D12" s="47">
        <f>'Položkový rozpočet'!J7</f>
        <v>0</v>
      </c>
    </row>
    <row r="13" spans="1:5" ht="19.5" customHeight="1" x14ac:dyDescent="0.25">
      <c r="B13" s="45" t="s">
        <v>8</v>
      </c>
      <c r="C13" s="46"/>
      <c r="D13" s="47">
        <f>'Položkový rozpočet'!K7</f>
        <v>0</v>
      </c>
    </row>
    <row r="14" spans="1:5" ht="19.5" customHeight="1" x14ac:dyDescent="0.25">
      <c r="B14" s="45" t="s">
        <v>1</v>
      </c>
      <c r="C14" s="46"/>
      <c r="D14" s="47" t="s">
        <v>1</v>
      </c>
    </row>
    <row r="15" spans="1:5" ht="19.5" customHeight="1" x14ac:dyDescent="0.25">
      <c r="B15" s="45" t="s">
        <v>1</v>
      </c>
      <c r="C15" s="46"/>
      <c r="D15" s="47" t="s">
        <v>1</v>
      </c>
    </row>
    <row r="16" spans="1:5" ht="20.25" customHeight="1" x14ac:dyDescent="0.25">
      <c r="B16" s="48" t="s">
        <v>1</v>
      </c>
      <c r="C16" s="49"/>
      <c r="D16" s="50" t="s">
        <v>1</v>
      </c>
    </row>
    <row r="17" spans="1:5" ht="15.75" customHeight="1" x14ac:dyDescent="0.25">
      <c r="B17" s="8"/>
      <c r="C17" s="8"/>
      <c r="D17" s="51"/>
    </row>
    <row r="18" spans="1:5" ht="15" customHeight="1" x14ac:dyDescent="0.25">
      <c r="B18" s="8" t="s">
        <v>9</v>
      </c>
      <c r="C18" s="8"/>
      <c r="D18" s="52" t="s">
        <v>1</v>
      </c>
    </row>
    <row r="19" spans="1:5" ht="15" customHeight="1" x14ac:dyDescent="0.25">
      <c r="B19" s="8" t="s">
        <v>10</v>
      </c>
      <c r="C19" s="8"/>
      <c r="D19" s="53">
        <v>1</v>
      </c>
    </row>
    <row r="20" spans="1:5" ht="15" customHeight="1" x14ac:dyDescent="0.25">
      <c r="B20" s="8" t="s">
        <v>11</v>
      </c>
      <c r="C20" s="8"/>
      <c r="D20" s="53">
        <f>IF(D19=0,0,D11/D19)</f>
        <v>0</v>
      </c>
    </row>
    <row r="21" spans="1:5" ht="15" customHeight="1" x14ac:dyDescent="0.25"/>
    <row r="22" spans="1:5" ht="15" customHeight="1" x14ac:dyDescent="0.25">
      <c r="A22" s="16" t="s">
        <v>12</v>
      </c>
      <c r="B22" s="22" t="s">
        <v>1</v>
      </c>
      <c r="C22" s="24"/>
      <c r="D22" s="16" t="s">
        <v>13</v>
      </c>
      <c r="E22" s="26" t="s">
        <v>1</v>
      </c>
    </row>
    <row r="23" spans="1:5" ht="15" customHeight="1" x14ac:dyDescent="0.25">
      <c r="A23" s="17" t="s">
        <v>14</v>
      </c>
      <c r="B23" s="23"/>
      <c r="C23" s="25"/>
      <c r="D23" s="17" t="s">
        <v>15</v>
      </c>
      <c r="E23" s="21"/>
    </row>
  </sheetData>
  <mergeCells count="3">
    <mergeCell ref="A2:E2"/>
    <mergeCell ref="A3:E3"/>
    <mergeCell ref="A4:E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20"/>
  <sheetViews>
    <sheetView topLeftCell="A2" workbookViewId="0">
      <selection activeCell="G22" sqref="G22"/>
    </sheetView>
  </sheetViews>
  <sheetFormatPr defaultColWidth="8" defaultRowHeight="15" outlineLevelRow="1" x14ac:dyDescent="0.25"/>
  <cols>
    <col min="1" max="1" width="2.28515625" customWidth="1"/>
    <col min="2" max="2" width="6.7109375" customWidth="1"/>
    <col min="3" max="3" width="10.5703125" customWidth="1"/>
    <col min="4" max="4" width="38.85546875" customWidth="1"/>
    <col min="5" max="5" width="6.85546875" customWidth="1"/>
    <col min="6" max="6" width="7" customWidth="1"/>
    <col min="7" max="9" width="16.7109375" customWidth="1"/>
    <col min="10" max="10" width="7.5703125" customWidth="1" collapsed="1"/>
  </cols>
  <sheetData>
    <row r="1" spans="1:10" ht="15" hidden="1" customHeight="1" collapsed="1" x14ac:dyDescent="0.25"/>
    <row r="2" spans="1:10" ht="20.100000000000001" customHeight="1" x14ac:dyDescent="0.25">
      <c r="A2" s="74" t="s">
        <v>161</v>
      </c>
      <c r="B2" s="74"/>
      <c r="C2" s="74"/>
      <c r="D2" s="74"/>
      <c r="E2" s="74"/>
      <c r="F2" s="74"/>
      <c r="G2" s="74"/>
      <c r="H2" s="74"/>
      <c r="I2" s="74"/>
    </row>
    <row r="3" spans="1:10" ht="20.100000000000001" customHeight="1" thickBot="1" x14ac:dyDescent="0.3">
      <c r="A3" s="73" t="s">
        <v>1</v>
      </c>
      <c r="B3" s="73"/>
      <c r="C3" s="73"/>
      <c r="D3" s="73"/>
      <c r="E3" s="73"/>
      <c r="F3" s="73"/>
      <c r="G3" s="35"/>
      <c r="H3" s="35"/>
      <c r="I3" s="35"/>
    </row>
    <row r="4" spans="1:10" ht="17.100000000000001" customHeight="1" x14ac:dyDescent="0.25">
      <c r="A4" s="75" t="s">
        <v>16</v>
      </c>
      <c r="B4" s="76"/>
      <c r="C4" s="76"/>
      <c r="D4" s="76"/>
      <c r="E4" s="76"/>
      <c r="F4" s="76"/>
      <c r="G4" s="76"/>
      <c r="H4" s="76"/>
      <c r="I4" s="77"/>
    </row>
    <row r="5" spans="1:10" ht="20.100000000000001" customHeight="1" x14ac:dyDescent="0.25">
      <c r="A5" s="78" t="s">
        <v>161</v>
      </c>
      <c r="B5" s="79"/>
      <c r="C5" s="79"/>
      <c r="D5" s="79"/>
      <c r="E5" s="79"/>
      <c r="F5" s="79"/>
      <c r="G5" s="79"/>
      <c r="H5" s="79"/>
      <c r="I5" s="80"/>
    </row>
    <row r="6" spans="1:10" ht="20.100000000000001" customHeight="1" x14ac:dyDescent="0.25">
      <c r="A6" s="78" t="s">
        <v>1</v>
      </c>
      <c r="B6" s="79"/>
      <c r="C6" s="79"/>
      <c r="D6" s="79"/>
      <c r="E6" s="79"/>
      <c r="F6" s="79"/>
      <c r="G6" s="60" t="s">
        <v>17</v>
      </c>
      <c r="H6" s="55" t="s">
        <v>18</v>
      </c>
      <c r="I6" s="61" t="s">
        <v>19</v>
      </c>
    </row>
    <row r="7" spans="1:10" x14ac:dyDescent="0.25">
      <c r="A7" s="72" t="s">
        <v>162</v>
      </c>
      <c r="B7" s="67"/>
      <c r="C7" s="67"/>
      <c r="D7" s="67"/>
      <c r="E7" s="15"/>
      <c r="F7" s="15"/>
      <c r="G7" s="36">
        <f>SUM('Položkový rozpočet'!I7)</f>
        <v>0</v>
      </c>
      <c r="H7" s="36">
        <f>SUM('Položkový rozpočet'!J7)</f>
        <v>0</v>
      </c>
      <c r="I7" s="56">
        <f>SUM('Položkový rozpočet'!K7)</f>
        <v>0</v>
      </c>
      <c r="J7" s="29">
        <v>0</v>
      </c>
    </row>
    <row r="8" spans="1:10" outlineLevel="1" x14ac:dyDescent="0.25">
      <c r="A8" s="66" t="s">
        <v>20</v>
      </c>
      <c r="B8" s="67"/>
      <c r="C8" s="67"/>
      <c r="D8" s="67"/>
      <c r="E8" s="15"/>
      <c r="F8" s="15"/>
      <c r="G8" s="36">
        <f>SUM('Položkový rozpočet'!I8)</f>
        <v>0</v>
      </c>
      <c r="H8" s="36">
        <f>SUM('Položkový rozpočet'!J8)</f>
        <v>0</v>
      </c>
      <c r="I8" s="56">
        <f>SUM('Položkový rozpočet'!K8)</f>
        <v>0</v>
      </c>
      <c r="J8" s="29">
        <v>1</v>
      </c>
    </row>
    <row r="9" spans="1:10" outlineLevel="1" x14ac:dyDescent="0.25">
      <c r="A9" s="66" t="s">
        <v>21</v>
      </c>
      <c r="B9" s="67"/>
      <c r="C9" s="67"/>
      <c r="D9" s="67"/>
      <c r="E9" s="15"/>
      <c r="F9" s="15"/>
      <c r="G9" s="36">
        <f>SUM('Položkový rozpočet'!I16)</f>
        <v>0</v>
      </c>
      <c r="H9" s="36">
        <f>SUM('Položkový rozpočet'!J16)</f>
        <v>0</v>
      </c>
      <c r="I9" s="56">
        <f>SUM('Položkový rozpočet'!K16)</f>
        <v>0</v>
      </c>
      <c r="J9" s="29">
        <v>1</v>
      </c>
    </row>
    <row r="10" spans="1:10" outlineLevel="1" x14ac:dyDescent="0.25">
      <c r="A10" s="66" t="s">
        <v>22</v>
      </c>
      <c r="B10" s="67"/>
      <c r="C10" s="67"/>
      <c r="D10" s="67"/>
      <c r="E10" s="15"/>
      <c r="F10" s="15"/>
      <c r="G10" s="36">
        <f>SUM('Položkový rozpočet'!I33)</f>
        <v>0</v>
      </c>
      <c r="H10" s="36">
        <f>SUM('Položkový rozpočet'!J33)</f>
        <v>0</v>
      </c>
      <c r="I10" s="56">
        <f>SUM('Položkový rozpočet'!K33)</f>
        <v>0</v>
      </c>
      <c r="J10" s="29">
        <v>1</v>
      </c>
    </row>
    <row r="11" spans="1:10" outlineLevel="1" x14ac:dyDescent="0.25">
      <c r="A11" s="66" t="s">
        <v>23</v>
      </c>
      <c r="B11" s="67"/>
      <c r="C11" s="67"/>
      <c r="D11" s="67"/>
      <c r="E11" s="15"/>
      <c r="F11" s="15"/>
      <c r="G11" s="36">
        <f>SUM('Položkový rozpočet'!I44)</f>
        <v>0</v>
      </c>
      <c r="H11" s="36">
        <f>SUM('Položkový rozpočet'!J44)</f>
        <v>0</v>
      </c>
      <c r="I11" s="56">
        <f>SUM('Položkový rozpočet'!K44)</f>
        <v>0</v>
      </c>
      <c r="J11" s="29">
        <v>1</v>
      </c>
    </row>
    <row r="12" spans="1:10" outlineLevel="1" x14ac:dyDescent="0.25">
      <c r="A12" s="66" t="s">
        <v>24</v>
      </c>
      <c r="B12" s="67"/>
      <c r="C12" s="67"/>
      <c r="D12" s="67"/>
      <c r="E12" s="15"/>
      <c r="F12" s="15"/>
      <c r="G12" s="36">
        <f>SUM('Položkový rozpočet'!I53)</f>
        <v>0</v>
      </c>
      <c r="H12" s="36">
        <f>SUM('Položkový rozpočet'!J53)</f>
        <v>0</v>
      </c>
      <c r="I12" s="56">
        <f>SUM('Položkový rozpočet'!K53)</f>
        <v>0</v>
      </c>
      <c r="J12" s="29">
        <v>1</v>
      </c>
    </row>
    <row r="13" spans="1:10" outlineLevel="1" x14ac:dyDescent="0.25">
      <c r="A13" s="66" t="s">
        <v>25</v>
      </c>
      <c r="B13" s="67"/>
      <c r="C13" s="67"/>
      <c r="D13" s="67"/>
      <c r="E13" s="15"/>
      <c r="F13" s="15"/>
      <c r="G13" s="36">
        <f>SUM('Položkový rozpočet'!I68)</f>
        <v>0</v>
      </c>
      <c r="H13" s="36">
        <f>SUM('Položkový rozpočet'!J68)</f>
        <v>0</v>
      </c>
      <c r="I13" s="56">
        <f>SUM('Položkový rozpočet'!K68)</f>
        <v>0</v>
      </c>
      <c r="J13" s="29">
        <v>1</v>
      </c>
    </row>
    <row r="14" spans="1:10" ht="20.100000000000001" customHeight="1" x14ac:dyDescent="0.25">
      <c r="A14" s="68" t="s">
        <v>161</v>
      </c>
      <c r="B14" s="69"/>
      <c r="C14" s="69"/>
      <c r="D14" s="69"/>
      <c r="E14" s="69"/>
      <c r="F14" s="69"/>
      <c r="G14" s="54"/>
      <c r="H14" s="54"/>
      <c r="I14" s="57"/>
    </row>
    <row r="15" spans="1:10" ht="20.100000000000001" customHeight="1" thickBot="1" x14ac:dyDescent="0.3">
      <c r="A15" s="70" t="s">
        <v>1</v>
      </c>
      <c r="B15" s="71"/>
      <c r="C15" s="71"/>
      <c r="D15" s="71"/>
      <c r="E15" s="71"/>
      <c r="F15" s="71"/>
      <c r="G15" s="58"/>
      <c r="H15" s="58"/>
      <c r="I15" s="59"/>
    </row>
    <row r="16" spans="1:10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</sheetData>
  <mergeCells count="14">
    <mergeCell ref="A3:F3"/>
    <mergeCell ref="A2:I2"/>
    <mergeCell ref="A4:I4"/>
    <mergeCell ref="A5:I5"/>
    <mergeCell ref="A6:F6"/>
    <mergeCell ref="A12:D12"/>
    <mergeCell ref="A13:D13"/>
    <mergeCell ref="A14:F14"/>
    <mergeCell ref="A15:F15"/>
    <mergeCell ref="A7:D7"/>
    <mergeCell ref="A8:D8"/>
    <mergeCell ref="A9:D9"/>
    <mergeCell ref="A10:D10"/>
    <mergeCell ref="A11:D11"/>
  </mergeCells>
  <conditionalFormatting sqref="A7:I13">
    <cfRule type="expression" dxfId="5" priority="1" stopIfTrue="1">
      <formula>$J7=0</formula>
    </cfRule>
    <cfRule type="expression" dxfId="4" priority="2" stopIfTrue="1">
      <formula>$J7=1</formula>
    </cfRule>
    <cfRule type="expression" dxfId="3" priority="3" stopIfTrue="1">
      <formula>$J7&gt;1</formula>
    </cfRule>
  </conditionalFormatting>
  <pageMargins left="0.7" right="0.7" top="0.78740157499999996" bottom="0.78740157499999996" header="0.3" footer="0.3"/>
  <pageSetup paperSize="9" orientation="landscape" r:id="rId1"/>
  <headerFooter alignWithMargins="0">
    <oddHeader>Stránka &amp;P z &amp;N</oddHeader>
    <evenHeader>Stránka &amp;P z &amp;N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O71"/>
  <sheetViews>
    <sheetView tabSelected="1" topLeftCell="A12" workbookViewId="0">
      <selection activeCell="N23" sqref="N23"/>
    </sheetView>
  </sheetViews>
  <sheetFormatPr defaultColWidth="8" defaultRowHeight="15" outlineLevelRow="3" x14ac:dyDescent="0.25"/>
  <cols>
    <col min="1" max="1" width="2.28515625" customWidth="1"/>
    <col min="2" max="2" width="6.7109375" customWidth="1"/>
    <col min="3" max="3" width="10.5703125" customWidth="1"/>
    <col min="4" max="4" width="36.7109375" customWidth="1"/>
    <col min="5" max="5" width="6.85546875" customWidth="1"/>
    <col min="6" max="6" width="8.7109375" customWidth="1"/>
    <col min="7" max="7" width="9.42578125" customWidth="1"/>
    <col min="8" max="11" width="16.7109375" customWidth="1"/>
    <col min="12" max="12" width="4.42578125" customWidth="1" collapsed="1"/>
    <col min="13" max="13" width="0.140625" customWidth="1"/>
    <col min="14" max="14" width="15.7109375" customWidth="1"/>
  </cols>
  <sheetData>
    <row r="1" spans="1:15" ht="15" hidden="1" customHeight="1" collapsed="1" x14ac:dyDescent="0.25"/>
    <row r="2" spans="1:15" ht="20.100000000000001" customHeight="1" x14ac:dyDescent="0.25">
      <c r="A2" s="84" t="s">
        <v>161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5" ht="20.100000000000001" customHeight="1" x14ac:dyDescent="0.25">
      <c r="A3" s="85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5" ht="15" customHeight="1" x14ac:dyDescent="0.25">
      <c r="A4" s="86" t="s">
        <v>26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5" ht="20.100000000000001" customHeight="1" x14ac:dyDescent="0.25">
      <c r="A5" s="87" t="s">
        <v>161</v>
      </c>
      <c r="B5" s="88"/>
      <c r="C5" s="88"/>
      <c r="D5" s="88"/>
      <c r="E5" s="27"/>
      <c r="F5" s="27"/>
      <c r="G5" s="27"/>
      <c r="H5" s="27"/>
      <c r="I5" s="27"/>
      <c r="J5" s="34"/>
      <c r="K5" s="34"/>
    </row>
    <row r="6" spans="1:15" ht="20.100000000000001" customHeight="1" x14ac:dyDescent="0.25">
      <c r="A6" s="89" t="s">
        <v>1</v>
      </c>
      <c r="B6" s="90"/>
      <c r="C6" s="90"/>
      <c r="D6" s="90"/>
      <c r="E6" s="28"/>
      <c r="F6" s="28"/>
      <c r="G6" s="28"/>
      <c r="H6" s="28"/>
      <c r="I6" s="28"/>
      <c r="J6" s="28"/>
      <c r="K6" s="28"/>
    </row>
    <row r="7" spans="1:15" ht="20.100000000000001" customHeight="1" x14ac:dyDescent="0.25">
      <c r="A7" s="83" t="s">
        <v>162</v>
      </c>
      <c r="B7" s="82"/>
      <c r="C7" s="82"/>
      <c r="D7" s="82"/>
      <c r="E7" s="10"/>
      <c r="F7" s="10"/>
      <c r="G7" s="10"/>
      <c r="H7" s="10"/>
      <c r="I7" s="11">
        <f>SUM(I8,I16,I33,I44,I53,I68)</f>
        <v>0</v>
      </c>
      <c r="J7" s="11">
        <f>SUM(J8,J16,J33,J44,J53,J68)</f>
        <v>0</v>
      </c>
      <c r="K7" s="11">
        <f>SUM(K8,K16,K33,K44,K53,K68)</f>
        <v>0</v>
      </c>
      <c r="L7" s="29">
        <v>0</v>
      </c>
      <c r="M7" s="32">
        <f t="shared" ref="M7:O8" si="0">SUM(I7)</f>
        <v>0</v>
      </c>
      <c r="N7" s="32">
        <f t="shared" si="0"/>
        <v>0</v>
      </c>
      <c r="O7" s="32">
        <f t="shared" si="0"/>
        <v>0</v>
      </c>
    </row>
    <row r="8" spans="1:15" ht="20.100000000000001" customHeight="1" outlineLevel="1" x14ac:dyDescent="0.25">
      <c r="A8" s="81" t="s">
        <v>20</v>
      </c>
      <c r="B8" s="82"/>
      <c r="C8" s="82"/>
      <c r="D8" s="82"/>
      <c r="E8" s="10"/>
      <c r="F8" s="10"/>
      <c r="G8" s="10"/>
      <c r="H8" s="10"/>
      <c r="I8" s="11">
        <f>SUM(I10:I15)</f>
        <v>0</v>
      </c>
      <c r="J8" s="11">
        <f>SUM(J10:J15)</f>
        <v>0</v>
      </c>
      <c r="K8" s="11">
        <f>SUM(K10:K15)</f>
        <v>0</v>
      </c>
      <c r="L8" s="29">
        <v>1</v>
      </c>
      <c r="M8" s="32">
        <f t="shared" si="0"/>
        <v>0</v>
      </c>
      <c r="N8" s="32">
        <f t="shared" si="0"/>
        <v>0</v>
      </c>
      <c r="O8" s="32">
        <f t="shared" si="0"/>
        <v>0</v>
      </c>
    </row>
    <row r="9" spans="1:15" ht="15" customHeight="1" outlineLevel="2" x14ac:dyDescent="0.25">
      <c r="A9" s="12"/>
      <c r="B9" s="30" t="s">
        <v>27</v>
      </c>
      <c r="C9" s="30" t="s">
        <v>28</v>
      </c>
      <c r="D9" s="30" t="s">
        <v>29</v>
      </c>
      <c r="E9" s="31" t="s">
        <v>30</v>
      </c>
      <c r="F9" s="31" t="s">
        <v>31</v>
      </c>
      <c r="G9" s="31" t="s">
        <v>32</v>
      </c>
      <c r="H9" s="31" t="s">
        <v>33</v>
      </c>
      <c r="I9" s="31" t="s">
        <v>17</v>
      </c>
      <c r="J9" s="31" t="s">
        <v>18</v>
      </c>
      <c r="K9" s="31" t="s">
        <v>19</v>
      </c>
    </row>
    <row r="10" spans="1:15" outlineLevel="3" x14ac:dyDescent="0.25">
      <c r="A10" s="3"/>
      <c r="B10" s="1" t="s">
        <v>34</v>
      </c>
      <c r="C10" s="13" t="s">
        <v>35</v>
      </c>
      <c r="D10" s="14" t="s">
        <v>36</v>
      </c>
      <c r="E10" s="1" t="s">
        <v>37</v>
      </c>
      <c r="F10" s="1">
        <v>1</v>
      </c>
      <c r="G10" s="2">
        <v>21</v>
      </c>
      <c r="H10" s="33"/>
      <c r="I10" s="33">
        <f t="shared" ref="I10:I15" si="1">F10*H10</f>
        <v>0</v>
      </c>
      <c r="J10" s="33">
        <f t="shared" ref="J10:J15" si="2">G10*I10/100</f>
        <v>0</v>
      </c>
      <c r="K10" s="33">
        <f t="shared" ref="K10:K15" si="3">I10+J10</f>
        <v>0</v>
      </c>
    </row>
    <row r="11" spans="1:15" outlineLevel="3" x14ac:dyDescent="0.25">
      <c r="A11" s="3"/>
      <c r="B11" s="1" t="s">
        <v>38</v>
      </c>
      <c r="C11" s="13" t="s">
        <v>39</v>
      </c>
      <c r="D11" s="14" t="s">
        <v>40</v>
      </c>
      <c r="E11" s="1" t="s">
        <v>37</v>
      </c>
      <c r="F11" s="1">
        <v>1</v>
      </c>
      <c r="G11" s="2">
        <v>21</v>
      </c>
      <c r="H11" s="33"/>
      <c r="I11" s="33">
        <f t="shared" si="1"/>
        <v>0</v>
      </c>
      <c r="J11" s="33">
        <f t="shared" si="2"/>
        <v>0</v>
      </c>
      <c r="K11" s="33">
        <f t="shared" si="3"/>
        <v>0</v>
      </c>
    </row>
    <row r="12" spans="1:15" outlineLevel="3" x14ac:dyDescent="0.25">
      <c r="A12" s="3"/>
      <c r="B12" s="1" t="s">
        <v>41</v>
      </c>
      <c r="C12" s="13" t="s">
        <v>42</v>
      </c>
      <c r="D12" s="14" t="s">
        <v>43</v>
      </c>
      <c r="E12" s="1" t="s">
        <v>37</v>
      </c>
      <c r="F12" s="1">
        <v>1</v>
      </c>
      <c r="G12" s="2">
        <v>21</v>
      </c>
      <c r="H12" s="33"/>
      <c r="I12" s="33">
        <f t="shared" si="1"/>
        <v>0</v>
      </c>
      <c r="J12" s="33">
        <f t="shared" si="2"/>
        <v>0</v>
      </c>
      <c r="K12" s="33">
        <f t="shared" si="3"/>
        <v>0</v>
      </c>
    </row>
    <row r="13" spans="1:15" outlineLevel="3" x14ac:dyDescent="0.25">
      <c r="A13" s="3"/>
      <c r="B13" s="1" t="s">
        <v>44</v>
      </c>
      <c r="C13" s="13" t="s">
        <v>45</v>
      </c>
      <c r="D13" s="14" t="s">
        <v>46</v>
      </c>
      <c r="E13" s="1" t="s">
        <v>37</v>
      </c>
      <c r="F13" s="1">
        <v>1</v>
      </c>
      <c r="G13" s="2">
        <v>21</v>
      </c>
      <c r="H13" s="33"/>
      <c r="I13" s="33">
        <f t="shared" si="1"/>
        <v>0</v>
      </c>
      <c r="J13" s="33">
        <f t="shared" si="2"/>
        <v>0</v>
      </c>
      <c r="K13" s="33">
        <f t="shared" si="3"/>
        <v>0</v>
      </c>
    </row>
    <row r="14" spans="1:15" outlineLevel="3" x14ac:dyDescent="0.25">
      <c r="A14" s="3"/>
      <c r="B14" s="1" t="s">
        <v>47</v>
      </c>
      <c r="C14" s="13" t="s">
        <v>48</v>
      </c>
      <c r="D14" s="14" t="s">
        <v>49</v>
      </c>
      <c r="E14" s="1" t="s">
        <v>37</v>
      </c>
      <c r="F14" s="1">
        <v>1</v>
      </c>
      <c r="G14" s="2">
        <v>21</v>
      </c>
      <c r="H14" s="33"/>
      <c r="I14" s="33">
        <f t="shared" si="1"/>
        <v>0</v>
      </c>
      <c r="J14" s="33">
        <f t="shared" si="2"/>
        <v>0</v>
      </c>
      <c r="K14" s="33">
        <f t="shared" si="3"/>
        <v>0</v>
      </c>
    </row>
    <row r="15" spans="1:15" outlineLevel="3" x14ac:dyDescent="0.25">
      <c r="A15" s="3"/>
      <c r="B15" s="1" t="s">
        <v>50</v>
      </c>
      <c r="C15" s="13" t="s">
        <v>51</v>
      </c>
      <c r="D15" s="14" t="s">
        <v>52</v>
      </c>
      <c r="E15" s="1" t="s">
        <v>37</v>
      </c>
      <c r="F15" s="1">
        <v>1</v>
      </c>
      <c r="G15" s="2">
        <v>21</v>
      </c>
      <c r="H15" s="33"/>
      <c r="I15" s="33">
        <f t="shared" si="1"/>
        <v>0</v>
      </c>
      <c r="J15" s="33">
        <f t="shared" si="2"/>
        <v>0</v>
      </c>
      <c r="K15" s="33">
        <f t="shared" si="3"/>
        <v>0</v>
      </c>
    </row>
    <row r="16" spans="1:15" ht="20.100000000000001" customHeight="1" outlineLevel="1" x14ac:dyDescent="0.25">
      <c r="A16" s="81" t="s">
        <v>21</v>
      </c>
      <c r="B16" s="82"/>
      <c r="C16" s="82"/>
      <c r="D16" s="82"/>
      <c r="E16" s="10"/>
      <c r="F16" s="10"/>
      <c r="G16" s="10"/>
      <c r="H16" s="10"/>
      <c r="I16" s="11">
        <f>SUM(I18:I32)</f>
        <v>0</v>
      </c>
      <c r="J16" s="11">
        <f>SUM(J18:J32)</f>
        <v>0</v>
      </c>
      <c r="K16" s="11">
        <f>SUM(K18:K32)</f>
        <v>0</v>
      </c>
      <c r="L16" s="29">
        <v>1</v>
      </c>
      <c r="M16" s="32">
        <f>SUM(I16)</f>
        <v>0</v>
      </c>
      <c r="N16" s="32">
        <f>SUM(J16)</f>
        <v>0</v>
      </c>
      <c r="O16" s="32">
        <f>SUM(K16)</f>
        <v>0</v>
      </c>
    </row>
    <row r="17" spans="1:14" ht="15" customHeight="1" outlineLevel="2" x14ac:dyDescent="0.25">
      <c r="A17" s="12"/>
      <c r="B17" s="30" t="s">
        <v>27</v>
      </c>
      <c r="C17" s="30" t="s">
        <v>28</v>
      </c>
      <c r="D17" s="30" t="s">
        <v>29</v>
      </c>
      <c r="E17" s="31" t="s">
        <v>30</v>
      </c>
      <c r="F17" s="31" t="s">
        <v>31</v>
      </c>
      <c r="G17" s="31" t="s">
        <v>32</v>
      </c>
      <c r="H17" s="31" t="s">
        <v>33</v>
      </c>
      <c r="I17" s="31" t="s">
        <v>17</v>
      </c>
      <c r="J17" s="31" t="s">
        <v>18</v>
      </c>
      <c r="K17" s="31" t="s">
        <v>19</v>
      </c>
    </row>
    <row r="18" spans="1:14" outlineLevel="3" x14ac:dyDescent="0.25">
      <c r="A18" s="3"/>
      <c r="B18" s="1" t="s">
        <v>53</v>
      </c>
      <c r="C18" s="13" t="s">
        <v>54</v>
      </c>
      <c r="D18" s="14" t="s">
        <v>55</v>
      </c>
      <c r="E18" s="1" t="s">
        <v>56</v>
      </c>
      <c r="F18" s="1">
        <v>20</v>
      </c>
      <c r="G18" s="2">
        <v>21</v>
      </c>
      <c r="H18" s="33"/>
      <c r="I18" s="33">
        <f t="shared" ref="I18:I32" si="4">F18*H18</f>
        <v>0</v>
      </c>
      <c r="J18" s="33">
        <f t="shared" ref="J18:J32" si="5">G18*I18/100</f>
        <v>0</v>
      </c>
      <c r="K18" s="33">
        <f t="shared" ref="K18:K32" si="6">I18+J18</f>
        <v>0</v>
      </c>
    </row>
    <row r="19" spans="1:14" outlineLevel="3" x14ac:dyDescent="0.25">
      <c r="A19" s="3"/>
      <c r="B19" s="1" t="s">
        <v>57</v>
      </c>
      <c r="C19" s="13" t="s">
        <v>58</v>
      </c>
      <c r="D19" s="14" t="s">
        <v>59</v>
      </c>
      <c r="E19" s="1" t="s">
        <v>163</v>
      </c>
      <c r="F19" s="1">
        <v>20</v>
      </c>
      <c r="G19" s="2">
        <v>21</v>
      </c>
      <c r="H19" s="33"/>
      <c r="I19" s="33">
        <f t="shared" si="4"/>
        <v>0</v>
      </c>
      <c r="J19" s="33">
        <f t="shared" si="5"/>
        <v>0</v>
      </c>
      <c r="K19" s="33">
        <f t="shared" si="6"/>
        <v>0</v>
      </c>
    </row>
    <row r="20" spans="1:14" ht="22.5" outlineLevel="3" x14ac:dyDescent="0.25">
      <c r="A20" s="3"/>
      <c r="B20" s="1" t="s">
        <v>60</v>
      </c>
      <c r="C20" s="13" t="s">
        <v>61</v>
      </c>
      <c r="D20" s="14" t="s">
        <v>62</v>
      </c>
      <c r="E20" s="1" t="s">
        <v>63</v>
      </c>
      <c r="F20" s="1">
        <v>1</v>
      </c>
      <c r="G20" s="2">
        <v>21</v>
      </c>
      <c r="H20" s="33"/>
      <c r="I20" s="33">
        <f t="shared" si="4"/>
        <v>0</v>
      </c>
      <c r="J20" s="33">
        <f t="shared" si="5"/>
        <v>0</v>
      </c>
      <c r="K20" s="33">
        <f t="shared" si="6"/>
        <v>0</v>
      </c>
    </row>
    <row r="21" spans="1:14" outlineLevel="3" x14ac:dyDescent="0.25">
      <c r="A21" s="3"/>
      <c r="B21" s="1" t="s">
        <v>64</v>
      </c>
      <c r="C21" s="13" t="s">
        <v>65</v>
      </c>
      <c r="D21" s="14" t="s">
        <v>66</v>
      </c>
      <c r="E21" s="1" t="s">
        <v>163</v>
      </c>
      <c r="F21" s="1">
        <v>9</v>
      </c>
      <c r="G21" s="2">
        <v>21</v>
      </c>
      <c r="H21" s="33"/>
      <c r="I21" s="33">
        <f t="shared" si="4"/>
        <v>0</v>
      </c>
      <c r="J21" s="33">
        <f t="shared" si="5"/>
        <v>0</v>
      </c>
      <c r="K21" s="33">
        <f t="shared" si="6"/>
        <v>0</v>
      </c>
    </row>
    <row r="22" spans="1:14" outlineLevel="3" x14ac:dyDescent="0.25">
      <c r="A22" s="3"/>
      <c r="B22" s="1" t="s">
        <v>67</v>
      </c>
      <c r="C22" s="13" t="s">
        <v>68</v>
      </c>
      <c r="D22" s="14" t="s">
        <v>69</v>
      </c>
      <c r="E22" s="1" t="s">
        <v>56</v>
      </c>
      <c r="F22" s="1">
        <v>28</v>
      </c>
      <c r="G22" s="2">
        <v>21</v>
      </c>
      <c r="H22" s="33"/>
      <c r="I22" s="33">
        <f t="shared" si="4"/>
        <v>0</v>
      </c>
      <c r="J22" s="33">
        <f t="shared" si="5"/>
        <v>0</v>
      </c>
      <c r="K22" s="33">
        <f t="shared" si="6"/>
        <v>0</v>
      </c>
    </row>
    <row r="23" spans="1:14" outlineLevel="3" x14ac:dyDescent="0.25">
      <c r="A23" s="3"/>
      <c r="B23" s="1" t="s">
        <v>70</v>
      </c>
      <c r="C23" s="13" t="s">
        <v>71</v>
      </c>
      <c r="D23" s="14" t="s">
        <v>72</v>
      </c>
      <c r="E23" s="1" t="s">
        <v>73</v>
      </c>
      <c r="F23" s="1">
        <v>1</v>
      </c>
      <c r="G23" s="2">
        <v>21</v>
      </c>
      <c r="H23" s="33"/>
      <c r="I23" s="33">
        <f t="shared" si="4"/>
        <v>0</v>
      </c>
      <c r="J23" s="33">
        <f t="shared" si="5"/>
        <v>0</v>
      </c>
      <c r="K23" s="33">
        <f t="shared" si="6"/>
        <v>0</v>
      </c>
      <c r="N23" s="64" t="s">
        <v>167</v>
      </c>
    </row>
    <row r="24" spans="1:14" outlineLevel="3" x14ac:dyDescent="0.25">
      <c r="A24" s="3"/>
      <c r="B24" s="1" t="s">
        <v>74</v>
      </c>
      <c r="C24" s="13" t="s">
        <v>75</v>
      </c>
      <c r="D24" s="14" t="s">
        <v>76</v>
      </c>
      <c r="E24" s="1" t="s">
        <v>77</v>
      </c>
      <c r="F24" s="1">
        <v>32</v>
      </c>
      <c r="G24" s="2">
        <v>21</v>
      </c>
      <c r="H24" s="33"/>
      <c r="I24" s="33">
        <f t="shared" si="4"/>
        <v>0</v>
      </c>
      <c r="J24" s="33">
        <f t="shared" si="5"/>
        <v>0</v>
      </c>
      <c r="K24" s="33">
        <f t="shared" si="6"/>
        <v>0</v>
      </c>
    </row>
    <row r="25" spans="1:14" outlineLevel="3" x14ac:dyDescent="0.25">
      <c r="A25" s="3"/>
      <c r="B25" s="1" t="s">
        <v>78</v>
      </c>
      <c r="C25" s="13" t="s">
        <v>79</v>
      </c>
      <c r="D25" s="14" t="s">
        <v>80</v>
      </c>
      <c r="E25" s="1" t="s">
        <v>77</v>
      </c>
      <c r="F25" s="1">
        <v>32</v>
      </c>
      <c r="G25" s="2">
        <v>21</v>
      </c>
      <c r="H25" s="33"/>
      <c r="I25" s="33">
        <f t="shared" si="4"/>
        <v>0</v>
      </c>
      <c r="J25" s="33">
        <f t="shared" si="5"/>
        <v>0</v>
      </c>
      <c r="K25" s="33">
        <f t="shared" si="6"/>
        <v>0</v>
      </c>
    </row>
    <row r="26" spans="1:14" ht="22.5" outlineLevel="3" x14ac:dyDescent="0.25">
      <c r="A26" s="3"/>
      <c r="B26" s="1" t="s">
        <v>81</v>
      </c>
      <c r="C26" s="13" t="s">
        <v>82</v>
      </c>
      <c r="D26" s="14" t="s">
        <v>83</v>
      </c>
      <c r="E26" s="1" t="s">
        <v>77</v>
      </c>
      <c r="F26" s="1">
        <v>2</v>
      </c>
      <c r="G26" s="2">
        <v>21</v>
      </c>
      <c r="H26" s="33"/>
      <c r="I26" s="33">
        <f t="shared" si="4"/>
        <v>0</v>
      </c>
      <c r="J26" s="33">
        <f t="shared" si="5"/>
        <v>0</v>
      </c>
      <c r="K26" s="33">
        <f t="shared" si="6"/>
        <v>0</v>
      </c>
    </row>
    <row r="27" spans="1:14" ht="22.5" outlineLevel="3" x14ac:dyDescent="0.25">
      <c r="A27" s="3"/>
      <c r="B27" s="1" t="s">
        <v>84</v>
      </c>
      <c r="C27" s="13" t="s">
        <v>85</v>
      </c>
      <c r="D27" s="14" t="s">
        <v>86</v>
      </c>
      <c r="E27" s="1" t="s">
        <v>77</v>
      </c>
      <c r="F27" s="1">
        <v>2</v>
      </c>
      <c r="G27" s="2">
        <v>21</v>
      </c>
      <c r="H27" s="33"/>
      <c r="I27" s="33">
        <f t="shared" si="4"/>
        <v>0</v>
      </c>
      <c r="J27" s="33">
        <f t="shared" si="5"/>
        <v>0</v>
      </c>
      <c r="K27" s="33">
        <f t="shared" si="6"/>
        <v>0</v>
      </c>
    </row>
    <row r="28" spans="1:14" outlineLevel="3" x14ac:dyDescent="0.25">
      <c r="A28" s="3"/>
      <c r="B28" s="1" t="s">
        <v>87</v>
      </c>
      <c r="C28" s="13" t="s">
        <v>88</v>
      </c>
      <c r="D28" s="14" t="s">
        <v>89</v>
      </c>
      <c r="E28" s="1" t="s">
        <v>77</v>
      </c>
      <c r="F28" s="1">
        <v>16</v>
      </c>
      <c r="G28" s="2">
        <v>21</v>
      </c>
      <c r="H28" s="33"/>
      <c r="I28" s="33">
        <f t="shared" si="4"/>
        <v>0</v>
      </c>
      <c r="J28" s="33">
        <f t="shared" si="5"/>
        <v>0</v>
      </c>
      <c r="K28" s="33">
        <f t="shared" si="6"/>
        <v>0</v>
      </c>
    </row>
    <row r="29" spans="1:14" ht="22.5" outlineLevel="3" x14ac:dyDescent="0.25">
      <c r="A29" s="3"/>
      <c r="B29" s="1" t="s">
        <v>90</v>
      </c>
      <c r="C29" s="13" t="s">
        <v>91</v>
      </c>
      <c r="D29" s="14" t="s">
        <v>92</v>
      </c>
      <c r="E29" s="1" t="s">
        <v>77</v>
      </c>
      <c r="F29" s="1">
        <v>34</v>
      </c>
      <c r="G29" s="2">
        <v>21</v>
      </c>
      <c r="H29" s="33"/>
      <c r="I29" s="33">
        <f t="shared" si="4"/>
        <v>0</v>
      </c>
      <c r="J29" s="33">
        <f t="shared" si="5"/>
        <v>0</v>
      </c>
      <c r="K29" s="33">
        <f t="shared" si="6"/>
        <v>0</v>
      </c>
    </row>
    <row r="30" spans="1:14" outlineLevel="3" x14ac:dyDescent="0.25">
      <c r="A30" s="3"/>
      <c r="B30" s="1" t="s">
        <v>93</v>
      </c>
      <c r="C30" s="13" t="s">
        <v>94</v>
      </c>
      <c r="D30" s="14" t="s">
        <v>95</v>
      </c>
      <c r="E30" s="1" t="s">
        <v>77</v>
      </c>
      <c r="F30" s="1">
        <v>34</v>
      </c>
      <c r="G30" s="2">
        <v>21</v>
      </c>
      <c r="H30" s="33"/>
      <c r="I30" s="33">
        <f t="shared" si="4"/>
        <v>0</v>
      </c>
      <c r="J30" s="33">
        <f t="shared" si="5"/>
        <v>0</v>
      </c>
      <c r="K30" s="33">
        <f t="shared" si="6"/>
        <v>0</v>
      </c>
    </row>
    <row r="31" spans="1:14" ht="22.5" outlineLevel="3" x14ac:dyDescent="0.25">
      <c r="A31" s="3"/>
      <c r="B31" s="1" t="s">
        <v>96</v>
      </c>
      <c r="C31" s="13" t="s">
        <v>97</v>
      </c>
      <c r="D31" s="14" t="s">
        <v>98</v>
      </c>
      <c r="E31" s="1" t="s">
        <v>99</v>
      </c>
      <c r="F31" s="1">
        <v>68</v>
      </c>
      <c r="G31" s="2">
        <v>21</v>
      </c>
      <c r="H31" s="33"/>
      <c r="I31" s="33">
        <f t="shared" si="4"/>
        <v>0</v>
      </c>
      <c r="J31" s="33">
        <f t="shared" si="5"/>
        <v>0</v>
      </c>
      <c r="K31" s="33">
        <f t="shared" si="6"/>
        <v>0</v>
      </c>
    </row>
    <row r="32" spans="1:14" outlineLevel="3" x14ac:dyDescent="0.25">
      <c r="A32" s="3"/>
      <c r="B32" s="1" t="s">
        <v>100</v>
      </c>
      <c r="C32" s="13" t="s">
        <v>101</v>
      </c>
      <c r="D32" s="14" t="s">
        <v>102</v>
      </c>
      <c r="E32" s="1" t="s">
        <v>56</v>
      </c>
      <c r="F32" s="1">
        <v>92</v>
      </c>
      <c r="G32" s="2">
        <v>21</v>
      </c>
      <c r="H32" s="33"/>
      <c r="I32" s="33">
        <f t="shared" si="4"/>
        <v>0</v>
      </c>
      <c r="J32" s="33">
        <f t="shared" si="5"/>
        <v>0</v>
      </c>
      <c r="K32" s="33">
        <f t="shared" si="6"/>
        <v>0</v>
      </c>
    </row>
    <row r="33" spans="1:15" ht="20.100000000000001" customHeight="1" outlineLevel="1" x14ac:dyDescent="0.25">
      <c r="A33" s="81" t="s">
        <v>22</v>
      </c>
      <c r="B33" s="82"/>
      <c r="C33" s="82"/>
      <c r="D33" s="82"/>
      <c r="E33" s="10"/>
      <c r="F33" s="10"/>
      <c r="G33" s="10"/>
      <c r="H33" s="10"/>
      <c r="I33" s="11">
        <f>SUM(I35:I43)</f>
        <v>0</v>
      </c>
      <c r="J33" s="11">
        <f>SUM(J35:J43)</f>
        <v>0</v>
      </c>
      <c r="K33" s="11">
        <f>SUM(K35:K43)</f>
        <v>0</v>
      </c>
      <c r="L33" s="29">
        <v>1</v>
      </c>
      <c r="M33" s="32">
        <f>SUM(I33)</f>
        <v>0</v>
      </c>
      <c r="N33" s="32">
        <f>SUM(J33)</f>
        <v>0</v>
      </c>
      <c r="O33" s="32">
        <f>SUM(K33)</f>
        <v>0</v>
      </c>
    </row>
    <row r="34" spans="1:15" ht="15" customHeight="1" outlineLevel="2" x14ac:dyDescent="0.25">
      <c r="A34" s="12"/>
      <c r="B34" s="30" t="s">
        <v>27</v>
      </c>
      <c r="C34" s="30" t="s">
        <v>28</v>
      </c>
      <c r="D34" s="30" t="s">
        <v>29</v>
      </c>
      <c r="E34" s="31" t="s">
        <v>30</v>
      </c>
      <c r="F34" s="31" t="s">
        <v>31</v>
      </c>
      <c r="G34" s="31" t="s">
        <v>32</v>
      </c>
      <c r="H34" s="31" t="s">
        <v>33</v>
      </c>
      <c r="I34" s="31" t="s">
        <v>17</v>
      </c>
      <c r="J34" s="31" t="s">
        <v>18</v>
      </c>
      <c r="K34" s="31" t="s">
        <v>19</v>
      </c>
    </row>
    <row r="35" spans="1:15" outlineLevel="3" x14ac:dyDescent="0.25">
      <c r="A35" s="3"/>
      <c r="B35" s="1" t="s">
        <v>53</v>
      </c>
      <c r="C35" s="13" t="s">
        <v>103</v>
      </c>
      <c r="D35" s="14" t="s">
        <v>104</v>
      </c>
      <c r="E35" s="1" t="s">
        <v>56</v>
      </c>
      <c r="F35" s="1">
        <v>92</v>
      </c>
      <c r="G35" s="2">
        <v>21</v>
      </c>
      <c r="H35" s="33"/>
      <c r="I35" s="33">
        <f t="shared" ref="I35:I43" si="7">F35*H35</f>
        <v>0</v>
      </c>
      <c r="J35" s="33">
        <f t="shared" ref="J35:J43" si="8">G35*I35/100</f>
        <v>0</v>
      </c>
      <c r="K35" s="33">
        <f t="shared" ref="K35:K43" si="9">I35+J35</f>
        <v>0</v>
      </c>
    </row>
    <row r="36" spans="1:15" outlineLevel="3" x14ac:dyDescent="0.25">
      <c r="A36" s="3"/>
      <c r="B36" s="1" t="s">
        <v>57</v>
      </c>
      <c r="C36" s="13" t="s">
        <v>105</v>
      </c>
      <c r="D36" s="14" t="s">
        <v>106</v>
      </c>
      <c r="E36" s="1" t="s">
        <v>56</v>
      </c>
      <c r="F36" s="1">
        <v>92</v>
      </c>
      <c r="G36" s="2">
        <v>21</v>
      </c>
      <c r="H36" s="33"/>
      <c r="I36" s="33">
        <f t="shared" si="7"/>
        <v>0</v>
      </c>
      <c r="J36" s="33">
        <f t="shared" si="8"/>
        <v>0</v>
      </c>
      <c r="K36" s="33">
        <f t="shared" si="9"/>
        <v>0</v>
      </c>
    </row>
    <row r="37" spans="1:15" outlineLevel="3" x14ac:dyDescent="0.25">
      <c r="A37" s="3"/>
      <c r="B37" s="1" t="s">
        <v>60</v>
      </c>
      <c r="C37" s="13" t="s">
        <v>105</v>
      </c>
      <c r="D37" s="14" t="s">
        <v>106</v>
      </c>
      <c r="E37" s="1" t="s">
        <v>56</v>
      </c>
      <c r="F37" s="1">
        <v>71</v>
      </c>
      <c r="G37" s="2">
        <v>21</v>
      </c>
      <c r="H37" s="33"/>
      <c r="I37" s="33">
        <f t="shared" si="7"/>
        <v>0</v>
      </c>
      <c r="J37" s="33">
        <f t="shared" si="8"/>
        <v>0</v>
      </c>
      <c r="K37" s="33">
        <f t="shared" si="9"/>
        <v>0</v>
      </c>
    </row>
    <row r="38" spans="1:15" ht="22.5" outlineLevel="3" x14ac:dyDescent="0.25">
      <c r="A38" s="3"/>
      <c r="B38" s="1" t="s">
        <v>64</v>
      </c>
      <c r="C38" s="13" t="s">
        <v>107</v>
      </c>
      <c r="D38" s="14" t="s">
        <v>108</v>
      </c>
      <c r="E38" s="1" t="s">
        <v>56</v>
      </c>
      <c r="F38" s="1">
        <v>71</v>
      </c>
      <c r="G38" s="2">
        <v>21</v>
      </c>
      <c r="H38" s="33"/>
      <c r="I38" s="33">
        <f t="shared" si="7"/>
        <v>0</v>
      </c>
      <c r="J38" s="33">
        <f t="shared" si="8"/>
        <v>0</v>
      </c>
      <c r="K38" s="33">
        <f t="shared" si="9"/>
        <v>0</v>
      </c>
    </row>
    <row r="39" spans="1:15" outlineLevel="3" x14ac:dyDescent="0.25">
      <c r="A39" s="3"/>
      <c r="B39" s="1" t="s">
        <v>67</v>
      </c>
      <c r="C39" s="13" t="s">
        <v>109</v>
      </c>
      <c r="D39" s="14" t="s">
        <v>110</v>
      </c>
      <c r="E39" s="1" t="s">
        <v>56</v>
      </c>
      <c r="F39" s="1">
        <v>71</v>
      </c>
      <c r="G39" s="2">
        <v>21</v>
      </c>
      <c r="H39" s="33"/>
      <c r="I39" s="33">
        <f t="shared" si="7"/>
        <v>0</v>
      </c>
      <c r="J39" s="33">
        <f t="shared" si="8"/>
        <v>0</v>
      </c>
      <c r="K39" s="33">
        <f t="shared" si="9"/>
        <v>0</v>
      </c>
    </row>
    <row r="40" spans="1:15" outlineLevel="3" x14ac:dyDescent="0.25">
      <c r="A40" s="3"/>
      <c r="B40" s="1" t="s">
        <v>70</v>
      </c>
      <c r="C40" s="13" t="s">
        <v>111</v>
      </c>
      <c r="D40" s="14" t="s">
        <v>112</v>
      </c>
      <c r="E40" s="1" t="s">
        <v>56</v>
      </c>
      <c r="F40" s="1">
        <v>71</v>
      </c>
      <c r="G40" s="2">
        <v>21</v>
      </c>
      <c r="H40" s="33"/>
      <c r="I40" s="33">
        <f t="shared" si="7"/>
        <v>0</v>
      </c>
      <c r="J40" s="33">
        <f t="shared" si="8"/>
        <v>0</v>
      </c>
      <c r="K40" s="33">
        <f t="shared" si="9"/>
        <v>0</v>
      </c>
    </row>
    <row r="41" spans="1:15" outlineLevel="3" x14ac:dyDescent="0.25">
      <c r="A41" s="3"/>
      <c r="B41" s="1" t="s">
        <v>74</v>
      </c>
      <c r="C41" s="13" t="s">
        <v>113</v>
      </c>
      <c r="D41" s="14" t="s">
        <v>114</v>
      </c>
      <c r="E41" s="1" t="s">
        <v>56</v>
      </c>
      <c r="F41" s="1">
        <v>12</v>
      </c>
      <c r="G41" s="2">
        <v>21</v>
      </c>
      <c r="H41" s="33"/>
      <c r="I41" s="33">
        <f t="shared" si="7"/>
        <v>0</v>
      </c>
      <c r="J41" s="33">
        <f t="shared" si="8"/>
        <v>0</v>
      </c>
      <c r="K41" s="33">
        <f t="shared" si="9"/>
        <v>0</v>
      </c>
    </row>
    <row r="42" spans="1:15" ht="22.5" outlineLevel="3" x14ac:dyDescent="0.25">
      <c r="A42" s="3"/>
      <c r="B42" s="1" t="s">
        <v>78</v>
      </c>
      <c r="C42" s="13" t="s">
        <v>115</v>
      </c>
      <c r="D42" s="14" t="s">
        <v>116</v>
      </c>
      <c r="E42" s="1" t="s">
        <v>163</v>
      </c>
      <c r="F42" s="1">
        <v>9</v>
      </c>
      <c r="G42" s="2">
        <v>21</v>
      </c>
      <c r="H42" s="33"/>
      <c r="I42" s="33">
        <f t="shared" si="7"/>
        <v>0</v>
      </c>
      <c r="J42" s="33">
        <f t="shared" si="8"/>
        <v>0</v>
      </c>
      <c r="K42" s="33">
        <f t="shared" si="9"/>
        <v>0</v>
      </c>
    </row>
    <row r="43" spans="1:15" outlineLevel="3" x14ac:dyDescent="0.25">
      <c r="A43" s="3"/>
      <c r="B43" s="1" t="s">
        <v>81</v>
      </c>
      <c r="C43" s="13" t="s">
        <v>117</v>
      </c>
      <c r="D43" s="14" t="s">
        <v>118</v>
      </c>
      <c r="E43" s="1" t="s">
        <v>77</v>
      </c>
      <c r="F43" s="1">
        <v>10</v>
      </c>
      <c r="G43" s="2">
        <v>21</v>
      </c>
      <c r="H43" s="33"/>
      <c r="I43" s="33">
        <f t="shared" si="7"/>
        <v>0</v>
      </c>
      <c r="J43" s="33">
        <f t="shared" si="8"/>
        <v>0</v>
      </c>
      <c r="K43" s="33">
        <f t="shared" si="9"/>
        <v>0</v>
      </c>
    </row>
    <row r="44" spans="1:15" ht="20.100000000000001" customHeight="1" outlineLevel="1" x14ac:dyDescent="0.25">
      <c r="A44" s="81" t="s">
        <v>23</v>
      </c>
      <c r="B44" s="82"/>
      <c r="C44" s="82"/>
      <c r="D44" s="82"/>
      <c r="E44" s="10"/>
      <c r="F44" s="10"/>
      <c r="G44" s="10"/>
      <c r="H44" s="10"/>
      <c r="I44" s="11">
        <f>SUM(I46:I52)</f>
        <v>0</v>
      </c>
      <c r="J44" s="11">
        <f>SUM(J46:J52)</f>
        <v>0</v>
      </c>
      <c r="K44" s="11">
        <f>SUM(K46:K52)</f>
        <v>0</v>
      </c>
      <c r="L44" s="29">
        <v>1</v>
      </c>
      <c r="M44" s="32">
        <f>SUM(I44)</f>
        <v>0</v>
      </c>
      <c r="N44" s="32">
        <f>SUM(J44)</f>
        <v>0</v>
      </c>
      <c r="O44" s="32">
        <f>SUM(K44)</f>
        <v>0</v>
      </c>
    </row>
    <row r="45" spans="1:15" ht="15" customHeight="1" outlineLevel="2" x14ac:dyDescent="0.25">
      <c r="A45" s="12"/>
      <c r="B45" s="30" t="s">
        <v>27</v>
      </c>
      <c r="C45" s="30" t="s">
        <v>28</v>
      </c>
      <c r="D45" s="30" t="s">
        <v>29</v>
      </c>
      <c r="E45" s="31" t="s">
        <v>30</v>
      </c>
      <c r="F45" s="31" t="s">
        <v>31</v>
      </c>
      <c r="G45" s="31" t="s">
        <v>32</v>
      </c>
      <c r="H45" s="31" t="s">
        <v>33</v>
      </c>
      <c r="I45" s="31" t="s">
        <v>17</v>
      </c>
      <c r="J45" s="31" t="s">
        <v>18</v>
      </c>
      <c r="K45" s="31" t="s">
        <v>19</v>
      </c>
    </row>
    <row r="46" spans="1:15" ht="22.5" outlineLevel="3" x14ac:dyDescent="0.25">
      <c r="A46" s="3"/>
      <c r="B46" s="1" t="s">
        <v>53</v>
      </c>
      <c r="C46" s="13" t="s">
        <v>119</v>
      </c>
      <c r="D46" s="14" t="s">
        <v>120</v>
      </c>
      <c r="E46" s="1" t="s">
        <v>73</v>
      </c>
      <c r="F46" s="1">
        <v>1</v>
      </c>
      <c r="G46" s="2">
        <v>21</v>
      </c>
      <c r="H46" s="33"/>
      <c r="I46" s="33">
        <f t="shared" ref="I46:I52" si="10">F46*H46</f>
        <v>0</v>
      </c>
      <c r="J46" s="33">
        <f t="shared" ref="J46:J52" si="11">G46*I46/100</f>
        <v>0</v>
      </c>
      <c r="K46" s="33">
        <f t="shared" ref="K46:K52" si="12">I46+J46</f>
        <v>0</v>
      </c>
    </row>
    <row r="47" spans="1:15" ht="22.5" outlineLevel="3" x14ac:dyDescent="0.25">
      <c r="A47" s="3"/>
      <c r="B47" s="1" t="s">
        <v>57</v>
      </c>
      <c r="C47" s="13" t="s">
        <v>121</v>
      </c>
      <c r="D47" s="14" t="s">
        <v>122</v>
      </c>
      <c r="E47" s="1" t="s">
        <v>73</v>
      </c>
      <c r="F47" s="1">
        <v>1</v>
      </c>
      <c r="G47" s="2">
        <v>21</v>
      </c>
      <c r="H47" s="33"/>
      <c r="I47" s="33">
        <f t="shared" si="10"/>
        <v>0</v>
      </c>
      <c r="J47" s="33">
        <f t="shared" si="11"/>
        <v>0</v>
      </c>
      <c r="K47" s="33">
        <f t="shared" si="12"/>
        <v>0</v>
      </c>
    </row>
    <row r="48" spans="1:15" outlineLevel="3" x14ac:dyDescent="0.25">
      <c r="A48" s="3"/>
      <c r="B48" s="1" t="s">
        <v>60</v>
      </c>
      <c r="C48" s="13" t="s">
        <v>123</v>
      </c>
      <c r="D48" s="14" t="s">
        <v>124</v>
      </c>
      <c r="E48" s="1" t="s">
        <v>73</v>
      </c>
      <c r="F48" s="1">
        <v>1</v>
      </c>
      <c r="G48" s="2">
        <v>21</v>
      </c>
      <c r="H48" s="33"/>
      <c r="I48" s="33">
        <f t="shared" si="10"/>
        <v>0</v>
      </c>
      <c r="J48" s="33">
        <f t="shared" si="11"/>
        <v>0</v>
      </c>
      <c r="K48" s="33">
        <f t="shared" si="12"/>
        <v>0</v>
      </c>
    </row>
    <row r="49" spans="1:15" ht="22.5" outlineLevel="3" x14ac:dyDescent="0.25">
      <c r="A49" s="3"/>
      <c r="B49" s="1" t="s">
        <v>64</v>
      </c>
      <c r="C49" s="13" t="s">
        <v>125</v>
      </c>
      <c r="D49" s="14" t="s">
        <v>126</v>
      </c>
      <c r="E49" s="1" t="s">
        <v>73</v>
      </c>
      <c r="F49" s="1">
        <v>1</v>
      </c>
      <c r="G49" s="2">
        <v>21</v>
      </c>
      <c r="H49" s="33"/>
      <c r="I49" s="33">
        <f t="shared" si="10"/>
        <v>0</v>
      </c>
      <c r="J49" s="33">
        <f t="shared" si="11"/>
        <v>0</v>
      </c>
      <c r="K49" s="33">
        <f t="shared" si="12"/>
        <v>0</v>
      </c>
    </row>
    <row r="50" spans="1:15" outlineLevel="3" x14ac:dyDescent="0.25">
      <c r="A50" s="3"/>
      <c r="B50" s="1" t="s">
        <v>67</v>
      </c>
      <c r="C50" s="13" t="s">
        <v>127</v>
      </c>
      <c r="D50" s="14" t="s">
        <v>128</v>
      </c>
      <c r="E50" s="1" t="s">
        <v>163</v>
      </c>
      <c r="F50" s="1">
        <v>1</v>
      </c>
      <c r="G50" s="2">
        <v>21</v>
      </c>
      <c r="H50" s="33"/>
      <c r="I50" s="33">
        <f t="shared" si="10"/>
        <v>0</v>
      </c>
      <c r="J50" s="33">
        <f t="shared" si="11"/>
        <v>0</v>
      </c>
      <c r="K50" s="33">
        <f t="shared" si="12"/>
        <v>0</v>
      </c>
    </row>
    <row r="51" spans="1:15" outlineLevel="3" x14ac:dyDescent="0.25">
      <c r="A51" s="3"/>
      <c r="B51" s="1" t="s">
        <v>70</v>
      </c>
      <c r="C51" s="13" t="s">
        <v>129</v>
      </c>
      <c r="D51" s="14" t="s">
        <v>130</v>
      </c>
      <c r="E51" s="1" t="s">
        <v>163</v>
      </c>
      <c r="F51" s="1">
        <v>3</v>
      </c>
      <c r="G51" s="2">
        <v>21</v>
      </c>
      <c r="H51" s="33"/>
      <c r="I51" s="33">
        <f t="shared" si="10"/>
        <v>0</v>
      </c>
      <c r="J51" s="33">
        <f t="shared" si="11"/>
        <v>0</v>
      </c>
      <c r="K51" s="33">
        <f t="shared" si="12"/>
        <v>0</v>
      </c>
    </row>
    <row r="52" spans="1:15" ht="22.5" outlineLevel="3" x14ac:dyDescent="0.25">
      <c r="A52" s="3"/>
      <c r="B52" s="1" t="s">
        <v>74</v>
      </c>
      <c r="C52" s="13" t="s">
        <v>131</v>
      </c>
      <c r="D52" s="14" t="s">
        <v>132</v>
      </c>
      <c r="E52" s="1" t="s">
        <v>73</v>
      </c>
      <c r="F52" s="1">
        <v>1</v>
      </c>
      <c r="G52" s="2">
        <v>21</v>
      </c>
      <c r="H52" s="33"/>
      <c r="I52" s="33">
        <f t="shared" si="10"/>
        <v>0</v>
      </c>
      <c r="J52" s="33">
        <f t="shared" si="11"/>
        <v>0</v>
      </c>
      <c r="K52" s="33">
        <f t="shared" si="12"/>
        <v>0</v>
      </c>
    </row>
    <row r="53" spans="1:15" ht="20.100000000000001" customHeight="1" outlineLevel="1" x14ac:dyDescent="0.25">
      <c r="A53" s="81" t="s">
        <v>24</v>
      </c>
      <c r="B53" s="82"/>
      <c r="C53" s="82"/>
      <c r="D53" s="82"/>
      <c r="E53" s="10"/>
      <c r="F53" s="10"/>
      <c r="G53" s="10"/>
      <c r="H53" s="10"/>
      <c r="I53" s="11">
        <f>SUM(I55:I67)</f>
        <v>0</v>
      </c>
      <c r="J53" s="11">
        <f>SUM(J55:J67)</f>
        <v>0</v>
      </c>
      <c r="K53" s="11">
        <f>SUM(K55:K67)</f>
        <v>0</v>
      </c>
      <c r="L53" s="29">
        <v>1</v>
      </c>
      <c r="M53" s="32">
        <f>SUM(I53)</f>
        <v>0</v>
      </c>
      <c r="N53" s="32">
        <f>SUM(J53)</f>
        <v>0</v>
      </c>
      <c r="O53" s="32">
        <f>SUM(K53)</f>
        <v>0</v>
      </c>
    </row>
    <row r="54" spans="1:15" ht="15" customHeight="1" outlineLevel="2" x14ac:dyDescent="0.25">
      <c r="A54" s="12"/>
      <c r="B54" s="30" t="s">
        <v>27</v>
      </c>
      <c r="C54" s="30" t="s">
        <v>28</v>
      </c>
      <c r="D54" s="30" t="s">
        <v>29</v>
      </c>
      <c r="E54" s="31" t="s">
        <v>30</v>
      </c>
      <c r="F54" s="31" t="s">
        <v>31</v>
      </c>
      <c r="G54" s="31" t="s">
        <v>32</v>
      </c>
      <c r="H54" s="31" t="s">
        <v>33</v>
      </c>
      <c r="I54" s="31" t="s">
        <v>17</v>
      </c>
      <c r="J54" s="31" t="s">
        <v>18</v>
      </c>
      <c r="K54" s="31" t="s">
        <v>19</v>
      </c>
    </row>
    <row r="55" spans="1:15" ht="22.5" outlineLevel="3" x14ac:dyDescent="0.25">
      <c r="A55" s="3"/>
      <c r="B55" s="1" t="s">
        <v>53</v>
      </c>
      <c r="C55" s="13" t="s">
        <v>133</v>
      </c>
      <c r="D55" s="14" t="s">
        <v>134</v>
      </c>
      <c r="E55" s="1" t="s">
        <v>163</v>
      </c>
      <c r="F55" s="1">
        <v>45</v>
      </c>
      <c r="G55" s="2">
        <v>21</v>
      </c>
      <c r="H55" s="33"/>
      <c r="I55" s="33">
        <f t="shared" ref="I55:I67" si="13">F55*H55</f>
        <v>0</v>
      </c>
      <c r="J55" s="33">
        <f t="shared" ref="J55:J67" si="14">G55*I55/100</f>
        <v>0</v>
      </c>
      <c r="K55" s="33">
        <f t="shared" ref="K55:K67" si="15">I55+J55</f>
        <v>0</v>
      </c>
    </row>
    <row r="56" spans="1:15" ht="22.5" outlineLevel="3" x14ac:dyDescent="0.25">
      <c r="A56" s="3"/>
      <c r="B56" s="1" t="s">
        <v>57</v>
      </c>
      <c r="C56" s="13" t="s">
        <v>135</v>
      </c>
      <c r="D56" s="14" t="s">
        <v>136</v>
      </c>
      <c r="E56" s="1" t="s">
        <v>163</v>
      </c>
      <c r="F56" s="1">
        <v>45</v>
      </c>
      <c r="G56" s="2">
        <v>21</v>
      </c>
      <c r="H56" s="33"/>
      <c r="I56" s="33">
        <f t="shared" si="13"/>
        <v>0</v>
      </c>
      <c r="J56" s="33">
        <f t="shared" si="14"/>
        <v>0</v>
      </c>
      <c r="K56" s="33">
        <f t="shared" si="15"/>
        <v>0</v>
      </c>
    </row>
    <row r="57" spans="1:15" outlineLevel="3" x14ac:dyDescent="0.25">
      <c r="A57" s="3"/>
      <c r="B57" s="1" t="s">
        <v>60</v>
      </c>
      <c r="C57" s="13" t="s">
        <v>137</v>
      </c>
      <c r="D57" s="14" t="s">
        <v>138</v>
      </c>
      <c r="E57" s="1" t="s">
        <v>99</v>
      </c>
      <c r="F57" s="1">
        <v>3.375</v>
      </c>
      <c r="G57" s="2">
        <v>21</v>
      </c>
      <c r="H57" s="33"/>
      <c r="I57" s="33">
        <f t="shared" si="13"/>
        <v>0</v>
      </c>
      <c r="J57" s="33">
        <f t="shared" si="14"/>
        <v>0</v>
      </c>
      <c r="K57" s="33">
        <f t="shared" si="15"/>
        <v>0</v>
      </c>
    </row>
    <row r="58" spans="1:15" outlineLevel="3" x14ac:dyDescent="0.25">
      <c r="A58" s="3"/>
      <c r="B58" s="1" t="s">
        <v>64</v>
      </c>
      <c r="C58" s="13" t="s">
        <v>139</v>
      </c>
      <c r="D58" s="14" t="s">
        <v>140</v>
      </c>
      <c r="E58" s="1" t="s">
        <v>163</v>
      </c>
      <c r="F58" s="1">
        <v>45</v>
      </c>
      <c r="G58" s="2">
        <v>21</v>
      </c>
      <c r="H58" s="33"/>
      <c r="I58" s="33">
        <f t="shared" si="13"/>
        <v>0</v>
      </c>
      <c r="J58" s="33">
        <f t="shared" si="14"/>
        <v>0</v>
      </c>
      <c r="K58" s="33">
        <f t="shared" si="15"/>
        <v>0</v>
      </c>
    </row>
    <row r="59" spans="1:15" ht="22.5" outlineLevel="3" x14ac:dyDescent="0.25">
      <c r="A59" s="3"/>
      <c r="B59" s="1" t="s">
        <v>67</v>
      </c>
      <c r="C59" s="13" t="s">
        <v>141</v>
      </c>
      <c r="D59" s="14" t="s">
        <v>142</v>
      </c>
      <c r="E59" s="1" t="s">
        <v>73</v>
      </c>
      <c r="F59" s="1">
        <v>45</v>
      </c>
      <c r="G59" s="2">
        <v>21</v>
      </c>
      <c r="H59" s="33"/>
      <c r="I59" s="33">
        <f t="shared" si="13"/>
        <v>0</v>
      </c>
      <c r="J59" s="33">
        <f t="shared" si="14"/>
        <v>0</v>
      </c>
      <c r="K59" s="33">
        <f t="shared" si="15"/>
        <v>0</v>
      </c>
    </row>
    <row r="60" spans="1:15" outlineLevel="3" x14ac:dyDescent="0.25">
      <c r="A60" s="3"/>
      <c r="B60" s="1" t="s">
        <v>70</v>
      </c>
      <c r="C60" s="13" t="s">
        <v>143</v>
      </c>
      <c r="D60" s="14" t="s">
        <v>144</v>
      </c>
      <c r="E60" s="1" t="s">
        <v>77</v>
      </c>
      <c r="F60" s="1">
        <v>2.7</v>
      </c>
      <c r="G60" s="2">
        <v>21</v>
      </c>
      <c r="H60" s="33"/>
      <c r="I60" s="33">
        <f t="shared" si="13"/>
        <v>0</v>
      </c>
      <c r="J60" s="33">
        <f t="shared" si="14"/>
        <v>0</v>
      </c>
      <c r="K60" s="33">
        <f t="shared" si="15"/>
        <v>0</v>
      </c>
    </row>
    <row r="61" spans="1:15" outlineLevel="3" x14ac:dyDescent="0.25">
      <c r="A61" s="3"/>
      <c r="B61" s="1" t="s">
        <v>74</v>
      </c>
      <c r="C61" s="13" t="s">
        <v>145</v>
      </c>
      <c r="D61" s="14" t="s">
        <v>146</v>
      </c>
      <c r="E61" s="1" t="s">
        <v>163</v>
      </c>
      <c r="F61" s="1">
        <v>66</v>
      </c>
      <c r="G61" s="2">
        <v>21</v>
      </c>
      <c r="H61" s="33"/>
      <c r="I61" s="33">
        <f t="shared" si="13"/>
        <v>0</v>
      </c>
      <c r="J61" s="33">
        <f t="shared" si="14"/>
        <v>0</v>
      </c>
      <c r="K61" s="33">
        <f t="shared" si="15"/>
        <v>0</v>
      </c>
    </row>
    <row r="62" spans="1:15" outlineLevel="3" x14ac:dyDescent="0.25">
      <c r="A62" s="3"/>
      <c r="B62" s="1" t="s">
        <v>78</v>
      </c>
      <c r="C62" s="13" t="s">
        <v>147</v>
      </c>
      <c r="D62" s="14" t="s">
        <v>148</v>
      </c>
      <c r="E62" s="1" t="s">
        <v>163</v>
      </c>
      <c r="F62" s="1">
        <v>66</v>
      </c>
      <c r="G62" s="2">
        <v>21</v>
      </c>
      <c r="H62" s="33"/>
      <c r="I62" s="33">
        <f t="shared" si="13"/>
        <v>0</v>
      </c>
      <c r="J62" s="33">
        <f t="shared" si="14"/>
        <v>0</v>
      </c>
      <c r="K62" s="33">
        <f t="shared" si="15"/>
        <v>0</v>
      </c>
    </row>
    <row r="63" spans="1:15" outlineLevel="3" x14ac:dyDescent="0.25">
      <c r="A63" s="3"/>
      <c r="B63" s="1" t="s">
        <v>81</v>
      </c>
      <c r="C63" s="13" t="s">
        <v>149</v>
      </c>
      <c r="D63" s="14" t="s">
        <v>150</v>
      </c>
      <c r="E63" s="1" t="s">
        <v>163</v>
      </c>
      <c r="F63" s="1">
        <v>66</v>
      </c>
      <c r="G63" s="2">
        <v>21</v>
      </c>
      <c r="H63" s="33"/>
      <c r="I63" s="33">
        <f t="shared" si="13"/>
        <v>0</v>
      </c>
      <c r="J63" s="33">
        <f t="shared" si="14"/>
        <v>0</v>
      </c>
      <c r="K63" s="33">
        <f t="shared" si="15"/>
        <v>0</v>
      </c>
    </row>
    <row r="64" spans="1:15" outlineLevel="3" x14ac:dyDescent="0.25">
      <c r="A64" s="3"/>
      <c r="B64" s="1" t="s">
        <v>84</v>
      </c>
      <c r="C64" s="13" t="s">
        <v>151</v>
      </c>
      <c r="D64" s="14" t="s">
        <v>152</v>
      </c>
      <c r="E64" s="1" t="s">
        <v>99</v>
      </c>
      <c r="F64" s="1">
        <v>24</v>
      </c>
      <c r="G64" s="2">
        <v>21</v>
      </c>
      <c r="H64" s="33"/>
      <c r="I64" s="33">
        <f t="shared" si="13"/>
        <v>0</v>
      </c>
      <c r="J64" s="33">
        <f t="shared" si="14"/>
        <v>0</v>
      </c>
      <c r="K64" s="33">
        <f t="shared" si="15"/>
        <v>0</v>
      </c>
    </row>
    <row r="65" spans="1:15" outlineLevel="3" x14ac:dyDescent="0.25">
      <c r="A65" s="3"/>
      <c r="B65" s="1" t="s">
        <v>87</v>
      </c>
      <c r="C65" s="13" t="s">
        <v>153</v>
      </c>
      <c r="D65" s="14" t="s">
        <v>154</v>
      </c>
      <c r="E65" s="1" t="s">
        <v>99</v>
      </c>
      <c r="F65" s="1">
        <v>216</v>
      </c>
      <c r="G65" s="2">
        <v>21</v>
      </c>
      <c r="H65" s="33"/>
      <c r="I65" s="33">
        <f t="shared" si="13"/>
        <v>0</v>
      </c>
      <c r="J65" s="33">
        <f t="shared" si="14"/>
        <v>0</v>
      </c>
      <c r="K65" s="33">
        <f t="shared" si="15"/>
        <v>0</v>
      </c>
    </row>
    <row r="66" spans="1:15" outlineLevel="3" x14ac:dyDescent="0.25">
      <c r="A66" s="3"/>
      <c r="B66" s="1" t="s">
        <v>90</v>
      </c>
      <c r="C66" s="13" t="s">
        <v>155</v>
      </c>
      <c r="D66" s="14" t="s">
        <v>156</v>
      </c>
      <c r="E66" s="1" t="s">
        <v>99</v>
      </c>
      <c r="F66" s="1">
        <v>24</v>
      </c>
      <c r="G66" s="2">
        <v>21</v>
      </c>
      <c r="H66" s="33"/>
      <c r="I66" s="33">
        <f t="shared" si="13"/>
        <v>0</v>
      </c>
      <c r="J66" s="33">
        <f t="shared" si="14"/>
        <v>0</v>
      </c>
      <c r="K66" s="33">
        <f t="shared" si="15"/>
        <v>0</v>
      </c>
    </row>
    <row r="67" spans="1:15" ht="22.5" outlineLevel="3" x14ac:dyDescent="0.25">
      <c r="A67" s="3"/>
      <c r="B67" s="1" t="s">
        <v>93</v>
      </c>
      <c r="C67" s="13" t="s">
        <v>157</v>
      </c>
      <c r="D67" s="14" t="s">
        <v>158</v>
      </c>
      <c r="E67" s="1" t="s">
        <v>99</v>
      </c>
      <c r="F67" s="1">
        <v>24</v>
      </c>
      <c r="G67" s="2">
        <v>21</v>
      </c>
      <c r="H67" s="33"/>
      <c r="I67" s="33">
        <f t="shared" si="13"/>
        <v>0</v>
      </c>
      <c r="J67" s="33">
        <f t="shared" si="14"/>
        <v>0</v>
      </c>
      <c r="K67" s="33">
        <f t="shared" si="15"/>
        <v>0</v>
      </c>
    </row>
    <row r="68" spans="1:15" ht="20.100000000000001" customHeight="1" outlineLevel="1" x14ac:dyDescent="0.25">
      <c r="A68" s="81" t="s">
        <v>25</v>
      </c>
      <c r="B68" s="82"/>
      <c r="C68" s="82"/>
      <c r="D68" s="82"/>
      <c r="E68" s="10"/>
      <c r="F68" s="10"/>
      <c r="G68" s="10"/>
      <c r="H68" s="10"/>
      <c r="I68" s="11">
        <f>SUM(I70)</f>
        <v>0</v>
      </c>
      <c r="J68" s="11">
        <f>SUM(J70)</f>
        <v>0</v>
      </c>
      <c r="K68" s="11">
        <f>SUM(K70)</f>
        <v>0</v>
      </c>
      <c r="L68" s="29">
        <v>1</v>
      </c>
      <c r="M68" s="32">
        <f>SUM(I68)</f>
        <v>0</v>
      </c>
      <c r="N68" s="32">
        <f>SUM(J68)</f>
        <v>0</v>
      </c>
      <c r="O68" s="32">
        <f>SUM(K68)</f>
        <v>0</v>
      </c>
    </row>
    <row r="69" spans="1:15" ht="15" customHeight="1" outlineLevel="2" x14ac:dyDescent="0.25">
      <c r="A69" s="12"/>
      <c r="B69" s="30" t="s">
        <v>27</v>
      </c>
      <c r="C69" s="30" t="s">
        <v>28</v>
      </c>
      <c r="D69" s="30" t="s">
        <v>29</v>
      </c>
      <c r="E69" s="31" t="s">
        <v>30</v>
      </c>
      <c r="F69" s="31" t="s">
        <v>31</v>
      </c>
      <c r="G69" s="31" t="s">
        <v>32</v>
      </c>
      <c r="H69" s="31" t="s">
        <v>33</v>
      </c>
      <c r="I69" s="31" t="s">
        <v>17</v>
      </c>
      <c r="J69" s="31" t="s">
        <v>18</v>
      </c>
      <c r="K69" s="31" t="s">
        <v>19</v>
      </c>
    </row>
    <row r="70" spans="1:15" outlineLevel="3" x14ac:dyDescent="0.25">
      <c r="A70" s="3"/>
      <c r="B70" s="1" t="s">
        <v>53</v>
      </c>
      <c r="C70" s="13" t="s">
        <v>159</v>
      </c>
      <c r="D70" s="14" t="s">
        <v>160</v>
      </c>
      <c r="E70" s="1" t="s">
        <v>99</v>
      </c>
      <c r="F70" s="1">
        <v>217.85</v>
      </c>
      <c r="G70" s="2">
        <v>21</v>
      </c>
      <c r="H70" s="33"/>
      <c r="I70" s="33">
        <f>F70*H70</f>
        <v>0</v>
      </c>
      <c r="J70" s="33">
        <f>G70*I70/100</f>
        <v>0</v>
      </c>
      <c r="K70" s="33">
        <f>I70+J70</f>
        <v>0</v>
      </c>
    </row>
    <row r="71" spans="1:15" ht="15" customHeight="1" x14ac:dyDescent="0.25"/>
  </sheetData>
  <mergeCells count="12">
    <mergeCell ref="A2:L2"/>
    <mergeCell ref="A3:L3"/>
    <mergeCell ref="A4:L4"/>
    <mergeCell ref="A5:D5"/>
    <mergeCell ref="A6:D6"/>
    <mergeCell ref="A68:D68"/>
    <mergeCell ref="A33:D33"/>
    <mergeCell ref="A44:D44"/>
    <mergeCell ref="A53:D53"/>
    <mergeCell ref="A7:D7"/>
    <mergeCell ref="A8:D8"/>
    <mergeCell ref="A16:D16"/>
  </mergeCells>
  <conditionalFormatting sqref="A7:K8 A16:K16 A33:K33 A44:K44 A53:K53 A68:K68">
    <cfRule type="expression" dxfId="2" priority="1" stopIfTrue="1">
      <formula>$L7=0</formula>
    </cfRule>
    <cfRule type="expression" dxfId="1" priority="2" stopIfTrue="1">
      <formula>$L7=1</formula>
    </cfRule>
    <cfRule type="expression" dxfId="0" priority="3" stopIfTrue="1">
      <formula>$L7&gt;1</formula>
    </cfRule>
  </conditionalFormatting>
  <pageMargins left="0.7" right="0.7" top="0.78740157499999996" bottom="0.78740157499999996" header="0.3" footer="0.3"/>
  <pageSetup paperSize="9" scale="77" fitToHeight="0" orientation="landscape" r:id="rId1"/>
  <headerFooter>
    <oddHeader>Stránka &amp;P z &amp;N</oddHeader>
    <evenHeader>Stránka &amp;P z &amp;N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 objektů</vt:lpstr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Zedníková Miroslava</dc:creator>
  <cp:lastModifiedBy>Bartušek Karel</cp:lastModifiedBy>
  <cp:lastPrinted>2023-06-15T05:06:05Z</cp:lastPrinted>
  <dcterms:created xsi:type="dcterms:W3CDTF">2023-06-15T05:06:22Z</dcterms:created>
  <dcterms:modified xsi:type="dcterms:W3CDTF">2025-02-06T11:06:25Z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2023-06-14T13:11:23Z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28d1c432-7e92-44f7-82b2-e1eeaf81c3b2</vt:lpwstr>
  </property>
  <property fmtid="{D5CDD505-2E9C-101B-9397-08002B2CF9AE}" pid="8" name="MSIP_Label_06b95ba9-d50e-4074-b623-0a9711dc916f_ContentBits">
    <vt:lpwstr>0</vt:lpwstr>
  </property>
</Properties>
</file>