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EBUS – POO\EBUS\"/>
    </mc:Choice>
  </mc:AlternateContent>
  <xr:revisionPtr revIDLastSave="0" documentId="13_ncr:1_{8A982DAF-6E71-4028-90CB-C6DFF9687AEA}"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10'!$A$1:$D$30</definedName>
    <definedName name="_xlnm.Print_Area" localSheetId="3">'Príloha č. 4'!$A$1:$D$29</definedName>
    <definedName name="_xlnm.Print_Area" localSheetId="4">'Príloha č. 5'!$A$1:$E$137</definedName>
    <definedName name="_xlnm.Print_Area" localSheetId="6">'Príloha č. 7'!$A$1:$E$29</definedName>
    <definedName name="_xlnm.Print_Area" localSheetId="7">'Príloha č. 9'!$A$1:$D$30</definedName>
    <definedName name="_xlnm.Print_Area" localSheetId="0">'Príloha č.1'!$A$1:$D$37</definedName>
    <definedName name="_xlnm.Print_Area" localSheetId="1">'Príloha č.2'!$A$1:$D$27</definedName>
    <definedName name="_xlnm.Print_Area" localSheetId="2">'Príloha č.3'!$A$1:$D$22</definedName>
    <definedName name="_xlnm.Print_Area" localSheetId="5">'Príloha č.6'!$A$1:$O$38</definedName>
  </definedNames>
  <calcPr calcId="191029"/>
</workbook>
</file>

<file path=xl/calcChain.xml><?xml version="1.0" encoding="utf-8"?>
<calcChain xmlns="http://schemas.openxmlformats.org/spreadsheetml/2006/main">
  <c r="M24" i="26" l="1"/>
  <c r="L24" i="26"/>
  <c r="J24" i="26"/>
  <c r="K24" i="26" s="1"/>
  <c r="M23" i="26"/>
  <c r="L23" i="26"/>
  <c r="J23" i="26"/>
  <c r="K23" i="26" s="1"/>
  <c r="M22" i="26"/>
  <c r="L22" i="26"/>
  <c r="J22" i="26"/>
  <c r="K22" i="26" s="1"/>
  <c r="M21" i="26"/>
  <c r="L21" i="26"/>
  <c r="J21" i="26"/>
  <c r="K21" i="26" s="1"/>
  <c r="M20" i="26"/>
  <c r="L20" i="26"/>
  <c r="J20" i="26"/>
  <c r="K20" i="26" s="1"/>
  <c r="M19" i="26"/>
  <c r="L19" i="26"/>
  <c r="N19" i="26" s="1"/>
  <c r="O19" i="26" s="1"/>
  <c r="J19" i="26"/>
  <c r="K19" i="26" s="1"/>
  <c r="M18" i="26"/>
  <c r="L18" i="26"/>
  <c r="J18" i="26"/>
  <c r="K18" i="26" s="1"/>
  <c r="M17" i="26"/>
  <c r="L17" i="26"/>
  <c r="J17" i="26"/>
  <c r="K17" i="26" s="1"/>
  <c r="M16" i="26"/>
  <c r="L16" i="26"/>
  <c r="J16" i="26"/>
  <c r="K16" i="26" s="1"/>
  <c r="N24" i="26" l="1"/>
  <c r="O24" i="26" s="1"/>
  <c r="N16" i="26"/>
  <c r="O16" i="26" s="1"/>
  <c r="N21" i="26"/>
  <c r="O21" i="26" s="1"/>
  <c r="N22" i="26"/>
  <c r="O22" i="26" s="1"/>
  <c r="N20" i="26"/>
  <c r="O20" i="26" s="1"/>
  <c r="N17" i="26"/>
  <c r="O17" i="26" s="1"/>
  <c r="N18" i="26"/>
  <c r="O18" i="26" s="1"/>
  <c r="N23" i="26"/>
  <c r="O23" i="26" s="1"/>
  <c r="O25" i="26" l="1"/>
  <c r="C6" i="69" l="1"/>
  <c r="C8" i="69"/>
  <c r="C9" i="69"/>
  <c r="C10" i="69"/>
  <c r="A2" i="69" l="1"/>
  <c r="C9" i="38" l="1"/>
  <c r="C8" i="38"/>
  <c r="C7" i="38"/>
  <c r="C6" i="38"/>
  <c r="C9" i="37" l="1"/>
  <c r="C8" i="37"/>
  <c r="C7" i="37"/>
  <c r="C6" i="37"/>
  <c r="A2" i="37"/>
  <c r="M11" i="26" l="1"/>
  <c r="J11" i="26" l="1"/>
  <c r="L11" i="26" l="1"/>
  <c r="K11" i="26"/>
  <c r="N11" i="26" l="1"/>
  <c r="O11" i="26" s="1"/>
  <c r="C6" i="6" l="1"/>
  <c r="A2" i="21" l="1"/>
  <c r="C7" i="6" l="1"/>
  <c r="C8" i="6"/>
  <c r="B23" i="6" l="1"/>
  <c r="C9" i="6"/>
  <c r="A2" i="6" l="1"/>
  <c r="D102" i="5" l="1"/>
</calcChain>
</file>

<file path=xl/sharedStrings.xml><?xml version="1.0" encoding="utf-8"?>
<sst xmlns="http://schemas.openxmlformats.org/spreadsheetml/2006/main" count="469" uniqueCount="372">
  <si>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</si>
  <si>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</si>
  <si>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</si>
  <si>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</si>
  <si>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</si>
  <si>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</si>
  <si>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</si>
  <si>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</si>
  <si>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</si>
  <si>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</si>
  <si>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</si>
  <si>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</si>
  <si>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</si>
  <si>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</si>
  <si>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</si>
  <si>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</si>
  <si>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</si>
  <si>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</si>
  <si>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</si>
  <si>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</si>
  <si>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</si>
  <si>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</si>
  <si>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</si>
  <si>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</si>
  <si>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</si>
  <si>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</si>
  <si>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</si>
  <si>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</si>
  <si>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</si>
  <si>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</si>
  <si>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</si>
  <si>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</si>
  <si>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</si>
  <si>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</si>
  <si>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</si>
  <si>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</si>
  <si>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</si>
  <si>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</si>
  <si>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</si>
  <si>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</si>
  <si>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</si>
  <si>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</si>
  <si>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</si>
  <si>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</si>
  <si>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</si>
  <si>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</si>
  <si>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</si>
  <si>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</si>
  <si>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</si>
  <si>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</si>
  <si>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</si>
  <si>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</si>
  <si>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</si>
  <si>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</si>
  <si>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</si>
  <si>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</si>
  <si>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</si>
  <si>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</si>
  <si>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</si>
  <si>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</si>
  <si>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</si>
  <si>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</si>
  <si>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</si>
  <si>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</si>
  <si>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 xml:space="preserve">podpis a pečiatka uchádzača </t>
  </si>
  <si>
    <t>V ................................................, dňa ........................</t>
  </si>
  <si>
    <t>V ...................................... , dňa ........................</t>
  </si>
  <si>
    <t>V ..........................................., dňa ............................</t>
  </si>
  <si>
    <t xml:space="preserve">Požadované minimálne technické vlastnosti, parametre a hodnoty predmetu zákazky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</si>
  <si>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</si>
  <si>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</si>
  <si>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</si>
  <si>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</si>
  <si>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</si>
  <si>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</si>
  <si>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</si>
  <si>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</si>
  <si>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</si>
  <si>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</si>
  <si>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</si>
  <si>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</si>
  <si>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</si>
  <si>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</si>
  <si>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</si>
  <si>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</si>
  <si>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</si>
  <si>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</si>
  <si>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</si>
  <si>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</si>
  <si>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</si>
  <si>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</si>
  <si>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</si>
  <si>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</si>
  <si>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</si>
  <si>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</si>
  <si>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udeľuje/ú splnomocnenie</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</si>
  <si>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</si>
  <si>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</si>
  <si>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</si>
  <si>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r>
      <t xml:space="preserve">na konanie v mene všetkých členov skupiny dodávateľov, prijímanie pokynov vo verejnom obstarávaní na predmet zákazky </t>
    </r>
    <r>
      <rPr>
        <b/>
        <sz val="10"/>
        <color indexed="8"/>
        <rFont val="Arial Narrow"/>
        <family val="2"/>
        <charset val="238"/>
      </rPr>
      <t>„Modernizácia oddelenia chirurgickej endoskopie“,</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</si>
  <si>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t>Podpis: .......................................................................</t>
  </si>
  <si>
    <t>(meno, priezvisko a funkciu oprávnenej osoby uchádzača)</t>
  </si>
  <si>
    <t>V ............................., dňa ..............</t>
  </si>
  <si>
    <t>V ............................., dňa ...........</t>
  </si>
  <si>
    <t>V ............................., dňa ................</t>
  </si>
  <si>
    <t>podpis: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</si>
  <si>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</si>
  <si>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</si>
  <si>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</si>
  <si>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</si>
  <si>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</si>
  <si>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</si>
  <si>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</si>
  <si>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</si>
  <si>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ŠUKL kód</t>
  </si>
  <si>
    <t>15.</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</si>
  <si>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</si>
  <si>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</si>
  <si>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</si>
  <si>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</si>
  <si>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</si>
  <si>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</si>
  <si>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</si>
  <si>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</si>
  <si>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</si>
  <si>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</si>
  <si>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</si>
  <si>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</si>
  <si>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</si>
  <si>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</si>
  <si>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Cena za dodaný tovar
 v EUR bez DPH resp. v EUR s DPH</t>
  </si>
  <si>
    <t xml:space="preserve">         </t>
  </si>
  <si>
    <t>podpis a pečiatka uchádzača</t>
  </si>
  <si>
    <t xml:space="preserve">               podpis a pečiatka </t>
  </si>
  <si>
    <t xml:space="preserve">DIČ: </t>
  </si>
  <si>
    <t xml:space="preserve">názov/typ/model tovaru: </t>
  </si>
  <si>
    <t>Presný názov predloženého dokladu k ponúkanému tovaru, v ktorom sa parameter nachádza spolu s uvedním čísla strany dokladu</t>
  </si>
  <si>
    <t>Doplnenie prístrojového vybavenia – USG (EBUS) KPaF</t>
  </si>
  <si>
    <r>
      <rPr>
        <sz val="10"/>
        <color theme="1"/>
        <rFont val="Arial Narrow"/>
        <family val="2"/>
        <charset val="238"/>
      </rPr>
      <t>Názov predmetu zákazky</t>
    </r>
    <r>
      <rPr>
        <b/>
        <sz val="10"/>
        <color theme="1"/>
        <rFont val="Arial Narrow"/>
        <family val="2"/>
        <charset val="238"/>
      </rPr>
      <t>:
Doplnenie prístrojového vybavenia – USG (EBUS) KPaF</t>
    </r>
  </si>
  <si>
    <r>
      <t xml:space="preserve">Názov predmetu zákazky: </t>
    </r>
    <r>
      <rPr>
        <b/>
        <sz val="10"/>
        <color theme="1"/>
        <rFont val="Arial Narrow"/>
        <family val="2"/>
        <charset val="238"/>
      </rPr>
      <t>Doplnenie prístrojového vybavenia – USG (EBUS) KPaF</t>
    </r>
  </si>
  <si>
    <t>Doplnenie prístrojového vybavenia –  USG (EBUS) KPaF</t>
  </si>
  <si>
    <t>USG (EBUS)</t>
  </si>
  <si>
    <r>
      <rPr>
        <sz val="10"/>
        <color rgb="FF000000"/>
        <rFont val="Arial Narrow"/>
        <family val="2"/>
        <charset val="238"/>
      </rPr>
      <t>Názov predmetu zákazky</t>
    </r>
    <r>
      <rPr>
        <b/>
        <sz val="10"/>
        <color indexed="8"/>
        <rFont val="Arial Narrow"/>
        <family val="2"/>
        <charset val="238"/>
      </rPr>
      <t xml:space="preserve">:  Doplnenie prístrojového vybavenia – USG (EBUS) KPaF
</t>
    </r>
  </si>
  <si>
    <t>USG (EBUS) - 1 ks</t>
  </si>
  <si>
    <t>Ultrazvukový videobronchoskop s lineárným snímaním - 1 ks</t>
  </si>
  <si>
    <t>hĺbka zorného poľa min. 2 - 50 mm</t>
  </si>
  <si>
    <t>možnosť použitia 21G apiračnej ihly</t>
  </si>
  <si>
    <t>metóda snímania: lineárna</t>
  </si>
  <si>
    <t>frekvencie skenovania 5/6/7,5/10/12 MHz</t>
  </si>
  <si>
    <t>funkcia Color Doppler</t>
  </si>
  <si>
    <t>funkcia Power Doppler</t>
  </si>
  <si>
    <t>aspiračné ihly - 5 ks</t>
  </si>
  <si>
    <t>Ultrazvukový procesor - 1 ks</t>
  </si>
  <si>
    <t>mechanické snímanie</t>
  </si>
  <si>
    <t>vonkajší priemer distálneho zakončenia - max. 7,3 mm</t>
  </si>
  <si>
    <t>vonkajší priemer flexibilnej zavádzacej časti - max. 6,3 mm</t>
  </si>
  <si>
    <r>
      <t>veľkosť zorného poľa - min. 80</t>
    </r>
    <r>
      <rPr>
        <sz val="10"/>
        <rFont val="Calibri"/>
        <family val="2"/>
        <charset val="238"/>
      </rPr>
      <t>°</t>
    </r>
  </si>
  <si>
    <r>
      <t>maximálna ohybnosť nadol - min. 70</t>
    </r>
    <r>
      <rPr>
        <sz val="10"/>
        <rFont val="Calibri"/>
        <family val="2"/>
        <charset val="238"/>
      </rPr>
      <t>°</t>
    </r>
  </si>
  <si>
    <r>
      <t>maximálna ohybnosť nahor - min. 120</t>
    </r>
    <r>
      <rPr>
        <sz val="10"/>
        <rFont val="Calibri"/>
        <family val="2"/>
        <charset val="238"/>
      </rPr>
      <t>°</t>
    </r>
  </si>
  <si>
    <r>
      <t>smer zorného poľa - min. 20</t>
    </r>
    <r>
      <rPr>
        <sz val="10"/>
        <rFont val="Calibri"/>
        <family val="2"/>
        <charset val="238"/>
      </rPr>
      <t>°</t>
    </r>
  </si>
  <si>
    <t>priemer inštrumentačného kanála - min. 2,2 mm</t>
  </si>
  <si>
    <t>snímaný rozsah - min. 65°</t>
  </si>
  <si>
    <t>režimy mechanického snímania B-mód</t>
  </si>
  <si>
    <t>použiteľné frekvencie mechanického snímania - 12/20 MHz</t>
  </si>
  <si>
    <t>hĺbka mechanického snímania - 2, 3, 4, 6, 9, 12 cm</t>
  </si>
  <si>
    <t>režimy elektronického snímania - B-mód, COLOR-FLOW, POWER-FLOW, H-FLOW, PW, THE</t>
  </si>
  <si>
    <t>možnosť rozšírenia na režimy - CHE, ELST, SWQ</t>
  </si>
  <si>
    <t>použiteľné frekvencie elektronického snímania - 5 / 6 / 7,5 / 10 / 12 MHz</t>
  </si>
  <si>
    <t>hĺbka elektronického snímania - 2, 3, 4, 5, 6, 7, 8, 9, 10, 11, 12 cm</t>
  </si>
  <si>
    <t>filmovacia pamäť - min. 1 500 obrázkov</t>
  </si>
  <si>
    <t>meranie vzdialenosti medzi bodmi</t>
  </si>
  <si>
    <t>výstup - min. DVI</t>
  </si>
  <si>
    <t>uloženie obrazu - interná pamäť, externé uloženie cez USB</t>
  </si>
  <si>
    <t xml:space="preserve">klávesnica k ultrazvukovému videoprocesoru </t>
  </si>
  <si>
    <t>LCD medicínsky monitor</t>
  </si>
  <si>
    <t>veľkosť uhlopriečky - min. 31"</t>
  </si>
  <si>
    <t>rozlíšenie monitora - min. 3840 x 2160 obrazových prvkov</t>
  </si>
  <si>
    <t>aspekt pomer  - 16:09</t>
  </si>
  <si>
    <t>pomer kontrastu - min. 1000:1</t>
  </si>
  <si>
    <t>jas - min. 450 cd/m2</t>
  </si>
  <si>
    <t xml:space="preserve">pozorovací uhol - min. 178° / 178° </t>
  </si>
  <si>
    <t>funkcia prepínania teploty farieb</t>
  </si>
  <si>
    <t>funkcia prepínania úrovne gama</t>
  </si>
  <si>
    <t>funkcia prepínania užívateľských nastavení</t>
  </si>
  <si>
    <t>funkcia rotácie obrazu</t>
  </si>
  <si>
    <t>funkcia obraz v obraze</t>
  </si>
  <si>
    <t>vstupy UHDTV - 2 x 12G-SDl, 1 x DISPLAY PORT, 
1 x HDMI</t>
  </si>
  <si>
    <t>vstupy HDTV - 1 x 3G-SDl, 1 x DVI-D</t>
  </si>
  <si>
    <t>výstupy UHDTV - 2 x 12G-SDl</t>
  </si>
  <si>
    <t>výstupy HDTV - 1 x 3G-SDl</t>
  </si>
  <si>
    <t>Videoprocesor / svetelný zdroj - 1 ks</t>
  </si>
  <si>
    <t xml:space="preserve">videoprocesor s integrovaným LED svetelným zdrojom v jednom zariadení </t>
  </si>
  <si>
    <t xml:space="preserve">rozlíšenie obrazu - min. 4K UHD, HD, SD </t>
  </si>
  <si>
    <t>identifikácia endoskopov podľa typu a výrobného čísla vrátane zaznamenávania počtu vyšetrení</t>
  </si>
  <si>
    <t>automatické nastavenie jasu</t>
  </si>
  <si>
    <t>funkcia zlepšeného zobrazenia textúr a farieb</t>
  </si>
  <si>
    <t>funkcia nastavenia jasu so zachovaním kontrastu</t>
  </si>
  <si>
    <t>funkcia nastavenie bielej farby</t>
  </si>
  <si>
    <t>funkcia subjektívne nastavenie farieb /červená, modrá/</t>
  </si>
  <si>
    <t>funkcia subjektívne nastavenie chromatickosti obrazu</t>
  </si>
  <si>
    <t>funkcia zmrazenie obrazu</t>
  </si>
  <si>
    <t>ukladanie snímok obrazu na prenosné, odnímateľné pamäťové médium, aj do internej pamäti kamery</t>
  </si>
  <si>
    <t>funkcia digitálnej chromoendoskopie</t>
  </si>
  <si>
    <t>funkcia opticko-digitálnej dichromoendoskopie pre zobrazenie hlbokých krvných ciev</t>
  </si>
  <si>
    <t>funkcia obraz v obraze, vrátane vstupu externého zdroja obrazu</t>
  </si>
  <si>
    <t>funkcia elektronický zoom - min. 2x</t>
  </si>
  <si>
    <t>počet používateľských prednastavení - min. 20</t>
  </si>
  <si>
    <t>počet prednastavení pacientských údajov - min. 50</t>
  </si>
  <si>
    <t>funkcia irisovej clony</t>
  </si>
  <si>
    <t>filtrácia detailov</t>
  </si>
  <si>
    <t xml:space="preserve">vzduchová insuflácia - v min. 4 stupňoch výkonu </t>
  </si>
  <si>
    <t>integrovaný LED svetelný zdroj pozostávajúci z min.  5 samostatných LED lámp rôznych farieb</t>
  </si>
  <si>
    <t>DICOM interface</t>
  </si>
  <si>
    <t>Odsávacie zariadenie  - 1 ks</t>
  </si>
  <si>
    <t>objem sekrétnej nádoby - min. 2 l</t>
  </si>
  <si>
    <t>počet sekrétnych nádob - min. 1</t>
  </si>
  <si>
    <t>nominálne vákuum - min. 85 kPa</t>
  </si>
  <si>
    <t>použitie pre opakovateľne použiteľný systém</t>
  </si>
  <si>
    <t>použitie pre jednorazový systém</t>
  </si>
  <si>
    <t>jednorazové zberné vrecká - 30 ks</t>
  </si>
  <si>
    <t>pacientske hadice - 15 ks</t>
  </si>
  <si>
    <t>centrálny vypínač</t>
  </si>
  <si>
    <t>rameno pre dva endoskopy</t>
  </si>
  <si>
    <t>rameno pre monitor</t>
  </si>
  <si>
    <t>držiak pre klávesnicu</t>
  </si>
  <si>
    <t>s oddeľovacím transformátorom</t>
  </si>
  <si>
    <t>počet políc - min. 3</t>
  </si>
  <si>
    <t>Záznamové zariadenie s ovládacím monitorom - 1 ks</t>
  </si>
  <si>
    <t>Pracovná stanica - 1 ks</t>
  </si>
  <si>
    <t>nahrávacie zariadenie, jednokanálové, FHDTV</t>
  </si>
  <si>
    <t>ovládanie z endoskopu</t>
  </si>
  <si>
    <t>s možnosťou streamovania</t>
  </si>
  <si>
    <t>integrované FHD AV vstupy - min. 1 FHD AV vstup</t>
  </si>
  <si>
    <t xml:space="preserve">integrovaný HDD - min. 4 TB s možnosťou jeho interného rozšírenia na min. 8 TB </t>
  </si>
  <si>
    <t>funkcia prehrávania multizáznamov, aplikácia umožňuje prehrávanie viackamerových simultánnych záznamov s možnosťou voľby zobrazenia Singleview, Matrix, PiP</t>
  </si>
  <si>
    <t>možnosť prepojenia s NIS, automatické zdieľanie dát z NIS</t>
  </si>
  <si>
    <t>aplikácia umožňujúca spracovanie videa priamo na sále, editácia videí a snímok, orezanie, strih, viacnásobný strih, zlučovanie výstrižkov do jedného videa</t>
  </si>
  <si>
    <t>funkcia "Markovanie": možnosť označenia dôležitých úsekov výkonu s možnosťou ich popisu online aj dodatočne pri prehrávanom zázname</t>
  </si>
  <si>
    <t>funkcia Multizáznam: súbežné nahrávanie až 4 videovstupov do jednej nahrávky, vrátane IP kamier</t>
  </si>
  <si>
    <t>možnosť odosielania fotiek, videí, alebo ich častí do PACS priamo z nahrávacieho zariadenia</t>
  </si>
  <si>
    <t>možnosť integrácie do domény</t>
  </si>
  <si>
    <t>možnosť dodatočného HW rozšírenia počtu integrovaných AV vstupov na min. 2 vstupy</t>
  </si>
  <si>
    <t>rameno pre uchytenie monitora na pracovnej stanici</t>
  </si>
  <si>
    <t>všetky dodané súčasti sú lifetime licenciami a nezahrňujú žiadne ďalšie mandatórne poplatky</t>
  </si>
  <si>
    <t>Ultrazvuková pohonná jednotka pre EBUS systém - 1 ks</t>
  </si>
  <si>
    <t>možnosť pripojenia mechanických radiálnych mini ultrazvukových endoskopických sond</t>
  </si>
  <si>
    <t>vrátane držiaka na pripevnenie k pracovnej stanici EBUS</t>
  </si>
  <si>
    <t>Mini ultrazvuková endoskopická radiálna sonda - 1 ks</t>
  </si>
  <si>
    <t>frekvencia snímania - min. 20 MHz</t>
  </si>
  <si>
    <t>mini ultrazvuková endoskopická mechanická radiálna sonda</t>
  </si>
  <si>
    <t>pracovná dĺžka - max. 2 200 mm</t>
  </si>
  <si>
    <t>priemer distálnej časti sondy - max. 1,5 mm</t>
  </si>
  <si>
    <t>priemer pracovného tubusu sondy - max 1,9 mm</t>
  </si>
  <si>
    <t>priemer pracovného kanála bronchoskopu pre použitie sondy - min. 2 mm</t>
  </si>
  <si>
    <t>Parametre predkladaného prístroja (spĺňa/nespĺňa resp. resp. konkrétna hodnota)</t>
  </si>
  <si>
    <t>1.1</t>
  </si>
  <si>
    <t>1.2</t>
  </si>
  <si>
    <t>1.3</t>
  </si>
  <si>
    <t>1.4</t>
  </si>
  <si>
    <t>1.5</t>
  </si>
  <si>
    <t>1.6</t>
  </si>
  <si>
    <t>1.7</t>
  </si>
  <si>
    <t>1.8</t>
  </si>
  <si>
    <t>1.9</t>
  </si>
  <si>
    <t>1.10</t>
  </si>
  <si>
    <t>1.11</t>
  </si>
  <si>
    <t>1.12</t>
  </si>
  <si>
    <t>2.1</t>
  </si>
  <si>
    <t>2.2</t>
  </si>
  <si>
    <t>2.3</t>
  </si>
  <si>
    <t>2.4</t>
  </si>
  <si>
    <t>2.5</t>
  </si>
  <si>
    <t>2.6</t>
  </si>
  <si>
    <t>2.7</t>
  </si>
  <si>
    <t>2.8</t>
  </si>
  <si>
    <t>2.9</t>
  </si>
  <si>
    <t>2.10</t>
  </si>
  <si>
    <t>2.11</t>
  </si>
  <si>
    <t>2.12</t>
  </si>
  <si>
    <t>3.1</t>
  </si>
  <si>
    <t>3.2</t>
  </si>
  <si>
    <t>3.3</t>
  </si>
  <si>
    <t>3.4</t>
  </si>
  <si>
    <t>3.5</t>
  </si>
  <si>
    <t>3.6</t>
  </si>
  <si>
    <t>3.7</t>
  </si>
  <si>
    <t>3.8</t>
  </si>
  <si>
    <t>3.9</t>
  </si>
  <si>
    <t>3.10</t>
  </si>
  <si>
    <t>3.11</t>
  </si>
  <si>
    <t>3.12</t>
  </si>
  <si>
    <t>4.1</t>
  </si>
  <si>
    <t>4.2</t>
  </si>
  <si>
    <t>4.3</t>
  </si>
  <si>
    <t>4.4</t>
  </si>
  <si>
    <t>4.5</t>
  </si>
  <si>
    <t>4.6</t>
  </si>
  <si>
    <t>4.7</t>
  </si>
  <si>
    <t>4.8</t>
  </si>
  <si>
    <t>4.9</t>
  </si>
  <si>
    <t>4.10</t>
  </si>
  <si>
    <t>4.11</t>
  </si>
  <si>
    <t>4.12</t>
  </si>
  <si>
    <t>5.1</t>
  </si>
  <si>
    <t>5.2</t>
  </si>
  <si>
    <t>5.3</t>
  </si>
  <si>
    <t>5.4</t>
  </si>
  <si>
    <t>5.5</t>
  </si>
  <si>
    <t>5.6</t>
  </si>
  <si>
    <t>5.7</t>
  </si>
  <si>
    <t>6.1</t>
  </si>
  <si>
    <t>6.2</t>
  </si>
  <si>
    <t>6.3</t>
  </si>
  <si>
    <t>6.4</t>
  </si>
  <si>
    <t>6.5</t>
  </si>
  <si>
    <t>6.6</t>
  </si>
  <si>
    <t>7.1</t>
  </si>
  <si>
    <t>7.2</t>
  </si>
  <si>
    <t>7.3</t>
  </si>
  <si>
    <t>7.4</t>
  </si>
  <si>
    <t>7.5</t>
  </si>
  <si>
    <t>7.6</t>
  </si>
  <si>
    <t>7.7</t>
  </si>
  <si>
    <t>7.8</t>
  </si>
  <si>
    <t>7.9</t>
  </si>
  <si>
    <t>7.10</t>
  </si>
  <si>
    <t>7.11</t>
  </si>
  <si>
    <t>7.12</t>
  </si>
  <si>
    <t>meno, priezvisko, funkcia oprávnenej osoby</t>
  </si>
  <si>
    <t xml:space="preserve">Plnomocenstvo prijímam:
 </t>
  </si>
  <si>
    <t>V ..............................., dňa...........................</t>
  </si>
  <si>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</si>
  <si>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</si>
  <si>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</si>
  <si>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sadzba DPH 
v %</t>
  </si>
  <si>
    <r>
      <t xml:space="preserve">V súvislosti s uvedeným verejným obstarávaním a na vyššie uvedené účely, predkladám toto čestné vyhlásenie aj s uvedením zoznamu osôb podľa § 32 ods. 7 a 8 ZVO a </t>
    </r>
    <r>
      <rPr>
        <b/>
        <i/>
        <sz val="10"/>
        <color rgb="FF000000"/>
        <rFont val="Arial Narrow"/>
        <family val="2"/>
        <charset val="238"/>
      </rPr>
      <t>čestne vyhlasujem,</t>
    </r>
    <r>
      <rPr>
        <i/>
        <sz val="10"/>
        <color indexed="8"/>
        <rFont val="Arial Narrow"/>
        <family val="2"/>
        <charset val="238"/>
      </rPr>
      <t xml:space="preserve"> že nižšie uvedené osoby spĺňajú podmienkui účasti podľa § 32 ods.1 písm. a) ZVO</t>
    </r>
  </si>
  <si>
    <t xml:space="preserve">                                                            meno, priezvisko, funkcia oprávnenej osoby</t>
  </si>
  <si>
    <t xml:space="preserve">elektronické snímanie </t>
  </si>
  <si>
    <t xml:space="preserve">pomer strán obrazu - min. 6:9, 4:3 </t>
  </si>
  <si>
    <t>ovládanie funkcií kamery dotykovým displejom</t>
  </si>
  <si>
    <t>ovládanie funkcií nožným spínačom</t>
  </si>
  <si>
    <t>digitálne výstupy - min. 12G-SDl, 3G-SDl, HD-SDI</t>
  </si>
  <si>
    <t>4.13</t>
  </si>
  <si>
    <t>4.14</t>
  </si>
  <si>
    <t>4.15</t>
  </si>
  <si>
    <t>4.16</t>
  </si>
  <si>
    <t>4.17</t>
  </si>
  <si>
    <t>4.18</t>
  </si>
  <si>
    <t>4.19</t>
  </si>
  <si>
    <t>4.20</t>
  </si>
  <si>
    <t>4.21</t>
  </si>
  <si>
    <t>4.22</t>
  </si>
  <si>
    <t>4.23</t>
  </si>
  <si>
    <t>4.24</t>
  </si>
  <si>
    <t>4.25</t>
  </si>
  <si>
    <t>4.26</t>
  </si>
  <si>
    <t xml:space="preserve">ovládací FHDTV dotykový monitor s uhlopriečkou min. 15" </t>
  </si>
  <si>
    <t>pracovná frekvencia kompatibilná s mini ultrazvukovými endoskopickými sondami - min. 7,5 MHz, max. 30 MHz</t>
  </si>
  <si>
    <t>Názov položky</t>
  </si>
  <si>
    <t>suma DPH v EUR</t>
  </si>
  <si>
    <t>Ultrazvukový videobronchoskop s lineárnym snímaním</t>
  </si>
  <si>
    <t>Ultrazvukový procesor</t>
  </si>
  <si>
    <t>Videoprocesor / svetelný zdroj</t>
  </si>
  <si>
    <t>Odsávacie zariadenie</t>
  </si>
  <si>
    <t>Pracovná stanica</t>
  </si>
  <si>
    <t>Záznamové zariadenie s ovládacím monitorom</t>
  </si>
  <si>
    <t>Ultrazvuková pohonná jednotka pre EBUS systém</t>
  </si>
  <si>
    <t>Mini ultrazvuková endoskopická raduálna sonda</t>
  </si>
  <si>
    <t xml:space="preserve">Por. č. </t>
  </si>
  <si>
    <t>Položkovitý rozpočet ceny:</t>
  </si>
  <si>
    <t xml:space="preserve">Suma celkom: </t>
  </si>
  <si>
    <r>
      <t>ŠUKL kód</t>
    </r>
    <r>
      <rPr>
        <b/>
        <sz val="8"/>
        <color theme="1"/>
        <rFont val="Arial"/>
        <family val="2"/>
        <charset val="238"/>
      </rPr>
      <t xml:space="preserve"> (ak je to relevantné)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</si>
</sst>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0"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b/>
      <i/>
      <sz val="10"/>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sz val="10"/>
      <name val="Calibri"/>
      <family val="2"/>
      <charset val="238"/>
    </font>
    <font>
      <b/>
      <i/>
      <sz val="10"/>
      <color rgb="FF000000"/>
      <name val="Arial Narrow"/>
      <family val="2"/>
      <charset val="238"/>
    </font>
    <font>
      <i/>
      <sz val="10"/>
      <color theme="1"/>
      <name val="Arial Narrow"/>
      <family val="2"/>
      <charset val="238"/>
    </font>
    <font>
      <sz val="9"/>
      <name val="Arial"/>
      <family val="2"/>
      <charset val="238"/>
    </font>
    <font>
      <sz val="10"/>
      <color theme="1"/>
      <name val="Arial"/>
      <family val="2"/>
      <charset val="238"/>
    </font>
    <font>
      <b/>
      <sz val="8"/>
      <color theme="1"/>
      <name val="Arial"/>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s>
  <borders count="20">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318">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8" fillId="0" borderId="0" xfId="0" applyNumberFormat="1" applyFont="1" applyBorder="1" applyAlignment="1">
      <alignment horizontal="center" vertical="center"/>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3" fillId="0" borderId="0" xfId="0" applyFont="1" applyAlignment="1">
      <alignment horizontal="left" vertical="top" wrapText="1"/>
    </xf>
    <xf numFmtId="0" fontId="36" fillId="0" borderId="0" xfId="0" applyFont="1" applyAlignment="1">
      <alignment horizontal="center" vertical="center"/>
    </xf>
    <xf numFmtId="0" fontId="37" fillId="0" borderId="0" xfId="0" applyFont="1" applyAlignment="1">
      <alignment horizontal="left" vertical="center" indent="15"/>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3" fillId="0" borderId="2" xfId="0" applyFont="1" applyBorder="1" applyAlignment="1">
      <alignment vertical="top" wrapText="1"/>
    </xf>
    <xf numFmtId="0" fontId="33" fillId="0" borderId="2" xfId="0" applyFont="1" applyBorder="1" applyAlignment="1">
      <alignment vertical="center" wrapText="1"/>
    </xf>
    <xf numFmtId="0" fontId="34" fillId="0" borderId="0" xfId="0" applyFont="1" applyAlignment="1"/>
    <xf numFmtId="0" fontId="34" fillId="0" borderId="0" xfId="0" applyFont="1" applyAlignment="1">
      <alignment horizontal="justify" vertical="center"/>
    </xf>
    <xf numFmtId="0" fontId="34" fillId="0" borderId="0" xfId="0" applyFont="1" applyBorder="1" applyAlignment="1">
      <alignment vertical="center"/>
    </xf>
    <xf numFmtId="0" fontId="33"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40" fillId="0" borderId="0" xfId="0" applyFont="1" applyAlignment="1">
      <alignment horizontal="justify" vertical="center"/>
    </xf>
    <xf numFmtId="0" fontId="41" fillId="0" borderId="0" xfId="0" applyFont="1" applyAlignment="1">
      <alignment horizontal="justify" vertical="center"/>
    </xf>
    <xf numFmtId="0" fontId="40" fillId="0" borderId="0" xfId="0" applyFont="1" applyAlignment="1">
      <alignment vertical="center"/>
    </xf>
    <xf numFmtId="0" fontId="34" fillId="0" borderId="0" xfId="0" applyFont="1" applyAlignment="1">
      <alignment horizontal="left" vertical="center" wrapText="1"/>
    </xf>
    <xf numFmtId="0" fontId="38"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49" fontId="18" fillId="0" borderId="0" xfId="16" applyNumberFormat="1" applyFont="1" applyAlignment="1" applyProtection="1">
      <alignment horizontal="right" wrapText="1"/>
      <protection locked="0"/>
    </xf>
    <xf numFmtId="0" fontId="34" fillId="0" borderId="0" xfId="0" applyFont="1" applyAlignment="1">
      <alignment horizontal="right"/>
    </xf>
    <xf numFmtId="0" fontId="18" fillId="0" borderId="0" xfId="1" applyFont="1" applyAlignment="1">
      <alignment horizontal="right"/>
    </xf>
    <xf numFmtId="0" fontId="17" fillId="0" borderId="14" xfId="16" applyNumberFormat="1" applyFont="1" applyBorder="1" applyAlignment="1" applyProtection="1">
      <alignment horizontal="left" vertical="top" wrapText="1"/>
      <protection locked="0"/>
    </xf>
    <xf numFmtId="0" fontId="16" fillId="0" borderId="14"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18" fillId="0" borderId="0" xfId="16" applyNumberFormat="1" applyFont="1" applyAlignment="1" applyProtection="1">
      <alignment horizontal="right" vertical="center" wrapText="1"/>
      <protection locked="0"/>
    </xf>
    <xf numFmtId="0" fontId="18" fillId="0" borderId="0" xfId="1" applyFont="1" applyAlignment="1">
      <alignment horizontal="left" vertical="center" wrapText="1"/>
    </xf>
    <xf numFmtId="0" fontId="18" fillId="0" borderId="0" xfId="1" applyFont="1" applyAlignment="1">
      <alignment horizontal="right" vertical="center"/>
    </xf>
    <xf numFmtId="49" fontId="27" fillId="0" borderId="2" xfId="0" applyNumberFormat="1" applyFont="1" applyFill="1" applyBorder="1" applyAlignment="1">
      <alignment horizontal="center" vertical="center" wrapText="1"/>
    </xf>
    <xf numFmtId="16" fontId="27" fillId="0" borderId="2" xfId="0" applyNumberFormat="1" applyFont="1" applyFill="1" applyBorder="1" applyAlignment="1">
      <alignment horizontal="center" vertical="center" wrapText="1"/>
    </xf>
    <xf numFmtId="17" fontId="27" fillId="0" borderId="2" xfId="0" applyNumberFormat="1" applyFont="1" applyFill="1" applyBorder="1" applyAlignment="1">
      <alignment horizontal="center" vertical="center" wrapText="1"/>
    </xf>
    <xf numFmtId="0" fontId="18" fillId="0" borderId="0" xfId="1" applyFont="1" applyAlignment="1">
      <alignment horizontal="center"/>
    </xf>
    <xf numFmtId="0" fontId="40" fillId="0" borderId="0" xfId="0" applyFont="1" applyAlignment="1">
      <alignment horizontal="left" vertical="center"/>
    </xf>
    <xf numFmtId="0" fontId="17" fillId="0" borderId="0" xfId="1" applyFont="1" applyBorder="1" applyAlignment="1">
      <alignment horizontal="left" vertical="center" wrapText="1"/>
    </xf>
    <xf numFmtId="49" fontId="26" fillId="5" borderId="2" xfId="17" applyNumberFormat="1" applyFont="1" applyFill="1" applyBorder="1" applyAlignment="1">
      <alignment horizontal="center" vertical="center" wrapText="1"/>
    </xf>
    <xf numFmtId="0" fontId="18" fillId="0" borderId="0" xfId="1" applyFont="1" applyAlignment="1">
      <alignment horizontal="left"/>
    </xf>
    <xf numFmtId="0" fontId="18" fillId="0" borderId="2" xfId="1" applyFont="1" applyBorder="1" applyAlignment="1">
      <alignment horizontal="left" vertical="center" wrapText="1"/>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2" xfId="1" applyFont="1" applyBorder="1" applyAlignment="1">
      <alignment horizontal="left"/>
    </xf>
    <xf numFmtId="0" fontId="25" fillId="0" borderId="0" xfId="1" applyFont="1" applyAlignment="1"/>
    <xf numFmtId="0" fontId="17" fillId="0" borderId="0" xfId="1" applyFont="1" applyAlignment="1">
      <alignment horizontal="left" wrapText="1"/>
    </xf>
    <xf numFmtId="0" fontId="18" fillId="0" borderId="0" xfId="1" applyFont="1" applyAlignment="1">
      <alignment horizontal="left"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0" xfId="1" applyFont="1" applyAlignment="1">
      <alignment horizontal="right" vertical="center"/>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27"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9" fillId="0" borderId="0" xfId="1" applyFont="1" applyFill="1" applyAlignment="1">
      <alignment horizontal="center"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49" fontId="26" fillId="0" borderId="2" xfId="0" applyNumberFormat="1" applyFont="1" applyFill="1" applyBorder="1" applyAlignment="1">
      <alignment horizontal="left" vertical="center" wrapText="1"/>
    </xf>
    <xf numFmtId="49" fontId="27" fillId="0" borderId="2" xfId="0" applyNumberFormat="1" applyFont="1" applyFill="1" applyBorder="1" applyAlignment="1">
      <alignment horizontal="left" vertical="center" wrapText="1"/>
    </xf>
    <xf numFmtId="49" fontId="18" fillId="0" borderId="0" xfId="16" applyNumberFormat="1" applyFont="1" applyAlignment="1" applyProtection="1">
      <alignment horizontal="right" wrapText="1"/>
      <protection locked="0"/>
    </xf>
    <xf numFmtId="0" fontId="17" fillId="0" borderId="0" xfId="16" applyNumberFormat="1" applyFont="1" applyAlignment="1" applyProtection="1">
      <alignment horizontal="left" vertical="center" wrapText="1"/>
      <protection locked="0"/>
    </xf>
    <xf numFmtId="0" fontId="17" fillId="0" borderId="0" xfId="16" applyFont="1" applyAlignment="1" applyProtection="1">
      <alignment horizontal="left" vertical="center" wrapText="1"/>
      <protection locked="0"/>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0" fontId="18" fillId="0" borderId="5" xfId="1" quotePrefix="1" applyNumberFormat="1" applyFont="1" applyBorder="1" applyAlignment="1">
      <alignment horizontal="left" vertical="center" wrapText="1"/>
    </xf>
    <xf numFmtId="0" fontId="19" fillId="0" borderId="0" xfId="16" applyFont="1" applyAlignment="1" applyProtection="1">
      <alignment horizontal="center" wrapText="1"/>
      <protection locked="0"/>
    </xf>
    <xf numFmtId="0" fontId="19" fillId="0" borderId="4" xfId="16" applyFont="1" applyBorder="1" applyAlignment="1" applyProtection="1">
      <alignment horizontal="center" wrapText="1"/>
      <protection locked="0"/>
    </xf>
    <xf numFmtId="49" fontId="26" fillId="5" borderId="2" xfId="17" applyNumberFormat="1" applyFont="1" applyFill="1" applyBorder="1" applyAlignment="1">
      <alignment horizontal="center" vertical="center" wrapText="1"/>
    </xf>
    <xf numFmtId="49" fontId="26" fillId="2" borderId="2" xfId="17" applyNumberFormat="1" applyFont="1" applyFill="1" applyBorder="1" applyAlignment="1">
      <alignment horizontal="left" vertical="top" wrapText="1"/>
    </xf>
    <xf numFmtId="0" fontId="18" fillId="0" borderId="15" xfId="1" quotePrefix="1" applyNumberFormat="1" applyFont="1" applyBorder="1" applyAlignment="1">
      <alignment horizontal="left" vertical="center" wrapText="1"/>
    </xf>
    <xf numFmtId="0" fontId="18" fillId="0" borderId="14" xfId="1" quotePrefix="1" applyNumberFormat="1" applyFont="1" applyBorder="1" applyAlignment="1">
      <alignment horizontal="left" vertical="center" wrapText="1"/>
    </xf>
    <xf numFmtId="0" fontId="18" fillId="0" borderId="16" xfId="1" quotePrefix="1" applyNumberFormat="1" applyFont="1" applyBorder="1" applyAlignment="1">
      <alignment horizontal="left" vertical="center" wrapText="1"/>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0" fontId="17" fillId="0" borderId="0" xfId="16" applyNumberFormat="1" applyFont="1" applyAlignment="1" applyProtection="1">
      <alignment horizontal="left" vertical="top" wrapText="1"/>
      <protection locked="0"/>
    </xf>
    <xf numFmtId="49" fontId="26" fillId="5" borderId="2" xfId="17" applyNumberFormat="1" applyFont="1" applyFill="1" applyBorder="1" applyAlignment="1">
      <alignment horizontal="left" vertical="top" wrapText="1"/>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0" xfId="7" applyFont="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31"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26" fillId="0" borderId="0" xfId="7" applyNumberFormat="1" applyFont="1" applyAlignment="1" applyProtection="1">
      <alignment horizontal="left" wrapText="1"/>
      <protection locked="0"/>
    </xf>
    <xf numFmtId="0" fontId="43"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38" fillId="0" borderId="4" xfId="0" applyFont="1" applyBorder="1" applyAlignment="1">
      <alignment horizontal="center" vertical="center"/>
    </xf>
    <xf numFmtId="0" fontId="38" fillId="0" borderId="0" xfId="0" applyFont="1" applyAlignment="1">
      <alignment horizontal="center"/>
    </xf>
    <xf numFmtId="0" fontId="33" fillId="0" borderId="0" xfId="0" applyFont="1" applyAlignment="1">
      <alignment horizontal="left" vertical="top" wrapText="1"/>
    </xf>
    <xf numFmtId="0" fontId="35"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center" vertical="center"/>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5" fillId="0" borderId="10" xfId="1" applyFont="1" applyBorder="1" applyAlignment="1">
      <alignment horizontal="left" vertical="center" wrapText="1"/>
    </xf>
    <xf numFmtId="0" fontId="34" fillId="0" borderId="0" xfId="0" applyFont="1" applyAlignment="1">
      <alignment horizontal="left" vertical="top" wrapText="1"/>
    </xf>
    <xf numFmtId="0" fontId="17" fillId="0" borderId="0" xfId="1" applyFont="1" applyBorder="1" applyAlignment="1">
      <alignment horizontal="left" vertical="center" wrapText="1"/>
    </xf>
    <xf numFmtId="0" fontId="37" fillId="0" borderId="0" xfId="0" applyFont="1" applyAlignment="1">
      <alignment horizontal="left" vertical="center" wrapText="1"/>
    </xf>
    <xf numFmtId="0" fontId="17" fillId="4" borderId="2" xfId="1" applyFont="1" applyFill="1" applyBorder="1" applyAlignment="1">
      <alignment horizontal="left" vertical="center" wrapText="1"/>
    </xf>
    <xf numFmtId="0" fontId="18" fillId="0" borderId="2" xfId="1" applyFont="1" applyBorder="1" applyAlignment="1">
      <alignment horizontal="left" wrapText="1"/>
    </xf>
    <xf numFmtId="0" fontId="38" fillId="0" borderId="0" xfId="0" applyFont="1" applyAlignment="1">
      <alignment horizontal="left"/>
    </xf>
    <xf numFmtId="0" fontId="34" fillId="0" borderId="0" xfId="0" applyFont="1" applyAlignment="1">
      <alignment horizontal="left"/>
    </xf>
    <xf numFmtId="0" fontId="34" fillId="0" borderId="0" xfId="0" applyFont="1" applyAlignment="1">
      <alignment horizontal="left" vertical="top"/>
    </xf>
    <xf numFmtId="0" fontId="34" fillId="0" borderId="0" xfId="0" applyFont="1" applyAlignment="1">
      <alignment horizontal="left" vertical="center" wrapText="1"/>
    </xf>
    <xf numFmtId="0" fontId="38" fillId="0" borderId="0" xfId="0" applyFont="1" applyAlignment="1">
      <alignment horizontal="left" vertical="center"/>
    </xf>
    <xf numFmtId="0" fontId="27" fillId="0" borderId="0" xfId="0" applyFont="1" applyAlignment="1">
      <alignment horizontal="left" vertical="center"/>
    </xf>
    <xf numFmtId="0" fontId="39" fillId="0" borderId="0" xfId="0" applyFont="1" applyAlignment="1">
      <alignment horizontal="center" vertical="center"/>
    </xf>
    <xf numFmtId="1" fontId="26" fillId="0" borderId="2" xfId="0" applyNumberFormat="1" applyFont="1" applyFill="1" applyBorder="1" applyAlignment="1">
      <alignment horizontal="left" vertical="center" wrapText="1"/>
    </xf>
    <xf numFmtId="0" fontId="26" fillId="0" borderId="2" xfId="0" applyNumberFormat="1" applyFont="1" applyFill="1" applyBorder="1" applyAlignment="1">
      <alignment horizontal="left" vertical="center" wrapText="1"/>
    </xf>
    <xf numFmtId="0" fontId="27" fillId="0" borderId="2" xfId="0" applyNumberFormat="1" applyFont="1" applyFill="1" applyBorder="1" applyAlignment="1">
      <alignment horizontal="center" vertical="center" wrapText="1"/>
    </xf>
    <xf numFmtId="0" fontId="10" fillId="0" borderId="2" xfId="7" applyFont="1" applyBorder="1" applyAlignment="1" applyProtection="1">
      <alignment horizontal="left" vertical="center" wrapText="1"/>
      <protection locked="0"/>
    </xf>
    <xf numFmtId="0" fontId="10" fillId="0" borderId="2" xfId="7" applyFont="1" applyBorder="1" applyAlignment="1" applyProtection="1">
      <alignment horizontal="center" vertical="center" wrapText="1"/>
      <protection locked="0"/>
    </xf>
    <xf numFmtId="3" fontId="47" fillId="0" borderId="2" xfId="7" applyNumberFormat="1" applyFont="1" applyBorder="1" applyAlignment="1" applyProtection="1">
      <alignment horizontal="center" vertical="center" wrapText="1"/>
      <protection locked="0"/>
    </xf>
    <xf numFmtId="9" fontId="10" fillId="0" borderId="2" xfId="7" applyNumberFormat="1" applyFont="1" applyBorder="1" applyAlignment="1" applyProtection="1">
      <alignment horizontal="center" vertical="center" wrapText="1"/>
      <protection locked="0"/>
    </xf>
    <xf numFmtId="9" fontId="10" fillId="0" borderId="2" xfId="7" applyNumberFormat="1" applyFont="1" applyFill="1" applyBorder="1" applyAlignment="1" applyProtection="1">
      <alignment horizontal="center" vertical="center" wrapText="1"/>
      <protection locked="0"/>
    </xf>
    <xf numFmtId="0" fontId="47" fillId="0" borderId="2" xfId="0" applyFont="1" applyFill="1"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164" fontId="18" fillId="0" borderId="0" xfId="7" applyNumberFormat="1" applyFont="1" applyBorder="1" applyAlignment="1" applyProtection="1">
      <alignment horizontal="right" vertical="center" wrapText="1"/>
    </xf>
    <xf numFmtId="164" fontId="18" fillId="0" borderId="0" xfId="7" applyNumberFormat="1" applyFont="1" applyFill="1" applyBorder="1" applyAlignment="1" applyProtection="1">
      <alignment horizontal="right" vertical="center" wrapText="1"/>
    </xf>
    <xf numFmtId="9" fontId="18" fillId="0" borderId="0" xfId="7" applyNumberFormat="1" applyFont="1" applyFill="1" applyBorder="1" applyAlignment="1" applyProtection="1">
      <alignment horizontal="center" vertical="center" wrapText="1"/>
    </xf>
    <xf numFmtId="0" fontId="17" fillId="0" borderId="4" xfId="7" applyFont="1" applyBorder="1" applyAlignment="1" applyProtection="1">
      <alignment horizontal="left" vertical="top"/>
      <protection locked="0"/>
    </xf>
    <xf numFmtId="0" fontId="11" fillId="4" borderId="2" xfId="7" applyFont="1" applyFill="1" applyBorder="1" applyAlignment="1" applyProtection="1">
      <alignment horizontal="center" vertical="top" wrapText="1"/>
      <protection locked="0"/>
    </xf>
    <xf numFmtId="0" fontId="11" fillId="4" borderId="2" xfId="7" applyFont="1" applyFill="1" applyBorder="1" applyAlignment="1" applyProtection="1">
      <alignment horizontal="left" vertical="top" wrapText="1"/>
      <protection locked="0"/>
    </xf>
    <xf numFmtId="3" fontId="11" fillId="4" borderId="2" xfId="7" applyNumberFormat="1" applyFont="1" applyFill="1" applyBorder="1" applyAlignment="1" applyProtection="1">
      <alignment horizontal="center" vertical="top" wrapText="1"/>
      <protection locked="0"/>
    </xf>
    <xf numFmtId="0" fontId="11" fillId="4" borderId="12" xfId="7" applyFont="1" applyFill="1" applyBorder="1" applyAlignment="1" applyProtection="1">
      <alignment horizontal="center" vertical="top" wrapText="1"/>
      <protection locked="0"/>
    </xf>
    <xf numFmtId="0" fontId="11" fillId="4" borderId="13" xfId="7" applyFont="1" applyFill="1" applyBorder="1" applyAlignment="1" applyProtection="1">
      <alignment horizontal="center" vertical="top" wrapText="1"/>
      <protection locked="0"/>
    </xf>
    <xf numFmtId="0" fontId="11" fillId="4" borderId="2" xfId="7" applyFont="1" applyFill="1" applyBorder="1" applyAlignment="1" applyProtection="1">
      <alignment horizontal="center" vertical="center" wrapText="1"/>
      <protection locked="0"/>
    </xf>
    <xf numFmtId="0" fontId="10" fillId="2" borderId="2" xfId="7" applyFont="1" applyFill="1" applyBorder="1" applyAlignment="1" applyProtection="1">
      <alignment horizontal="center" vertical="center" wrapText="1"/>
      <protection locked="0"/>
    </xf>
    <xf numFmtId="3" fontId="10" fillId="2" borderId="2" xfId="7" applyNumberFormat="1" applyFont="1" applyFill="1" applyBorder="1" applyAlignment="1" applyProtection="1">
      <alignment horizontal="center" vertical="center" wrapText="1"/>
      <protection locked="0"/>
    </xf>
    <xf numFmtId="0" fontId="10" fillId="3" borderId="2" xfId="7" applyFont="1" applyFill="1" applyBorder="1" applyAlignment="1" applyProtection="1">
      <alignment horizontal="center" vertical="center" wrapText="1"/>
      <protection locked="0"/>
    </xf>
    <xf numFmtId="0" fontId="48" fillId="0" borderId="2" xfId="7" applyFont="1" applyBorder="1" applyAlignment="1" applyProtection="1">
      <alignment horizontal="center" vertical="center" wrapText="1"/>
      <protection locked="0"/>
    </xf>
    <xf numFmtId="3" fontId="12" fillId="0" borderId="2" xfId="7" applyNumberFormat="1" applyFont="1" applyBorder="1" applyAlignment="1" applyProtection="1">
      <alignment horizontal="center" vertical="center" wrapText="1"/>
      <protection locked="0"/>
    </xf>
    <xf numFmtId="0" fontId="48" fillId="0" borderId="2" xfId="7" applyFont="1" applyBorder="1" applyAlignment="1" applyProtection="1">
      <alignment horizontal="left" vertical="center" wrapText="1"/>
      <protection locked="0"/>
    </xf>
    <xf numFmtId="164" fontId="48" fillId="0" borderId="2" xfId="7" applyNumberFormat="1" applyFont="1" applyFill="1" applyBorder="1" applyAlignment="1" applyProtection="1">
      <alignment horizontal="right" vertical="center" wrapText="1"/>
      <protection locked="0"/>
    </xf>
    <xf numFmtId="9" fontId="48" fillId="0" borderId="2" xfId="7" applyNumberFormat="1" applyFont="1" applyBorder="1" applyAlignment="1" applyProtection="1">
      <alignment horizontal="center" vertical="center" wrapText="1"/>
      <protection locked="0"/>
    </xf>
    <xf numFmtId="164" fontId="48" fillId="0" borderId="2" xfId="7" applyNumberFormat="1" applyFont="1" applyBorder="1" applyAlignment="1" applyProtection="1">
      <alignment horizontal="right" vertical="center" wrapText="1"/>
    </xf>
    <xf numFmtId="164" fontId="48" fillId="0" borderId="2" xfId="7" applyNumberFormat="1" applyFont="1" applyFill="1" applyBorder="1" applyAlignment="1" applyProtection="1">
      <alignment horizontal="right" vertical="center" wrapText="1"/>
    </xf>
    <xf numFmtId="9" fontId="48" fillId="0" borderId="2" xfId="7" applyNumberFormat="1" applyFont="1" applyFill="1" applyBorder="1" applyAlignment="1" applyProtection="1">
      <alignment horizontal="center" vertical="center" wrapText="1"/>
    </xf>
    <xf numFmtId="0" fontId="11" fillId="6" borderId="2" xfId="7" applyFont="1" applyFill="1" applyBorder="1" applyAlignment="1" applyProtection="1">
      <alignment horizontal="center" vertical="top"/>
      <protection locked="0"/>
    </xf>
    <xf numFmtId="0" fontId="11" fillId="6" borderId="12" xfId="7" applyFont="1" applyFill="1" applyBorder="1" applyAlignment="1" applyProtection="1">
      <alignment horizontal="left" vertical="top" wrapText="1"/>
      <protection locked="0"/>
    </xf>
    <xf numFmtId="0" fontId="11" fillId="6" borderId="12" xfId="7" applyFont="1" applyFill="1" applyBorder="1" applyAlignment="1" applyProtection="1">
      <alignment horizontal="center" vertical="top" wrapText="1"/>
      <protection locked="0"/>
    </xf>
    <xf numFmtId="3" fontId="11" fillId="6" borderId="12" xfId="7" applyNumberFormat="1" applyFont="1" applyFill="1" applyBorder="1" applyAlignment="1" applyProtection="1">
      <alignment horizontal="center" vertical="top" wrapText="1"/>
      <protection locked="0"/>
    </xf>
    <xf numFmtId="0" fontId="11" fillId="6" borderId="17" xfId="7" applyFont="1" applyFill="1" applyBorder="1" applyAlignment="1" applyProtection="1">
      <alignment horizontal="center" vertical="top" wrapText="1"/>
      <protection locked="0"/>
    </xf>
    <xf numFmtId="0" fontId="11" fillId="6" borderId="13" xfId="7" applyFont="1" applyFill="1" applyBorder="1" applyAlignment="1" applyProtection="1">
      <alignment horizontal="left" vertical="top" wrapText="1"/>
      <protection locked="0"/>
    </xf>
    <xf numFmtId="0" fontId="11" fillId="6" borderId="13" xfId="7" applyFont="1" applyFill="1" applyBorder="1" applyAlignment="1" applyProtection="1">
      <alignment horizontal="center" vertical="top" wrapText="1"/>
      <protection locked="0"/>
    </xf>
    <xf numFmtId="3" fontId="11" fillId="6" borderId="13" xfId="7" applyNumberFormat="1" applyFont="1" applyFill="1" applyBorder="1" applyAlignment="1" applyProtection="1">
      <alignment horizontal="center" vertical="top" wrapText="1"/>
      <protection locked="0"/>
    </xf>
    <xf numFmtId="0" fontId="11" fillId="6" borderId="18" xfId="7" applyFont="1" applyFill="1" applyBorder="1" applyAlignment="1" applyProtection="1">
      <alignment horizontal="center" vertical="top" wrapText="1"/>
      <protection locked="0"/>
    </xf>
    <xf numFmtId="0" fontId="11" fillId="6" borderId="1" xfId="7" applyFont="1" applyFill="1" applyBorder="1" applyAlignment="1" applyProtection="1">
      <alignment horizontal="center" vertical="center" wrapText="1"/>
      <protection locked="0"/>
    </xf>
    <xf numFmtId="0" fontId="11" fillId="6" borderId="19" xfId="7" applyFont="1" applyFill="1" applyBorder="1" applyAlignment="1" applyProtection="1">
      <alignment horizontal="center" vertical="center" wrapText="1"/>
      <protection locked="0"/>
    </xf>
    <xf numFmtId="0" fontId="11" fillId="6" borderId="3" xfId="7" applyFont="1" applyFill="1" applyBorder="1" applyAlignment="1" applyProtection="1">
      <alignment horizontal="center" vertical="center" wrapText="1"/>
      <protection locked="0"/>
    </xf>
    <xf numFmtId="2" fontId="10" fillId="0" borderId="2" xfId="7" applyNumberFormat="1" applyFont="1" applyFill="1" applyBorder="1" applyAlignment="1" applyProtection="1">
      <alignment horizontal="right" vertical="center" wrapText="1"/>
      <protection locked="0"/>
    </xf>
    <xf numFmtId="2" fontId="10" fillId="0" borderId="2" xfId="7" applyNumberFormat="1" applyFont="1" applyBorder="1" applyAlignment="1" applyProtection="1">
      <alignment horizontal="right" vertical="center" wrapText="1"/>
      <protection locked="0"/>
    </xf>
    <xf numFmtId="0" fontId="17" fillId="0" borderId="1" xfId="7" applyFont="1" applyBorder="1" applyAlignment="1" applyProtection="1">
      <alignment horizontal="right" vertical="center"/>
      <protection locked="0"/>
    </xf>
    <xf numFmtId="0" fontId="17" fillId="0" borderId="19" xfId="7" applyFont="1" applyBorder="1" applyAlignment="1" applyProtection="1">
      <alignment horizontal="right" vertical="center"/>
      <protection locked="0"/>
    </xf>
    <xf numFmtId="0" fontId="17" fillId="0" borderId="3" xfId="7" applyFont="1" applyBorder="1" applyAlignment="1" applyProtection="1">
      <alignment horizontal="right" vertical="center"/>
      <protection locked="0"/>
    </xf>
    <xf numFmtId="164" fontId="11" fillId="0" borderId="2" xfId="7" applyNumberFormat="1" applyFont="1" applyFill="1" applyBorder="1" applyAlignment="1" applyProtection="1">
      <alignment vertical="center" wrapText="1"/>
    </xf>
    <xf numFmtId="0" fontId="10" fillId="0" borderId="2" xfId="7" applyFont="1" applyBorder="1" applyAlignment="1" applyProtection="1">
      <alignment vertical="center" wrapText="1"/>
      <protection locked="0"/>
    </xf>
    <xf numFmtId="0" fontId="11" fillId="6" borderId="2" xfId="7" applyFont="1" applyFill="1" applyBorder="1" applyAlignment="1" applyProtection="1">
      <alignment horizontal="center" vertical="top" wrapText="1"/>
      <protection locked="0"/>
    </xf>
    <xf numFmtId="0" fontId="17" fillId="0" borderId="0" xfId="7" applyFont="1" applyBorder="1" applyAlignment="1" applyProtection="1">
      <alignment horizontal="right" vertical="center"/>
      <protection locked="0"/>
    </xf>
    <xf numFmtId="164" fontId="11" fillId="0" borderId="0" xfId="7" applyNumberFormat="1" applyFont="1" applyFill="1" applyBorder="1" applyAlignment="1" applyProtection="1">
      <alignment vertical="center" wrapText="1"/>
    </xf>
    <xf numFmtId="0" fontId="11" fillId="6" borderId="2" xfId="7" applyFont="1" applyFill="1" applyBorder="1" applyAlignment="1" applyProtection="1">
      <alignment horizontal="center" vertical="center" wrapText="1"/>
      <protection locked="0"/>
    </xf>
    <xf numFmtId="0" fontId="10" fillId="0" borderId="2" xfId="7" applyFont="1" applyBorder="1" applyAlignment="1" applyProtection="1">
      <alignment horizontal="center" vertical="center"/>
      <protection locked="0"/>
    </xf>
    <xf numFmtId="0" fontId="15" fillId="0" borderId="0" xfId="7" applyFont="1" applyBorder="1" applyAlignment="1" applyProtection="1">
      <alignment wrapText="1"/>
      <protection locked="0"/>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zoomScaleNormal="100" zoomScalePageLayoutView="98" workbookViewId="0">
      <selection activeCell="J28" sqref="J28"/>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71" t="s">
        <v>5</v>
      </c>
      <c r="B1" s="171"/>
    </row>
    <row r="2" spans="1:10" ht="18" customHeight="1" x14ac:dyDescent="0.2">
      <c r="A2" s="174" t="s">
        <v>137</v>
      </c>
      <c r="B2" s="175"/>
      <c r="C2" s="175"/>
      <c r="D2" s="175"/>
    </row>
    <row r="3" spans="1:10" ht="15" customHeight="1" x14ac:dyDescent="0.2">
      <c r="A3" s="176"/>
      <c r="B3" s="176"/>
      <c r="C3" s="176"/>
    </row>
    <row r="4" spans="1:10" ht="16.5" x14ac:dyDescent="0.3">
      <c r="A4" s="177" t="s">
        <v>6</v>
      </c>
      <c r="B4" s="177"/>
      <c r="C4" s="177"/>
      <c r="D4" s="177"/>
      <c r="E4" s="2"/>
      <c r="F4" s="2"/>
      <c r="G4" s="2"/>
      <c r="H4" s="2"/>
      <c r="I4" s="2"/>
      <c r="J4" s="2"/>
    </row>
    <row r="5" spans="1:10" x14ac:dyDescent="0.2">
      <c r="C5" s="68"/>
      <c r="D5" s="69"/>
    </row>
    <row r="6" spans="1:10" s="3" customFormat="1" ht="15" customHeight="1" x14ac:dyDescent="0.25">
      <c r="A6" s="156" t="s">
        <v>33</v>
      </c>
      <c r="B6" s="156"/>
      <c r="C6" s="156"/>
      <c r="D6" s="156"/>
      <c r="F6" s="4"/>
    </row>
    <row r="7" spans="1:10" s="3" customFormat="1" ht="15" customHeight="1" x14ac:dyDescent="0.25">
      <c r="A7" s="156" t="s">
        <v>47</v>
      </c>
      <c r="B7" s="156"/>
      <c r="C7" s="156"/>
      <c r="D7" s="156"/>
    </row>
    <row r="8" spans="1:10" s="3" customFormat="1" ht="15" customHeight="1" x14ac:dyDescent="0.25">
      <c r="A8" s="156" t="s">
        <v>9</v>
      </c>
      <c r="B8" s="156"/>
      <c r="C8" s="156"/>
      <c r="D8" s="156"/>
    </row>
    <row r="9" spans="1:10" s="3" customFormat="1" ht="15" customHeight="1" x14ac:dyDescent="0.25">
      <c r="A9" s="156" t="s">
        <v>10</v>
      </c>
      <c r="B9" s="156"/>
      <c r="C9" s="156"/>
      <c r="D9" s="156"/>
    </row>
    <row r="10" spans="1:10" s="3" customFormat="1" ht="15" customHeight="1" x14ac:dyDescent="0.25">
      <c r="A10" s="172" t="s">
        <v>84</v>
      </c>
      <c r="B10" s="173"/>
      <c r="C10" s="172"/>
      <c r="D10" s="173"/>
    </row>
    <row r="11" spans="1:10" s="3" customFormat="1" ht="15" customHeight="1" x14ac:dyDescent="0.25">
      <c r="A11" s="156" t="s">
        <v>48</v>
      </c>
      <c r="B11" s="156"/>
      <c r="C11" s="156"/>
      <c r="D11" s="156"/>
    </row>
    <row r="12" spans="1:10" s="3" customFormat="1" ht="15" customHeight="1" x14ac:dyDescent="0.25">
      <c r="A12" s="156" t="s">
        <v>50</v>
      </c>
      <c r="B12" s="156"/>
      <c r="C12" s="162"/>
      <c r="D12" s="162"/>
    </row>
    <row r="13" spans="1:10" s="3" customFormat="1" ht="57.75" customHeight="1" x14ac:dyDescent="0.25">
      <c r="A13" s="163" t="s">
        <v>52</v>
      </c>
      <c r="B13" s="163"/>
      <c r="C13" s="164"/>
      <c r="D13" s="164"/>
    </row>
    <row r="14" spans="1:10" s="3" customFormat="1" ht="18.75" customHeight="1" x14ac:dyDescent="0.25">
      <c r="A14" s="165" t="s">
        <v>49</v>
      </c>
      <c r="B14" s="165"/>
      <c r="C14" s="166"/>
      <c r="D14" s="167"/>
    </row>
    <row r="15" spans="1:10" s="3" customFormat="1" ht="36" customHeight="1" x14ac:dyDescent="0.25">
      <c r="A15" s="157" t="s">
        <v>56</v>
      </c>
      <c r="B15" s="157"/>
      <c r="C15" s="156"/>
      <c r="D15" s="156"/>
    </row>
    <row r="16" spans="1:10" s="3" customFormat="1" ht="39" customHeight="1" x14ac:dyDescent="0.25">
      <c r="A16" s="157" t="s">
        <v>55</v>
      </c>
      <c r="B16" s="157"/>
      <c r="C16" s="158"/>
      <c r="D16" s="158"/>
    </row>
    <row r="17" spans="1:10" s="3" customFormat="1" ht="132.75" customHeight="1" x14ac:dyDescent="0.25">
      <c r="A17" s="159" t="s">
        <v>72</v>
      </c>
      <c r="B17" s="159"/>
      <c r="C17" s="160" t="s">
        <v>86</v>
      </c>
      <c r="D17" s="160"/>
    </row>
    <row r="18" spans="1:10" s="3" customFormat="1" ht="22.15" customHeight="1" x14ac:dyDescent="0.25">
      <c r="A18" s="161"/>
      <c r="B18" s="161"/>
      <c r="C18" s="161"/>
      <c r="D18" s="161"/>
    </row>
    <row r="19" spans="1:10" ht="13.5" x14ac:dyDescent="0.25">
      <c r="A19" s="170" t="s">
        <v>11</v>
      </c>
      <c r="B19" s="170"/>
      <c r="C19" s="170"/>
      <c r="D19" s="31"/>
      <c r="E19" s="2"/>
      <c r="F19" s="2"/>
      <c r="G19" s="2"/>
      <c r="H19" s="2"/>
      <c r="I19" s="2"/>
      <c r="J19" s="2"/>
    </row>
    <row r="20" spans="1:10" s="3" customFormat="1" ht="15" customHeight="1" x14ac:dyDescent="0.25">
      <c r="A20" s="156" t="s">
        <v>12</v>
      </c>
      <c r="B20" s="156"/>
      <c r="C20" s="156"/>
      <c r="D20" s="156"/>
    </row>
    <row r="21" spans="1:10" s="3" customFormat="1" ht="15" customHeight="1" x14ac:dyDescent="0.25">
      <c r="A21" s="156" t="s">
        <v>13</v>
      </c>
      <c r="B21" s="156"/>
      <c r="C21" s="156"/>
      <c r="D21" s="156"/>
    </row>
    <row r="22" spans="1:10" s="3" customFormat="1" ht="15" customHeight="1" x14ac:dyDescent="0.25">
      <c r="A22" s="156" t="s">
        <v>14</v>
      </c>
      <c r="B22" s="156"/>
      <c r="C22" s="156"/>
      <c r="D22" s="156"/>
    </row>
    <row r="23" spans="1:10" ht="12.75" x14ac:dyDescent="0.2">
      <c r="A23" s="39"/>
      <c r="B23" s="39"/>
      <c r="C23" s="39"/>
      <c r="D23" s="75"/>
    </row>
    <row r="24" spans="1:10" ht="12.75" x14ac:dyDescent="0.2">
      <c r="A24" s="170" t="s">
        <v>39</v>
      </c>
      <c r="B24" s="170"/>
      <c r="C24" s="170"/>
      <c r="D24" s="76"/>
      <c r="E24" s="2"/>
      <c r="F24" s="2"/>
      <c r="G24" s="2"/>
      <c r="H24" s="2"/>
      <c r="I24" s="2"/>
      <c r="J24" s="2"/>
    </row>
    <row r="25" spans="1:10" s="3" customFormat="1" ht="17.45" customHeight="1" x14ac:dyDescent="0.25">
      <c r="A25" s="156" t="s">
        <v>12</v>
      </c>
      <c r="B25" s="156"/>
      <c r="C25" s="156"/>
      <c r="D25" s="156"/>
    </row>
    <row r="26" spans="1:10" s="3" customFormat="1" ht="18.600000000000001" customHeight="1" x14ac:dyDescent="0.25">
      <c r="A26" s="156" t="s">
        <v>40</v>
      </c>
      <c r="B26" s="156"/>
      <c r="C26" s="156"/>
      <c r="D26" s="156"/>
    </row>
    <row r="27" spans="1:10" s="3" customFormat="1" ht="12.75" x14ac:dyDescent="0.25">
      <c r="A27" s="156" t="s">
        <v>41</v>
      </c>
      <c r="B27" s="156"/>
      <c r="C27" s="156"/>
      <c r="D27" s="156"/>
    </row>
    <row r="28" spans="1:10" ht="18" customHeight="1" x14ac:dyDescent="0.25">
      <c r="A28" s="168" t="s">
        <v>9</v>
      </c>
      <c r="B28" s="168"/>
      <c r="C28" s="156"/>
      <c r="D28" s="156"/>
      <c r="E28" s="30"/>
      <c r="F28" s="30"/>
    </row>
    <row r="29" spans="1:10" s="6" customFormat="1" ht="15" customHeight="1" x14ac:dyDescent="0.25">
      <c r="A29" s="169" t="s">
        <v>73</v>
      </c>
      <c r="B29" s="169"/>
      <c r="C29" s="32"/>
      <c r="D29" s="32"/>
      <c r="E29" s="32"/>
      <c r="F29" s="32"/>
    </row>
    <row r="30" spans="1:10" s="6" customFormat="1" ht="9" customHeight="1" x14ac:dyDescent="0.25">
      <c r="A30" s="32"/>
      <c r="B30" s="32"/>
      <c r="C30" s="32"/>
      <c r="D30" s="32"/>
      <c r="E30" s="32"/>
      <c r="F30" s="32"/>
    </row>
    <row r="31" spans="1:10" s="3" customFormat="1" ht="13.5" x14ac:dyDescent="0.25">
      <c r="A31" s="171" t="s">
        <v>63</v>
      </c>
      <c r="B31" s="171"/>
      <c r="C31" s="34"/>
      <c r="D31" s="33"/>
      <c r="E31" s="33"/>
      <c r="F31" s="33"/>
    </row>
    <row r="32" spans="1:10" ht="13.5" x14ac:dyDescent="0.25">
      <c r="A32" s="155"/>
      <c r="B32" s="155"/>
      <c r="C32" s="30"/>
      <c r="D32" s="30"/>
      <c r="E32" s="30"/>
      <c r="F32" s="30"/>
    </row>
    <row r="33" spans="1:6" ht="18.600000000000001" customHeight="1" x14ac:dyDescent="0.25">
      <c r="A33" s="30"/>
      <c r="B33" s="151" t="s">
        <v>328</v>
      </c>
      <c r="C33" s="107"/>
      <c r="D33" s="62"/>
      <c r="E33" s="30"/>
      <c r="F33" s="30"/>
    </row>
    <row r="34" spans="1:6" ht="18.600000000000001" customHeight="1" x14ac:dyDescent="0.25">
      <c r="A34" s="30"/>
      <c r="B34" s="151" t="s">
        <v>70</v>
      </c>
      <c r="C34" s="70"/>
      <c r="D34" s="63"/>
      <c r="E34" s="30"/>
      <c r="F34" s="30"/>
    </row>
    <row r="35" spans="1:6" ht="13.5" x14ac:dyDescent="0.25">
      <c r="A35" s="30"/>
      <c r="B35" s="30"/>
      <c r="C35" s="35"/>
      <c r="D35" s="35"/>
      <c r="E35" s="30"/>
      <c r="F35" s="30"/>
    </row>
    <row r="36" spans="1:6" ht="13.5" x14ac:dyDescent="0.25">
      <c r="A36" s="30"/>
      <c r="B36" s="30"/>
      <c r="C36" s="30"/>
      <c r="D36" s="30"/>
      <c r="E36" s="30"/>
      <c r="F36" s="30"/>
    </row>
    <row r="37" spans="1:6" ht="13.5" x14ac:dyDescent="0.25">
      <c r="A37" s="30"/>
      <c r="B37" s="30"/>
      <c r="C37" s="30"/>
      <c r="D37" s="30"/>
      <c r="E37" s="30"/>
      <c r="F37" s="30"/>
    </row>
    <row r="38" spans="1:6" ht="13.5" x14ac:dyDescent="0.25">
      <c r="A38" s="30"/>
      <c r="B38" s="30"/>
      <c r="C38" s="30"/>
      <c r="D38" s="30"/>
      <c r="E38" s="30"/>
      <c r="F38" s="30"/>
    </row>
    <row r="102" spans="4:4" x14ac:dyDescent="0.2">
      <c r="D102" s="1" t="str">
        <f>IF('Príloha č.1'!C8="","",'Príloha č.1'!C8:D8)</f>
        <v/>
      </c>
    </row>
  </sheetData>
  <mergeCells count="48">
    <mergeCell ref="A10:B10"/>
    <mergeCell ref="C10:D10"/>
    <mergeCell ref="A1:B1"/>
    <mergeCell ref="A2:D2"/>
    <mergeCell ref="A3:C3"/>
    <mergeCell ref="A4:D4"/>
    <mergeCell ref="A6:B6"/>
    <mergeCell ref="C6:D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C28:D28"/>
    <mergeCell ref="A28:B28"/>
    <mergeCell ref="A29:B29"/>
    <mergeCell ref="A24:C24"/>
    <mergeCell ref="A25:B25"/>
    <mergeCell ref="C25:D25"/>
    <mergeCell ref="A26:B26"/>
    <mergeCell ref="C26:D26"/>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B20" sqref="B20:D20"/>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80" t="s">
        <v>5</v>
      </c>
      <c r="B1" s="180"/>
      <c r="C1" s="39"/>
      <c r="D1" s="39"/>
    </row>
    <row r="2" spans="1:10" s="7" customFormat="1" ht="21.6" customHeight="1" x14ac:dyDescent="0.25">
      <c r="A2" s="174" t="str">
        <f>'Príloha č.1'!A2:D2</f>
        <v>Doplnenie prístrojového vybavenia – USG (EBUS) KPaF</v>
      </c>
      <c r="B2" s="174"/>
      <c r="C2" s="174"/>
      <c r="D2" s="174"/>
    </row>
    <row r="3" spans="1:10" s="7" customFormat="1" ht="12" customHeight="1" x14ac:dyDescent="0.25">
      <c r="A3" s="105"/>
      <c r="B3" s="105"/>
      <c r="C3" s="105"/>
      <c r="D3" s="105"/>
    </row>
    <row r="4" spans="1:10" ht="20.25" customHeight="1" x14ac:dyDescent="0.3">
      <c r="A4" s="185" t="s">
        <v>45</v>
      </c>
      <c r="B4" s="185"/>
      <c r="C4" s="185"/>
      <c r="D4" s="185"/>
      <c r="E4" s="8"/>
      <c r="F4" s="8"/>
      <c r="G4" s="8"/>
      <c r="H4" s="8"/>
      <c r="I4" s="8"/>
      <c r="J4" s="8"/>
    </row>
    <row r="5" spans="1:10" ht="18.75" customHeight="1" x14ac:dyDescent="0.25">
      <c r="A5" s="29"/>
      <c r="B5" s="29"/>
      <c r="C5" s="29"/>
      <c r="D5" s="29"/>
    </row>
    <row r="6" spans="1:10" s="7" customFormat="1" ht="17.100000000000001" customHeight="1" x14ac:dyDescent="0.25">
      <c r="A6" s="179" t="s">
        <v>7</v>
      </c>
      <c r="B6" s="179"/>
      <c r="C6" s="186" t="str">
        <f>IF('Príloha č.1'!$C$6="","",'Príloha č.1'!$C$6)</f>
        <v/>
      </c>
      <c r="D6" s="187"/>
      <c r="E6" s="9"/>
    </row>
    <row r="7" spans="1:10" s="7" customFormat="1" ht="17.100000000000001" customHeight="1" x14ac:dyDescent="0.25">
      <c r="A7" s="179" t="s">
        <v>46</v>
      </c>
      <c r="B7" s="179"/>
      <c r="C7" s="181" t="str">
        <f>IF('Príloha č.1'!$C$7="","",'Príloha č.1'!$C$7)</f>
        <v/>
      </c>
      <c r="D7" s="182"/>
    </row>
    <row r="8" spans="1:10" ht="17.100000000000001" customHeight="1" x14ac:dyDescent="0.2">
      <c r="A8" s="183" t="s">
        <v>9</v>
      </c>
      <c r="B8" s="183"/>
      <c r="C8" s="181" t="str">
        <f>IF('Príloha č.1'!$C$8="","",'Príloha č.1'!$C$8)</f>
        <v/>
      </c>
      <c r="D8" s="182"/>
    </row>
    <row r="9" spans="1:10" ht="17.100000000000001" customHeight="1" x14ac:dyDescent="0.2">
      <c r="A9" s="183" t="s">
        <v>10</v>
      </c>
      <c r="B9" s="183"/>
      <c r="C9" s="181" t="str">
        <f>IF('Príloha č.1'!$C$9="","",'Príloha č.1'!$C$9)</f>
        <v/>
      </c>
      <c r="D9" s="182"/>
    </row>
    <row r="10" spans="1:10" ht="17.100000000000001" customHeight="1" x14ac:dyDescent="0.2">
      <c r="A10" s="183" t="s">
        <v>84</v>
      </c>
      <c r="B10" s="183"/>
      <c r="C10" s="181"/>
      <c r="D10" s="182"/>
    </row>
    <row r="11" spans="1:10" ht="20.100000000000001" customHeight="1" x14ac:dyDescent="0.25">
      <c r="A11" s="29"/>
      <c r="B11" s="29"/>
      <c r="C11" s="67"/>
      <c r="D11" s="39"/>
    </row>
    <row r="12" spans="1:10" s="10" customFormat="1" ht="33" customHeight="1" x14ac:dyDescent="0.25">
      <c r="A12" s="180" t="s">
        <v>51</v>
      </c>
      <c r="B12" s="180"/>
      <c r="C12" s="180"/>
      <c r="D12" s="180"/>
    </row>
    <row r="13" spans="1:10" ht="42.6" customHeight="1" x14ac:dyDescent="0.2">
      <c r="A13" s="77" t="s">
        <v>35</v>
      </c>
      <c r="B13" s="179" t="s">
        <v>121</v>
      </c>
      <c r="C13" s="179"/>
      <c r="D13" s="179"/>
    </row>
    <row r="14" spans="1:10" ht="30" customHeight="1" x14ac:dyDescent="0.2">
      <c r="A14" s="77" t="s">
        <v>35</v>
      </c>
      <c r="B14" s="179" t="s">
        <v>122</v>
      </c>
      <c r="C14" s="179"/>
      <c r="D14" s="179"/>
    </row>
    <row r="15" spans="1:10" ht="29.45" customHeight="1" x14ac:dyDescent="0.2">
      <c r="A15" s="77" t="s">
        <v>35</v>
      </c>
      <c r="B15" s="179" t="s">
        <v>123</v>
      </c>
      <c r="C15" s="179"/>
      <c r="D15" s="179"/>
    </row>
    <row r="16" spans="1:10" ht="26.45" customHeight="1" x14ac:dyDescent="0.2">
      <c r="A16" s="77" t="s">
        <v>35</v>
      </c>
      <c r="B16" s="180" t="s">
        <v>124</v>
      </c>
      <c r="C16" s="180"/>
      <c r="D16" s="180"/>
    </row>
    <row r="17" spans="1:4" ht="28.5" customHeight="1" x14ac:dyDescent="0.2">
      <c r="A17" s="77" t="s">
        <v>35</v>
      </c>
      <c r="B17" s="184" t="s">
        <v>44</v>
      </c>
      <c r="C17" s="184"/>
      <c r="D17" s="184"/>
    </row>
    <row r="18" spans="1:4" ht="29.45" customHeight="1" x14ac:dyDescent="0.2">
      <c r="A18" s="77" t="s">
        <v>35</v>
      </c>
      <c r="B18" s="184" t="s">
        <v>125</v>
      </c>
      <c r="C18" s="184"/>
      <c r="D18" s="184"/>
    </row>
    <row r="19" spans="1:4" ht="131.25" customHeight="1" x14ac:dyDescent="0.2">
      <c r="A19" s="129" t="s">
        <v>35</v>
      </c>
      <c r="B19" s="179" t="s">
        <v>126</v>
      </c>
      <c r="C19" s="179"/>
      <c r="D19" s="179"/>
    </row>
    <row r="20" spans="1:4" ht="75.75" customHeight="1" x14ac:dyDescent="0.2">
      <c r="A20" s="146" t="s">
        <v>35</v>
      </c>
      <c r="B20" s="179" t="s">
        <v>333</v>
      </c>
      <c r="C20" s="179"/>
      <c r="D20" s="179"/>
    </row>
    <row r="21" spans="1:4" ht="27" customHeight="1" x14ac:dyDescent="0.2">
      <c r="A21" s="129"/>
      <c r="B21" s="128"/>
      <c r="C21" s="128"/>
      <c r="D21" s="128"/>
    </row>
    <row r="22" spans="1:4" ht="18" customHeight="1" x14ac:dyDescent="0.2">
      <c r="A22" s="77"/>
      <c r="B22" s="179" t="s">
        <v>53</v>
      </c>
      <c r="C22" s="179"/>
      <c r="D22" s="66"/>
    </row>
    <row r="23" spans="1:4" s="10" customFormat="1" ht="12.75" x14ac:dyDescent="0.2">
      <c r="A23" s="78"/>
      <c r="B23" s="39" t="str">
        <f>IF('Príloha č.1'!B31:B31="","",'Príloha č.1'!B31:B31)</f>
        <v/>
      </c>
      <c r="C23" s="78"/>
      <c r="D23" s="78"/>
    </row>
    <row r="24" spans="1:4" ht="6.6" customHeight="1" x14ac:dyDescent="0.2">
      <c r="A24" s="39"/>
      <c r="B24" s="39"/>
      <c r="C24" s="39"/>
      <c r="D24" s="79"/>
    </row>
    <row r="25" spans="1:4" ht="15" customHeight="1" x14ac:dyDescent="0.25">
      <c r="A25" s="29"/>
      <c r="B25" s="178" t="s">
        <v>328</v>
      </c>
      <c r="C25" s="178"/>
      <c r="D25" s="107"/>
    </row>
    <row r="26" spans="1:4" ht="13.5" x14ac:dyDescent="0.25">
      <c r="A26" s="29"/>
      <c r="B26" s="29"/>
      <c r="C26" s="141" t="s">
        <v>132</v>
      </c>
      <c r="D26" s="35"/>
    </row>
    <row r="27" spans="1:4" ht="13.5" x14ac:dyDescent="0.25">
      <c r="A27" s="29"/>
      <c r="B27" s="29"/>
      <c r="C27" s="29"/>
      <c r="D27" s="29"/>
    </row>
  </sheetData>
  <mergeCells count="24">
    <mergeCell ref="A1:B1"/>
    <mergeCell ref="A2:D2"/>
    <mergeCell ref="A4:D4"/>
    <mergeCell ref="A6:B6"/>
    <mergeCell ref="C6:D6"/>
    <mergeCell ref="B13:D13"/>
    <mergeCell ref="B14:D14"/>
    <mergeCell ref="B18:D18"/>
    <mergeCell ref="C8:D8"/>
    <mergeCell ref="C9:D9"/>
    <mergeCell ref="B17:D17"/>
    <mergeCell ref="A10:B10"/>
    <mergeCell ref="C10:D10"/>
    <mergeCell ref="A7:B7"/>
    <mergeCell ref="C7:D7"/>
    <mergeCell ref="A8:B8"/>
    <mergeCell ref="A9:B9"/>
    <mergeCell ref="A12:D12"/>
    <mergeCell ref="B25:C25"/>
    <mergeCell ref="B20:D20"/>
    <mergeCell ref="B15:D15"/>
    <mergeCell ref="B16:D16"/>
    <mergeCell ref="B22:C22"/>
    <mergeCell ref="B19:D19"/>
  </mergeCells>
  <conditionalFormatting sqref="C6:D9">
    <cfRule type="containsBlanks" dxfId="10" priority="16">
      <formula>LEN(TRIM(C6))=0</formula>
    </cfRule>
  </conditionalFormatting>
  <conditionalFormatting sqref="C10:D10">
    <cfRule type="containsBlanks" dxfId="9"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C21" sqref="C2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83" t="s">
        <v>5</v>
      </c>
      <c r="B1" s="183"/>
      <c r="C1" s="39"/>
      <c r="D1" s="39"/>
    </row>
    <row r="2" spans="1:10" s="7" customFormat="1" ht="27" customHeight="1" x14ac:dyDescent="0.25">
      <c r="A2" s="174" t="str">
        <f>'Príloha č.1'!A2:D2</f>
        <v>Doplnenie prístrojového vybavenia – USG (EBUS) KPaF</v>
      </c>
      <c r="B2" s="174"/>
      <c r="C2" s="174"/>
      <c r="D2" s="174"/>
    </row>
    <row r="3" spans="1:10" s="7" customFormat="1" ht="9" customHeight="1" x14ac:dyDescent="0.25">
      <c r="A3" s="59"/>
      <c r="B3" s="59"/>
      <c r="C3" s="59"/>
      <c r="D3" s="59"/>
    </row>
    <row r="4" spans="1:10" ht="30" customHeight="1" x14ac:dyDescent="0.3">
      <c r="A4" s="190" t="s">
        <v>36</v>
      </c>
      <c r="B4" s="190"/>
      <c r="C4" s="190"/>
      <c r="D4" s="190"/>
      <c r="E4" s="8"/>
      <c r="F4" s="8"/>
      <c r="G4" s="8"/>
      <c r="H4" s="8"/>
      <c r="I4" s="8"/>
      <c r="J4" s="8"/>
    </row>
    <row r="5" spans="1:10" ht="19.5" customHeight="1" x14ac:dyDescent="0.2"/>
    <row r="6" spans="1:10" s="7" customFormat="1" ht="17.100000000000001" customHeight="1" x14ac:dyDescent="0.25">
      <c r="A6" s="179" t="s">
        <v>7</v>
      </c>
      <c r="B6" s="179"/>
      <c r="C6" s="186" t="str">
        <f>IF('Príloha č.1'!$C$6="","",'Príloha č.1'!$C$6)</f>
        <v/>
      </c>
      <c r="D6" s="187"/>
      <c r="E6" s="9"/>
    </row>
    <row r="7" spans="1:10" s="7" customFormat="1" ht="17.100000000000001" customHeight="1" x14ac:dyDescent="0.25">
      <c r="A7" s="179" t="s">
        <v>42</v>
      </c>
      <c r="B7" s="179"/>
      <c r="C7" s="181" t="str">
        <f>IF('Príloha č.1'!$C$7="","",'Príloha č.1'!$C$7)</f>
        <v/>
      </c>
      <c r="D7" s="182"/>
    </row>
    <row r="8" spans="1:10" ht="17.100000000000001" customHeight="1" x14ac:dyDescent="0.2">
      <c r="A8" s="183" t="s">
        <v>9</v>
      </c>
      <c r="B8" s="183"/>
      <c r="C8" s="181" t="str">
        <f>IF('Príloha č.1'!$C$8="","",'Príloha č.1'!$C$8)</f>
        <v/>
      </c>
      <c r="D8" s="182"/>
    </row>
    <row r="9" spans="1:10" ht="17.100000000000001" customHeight="1" x14ac:dyDescent="0.2">
      <c r="A9" s="183" t="s">
        <v>10</v>
      </c>
      <c r="B9" s="183"/>
      <c r="C9" s="181" t="str">
        <f>IF('Príloha č.1'!$C$9="","",'Príloha č.1'!$C$9)</f>
        <v/>
      </c>
      <c r="D9" s="182"/>
    </row>
    <row r="10" spans="1:10" ht="17.100000000000001" customHeight="1" x14ac:dyDescent="0.2">
      <c r="A10" s="183" t="s">
        <v>127</v>
      </c>
      <c r="B10" s="183"/>
      <c r="C10" s="186"/>
      <c r="D10" s="187"/>
    </row>
    <row r="11" spans="1:10" ht="37.9" customHeight="1" x14ac:dyDescent="0.25">
      <c r="A11" s="29"/>
      <c r="B11" s="29"/>
      <c r="C11" s="61"/>
      <c r="D11" s="29"/>
    </row>
    <row r="12" spans="1:10" s="10" customFormat="1" ht="20.100000000000001" customHeight="1" x14ac:dyDescent="0.25">
      <c r="A12" s="180" t="s">
        <v>37</v>
      </c>
      <c r="B12" s="188"/>
      <c r="C12" s="188"/>
      <c r="D12" s="188"/>
    </row>
    <row r="13" spans="1:10" ht="31.15" customHeight="1" x14ac:dyDescent="0.2">
      <c r="A13" s="37" t="s">
        <v>15</v>
      </c>
      <c r="B13" s="179" t="s">
        <v>57</v>
      </c>
      <c r="C13" s="189"/>
      <c r="D13" s="189"/>
    </row>
    <row r="14" spans="1:10" ht="31.15" customHeight="1" x14ac:dyDescent="0.2">
      <c r="A14" s="37"/>
      <c r="B14" s="60"/>
      <c r="C14" s="60"/>
      <c r="D14" s="60"/>
    </row>
    <row r="15" spans="1:10" ht="28.9" customHeight="1" x14ac:dyDescent="0.2">
      <c r="A15" s="180" t="s">
        <v>38</v>
      </c>
      <c r="B15" s="180"/>
      <c r="C15" s="180"/>
      <c r="D15" s="180"/>
    </row>
    <row r="16" spans="1:10" ht="20.100000000000001" customHeight="1" x14ac:dyDescent="0.25">
      <c r="A16" s="29"/>
      <c r="B16" s="29"/>
      <c r="C16" s="29"/>
      <c r="D16" s="29"/>
    </row>
    <row r="17" spans="1:4" s="10" customFormat="1" ht="13.5" x14ac:dyDescent="0.25">
      <c r="A17" s="180" t="s">
        <v>65</v>
      </c>
      <c r="B17" s="180"/>
      <c r="C17" s="180"/>
      <c r="D17" s="38"/>
    </row>
    <row r="18" spans="1:4" s="10" customFormat="1" ht="13.5" x14ac:dyDescent="0.25">
      <c r="A18" s="38"/>
      <c r="B18" s="29"/>
      <c r="C18" s="38"/>
      <c r="D18" s="38"/>
    </row>
    <row r="19" spans="1:4" ht="22.5" customHeight="1" x14ac:dyDescent="0.25">
      <c r="A19" s="29"/>
      <c r="B19" s="29"/>
      <c r="C19" s="29"/>
      <c r="D19" s="62"/>
    </row>
    <row r="20" spans="1:4" ht="15" customHeight="1" x14ac:dyDescent="0.25">
      <c r="A20" s="29"/>
      <c r="B20" s="178" t="s">
        <v>328</v>
      </c>
      <c r="C20" s="178"/>
      <c r="D20" s="107"/>
    </row>
    <row r="21" spans="1:4" ht="13.5" x14ac:dyDescent="0.25">
      <c r="A21" s="29"/>
      <c r="B21" s="29"/>
      <c r="C21" s="141" t="s">
        <v>71</v>
      </c>
      <c r="D21" s="35"/>
    </row>
    <row r="22" spans="1:4" ht="13.5" x14ac:dyDescent="0.25">
      <c r="A22" s="29"/>
      <c r="B22" s="29"/>
      <c r="C22" s="29"/>
      <c r="D22" s="29"/>
    </row>
    <row r="23" spans="1:4" ht="13.5" x14ac:dyDescent="0.25">
      <c r="A23" s="29"/>
      <c r="B23" s="29"/>
      <c r="C23" s="29"/>
      <c r="D23" s="29"/>
    </row>
  </sheetData>
  <mergeCells count="18">
    <mergeCell ref="A7:B7"/>
    <mergeCell ref="C7:D7"/>
    <mergeCell ref="A15:D15"/>
    <mergeCell ref="A8:B8"/>
    <mergeCell ref="C8:D8"/>
    <mergeCell ref="A1:B1"/>
    <mergeCell ref="A2:D2"/>
    <mergeCell ref="A4:D4"/>
    <mergeCell ref="A6:B6"/>
    <mergeCell ref="C6:D6"/>
    <mergeCell ref="A9:B9"/>
    <mergeCell ref="C9:D9"/>
    <mergeCell ref="A12:D12"/>
    <mergeCell ref="B13:D13"/>
    <mergeCell ref="B20:C20"/>
    <mergeCell ref="A10:B10"/>
    <mergeCell ref="C10:D10"/>
    <mergeCell ref="A17:C17"/>
  </mergeCells>
  <conditionalFormatting sqref="C6:D9">
    <cfRule type="containsBlanks" dxfId="8" priority="5">
      <formula>LEN(TRIM(C6))=0</formula>
    </cfRule>
  </conditionalFormatting>
  <conditionalFormatting sqref="C10:D10">
    <cfRule type="containsBlanks" dxfId="7"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D24" sqref="D2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194" t="s">
        <v>138</v>
      </c>
      <c r="B1" s="194"/>
      <c r="C1" s="194"/>
      <c r="D1" s="194"/>
    </row>
    <row r="2" spans="1:10" s="7" customFormat="1" ht="12" customHeight="1" x14ac:dyDescent="0.25">
      <c r="A2" s="174"/>
      <c r="B2" s="174"/>
      <c r="C2" s="174"/>
      <c r="D2" s="174"/>
    </row>
    <row r="3" spans="1:10" s="7" customFormat="1" ht="9" customHeight="1" x14ac:dyDescent="0.25">
      <c r="A3" s="71"/>
      <c r="B3" s="71"/>
      <c r="C3" s="71"/>
      <c r="D3" s="71"/>
    </row>
    <row r="4" spans="1:10" ht="57.75" customHeight="1" x14ac:dyDescent="0.2">
      <c r="A4" s="195" t="s">
        <v>87</v>
      </c>
      <c r="B4" s="195"/>
      <c r="C4" s="195"/>
      <c r="D4" s="195"/>
      <c r="E4" s="8"/>
      <c r="F4" s="8"/>
      <c r="G4" s="8"/>
      <c r="H4" s="8"/>
      <c r="I4" s="8"/>
      <c r="J4" s="8"/>
    </row>
    <row r="5" spans="1:10" ht="18.600000000000001" customHeight="1" x14ac:dyDescent="0.2"/>
    <row r="6" spans="1:10" s="7" customFormat="1" ht="17.100000000000001" customHeight="1" x14ac:dyDescent="0.25">
      <c r="A6" s="179" t="s">
        <v>7</v>
      </c>
      <c r="B6" s="179"/>
      <c r="C6" s="196" t="str">
        <f>IF('Príloha č.1'!$C$6="","",'Príloha č.1'!$C$6)</f>
        <v/>
      </c>
      <c r="D6" s="197"/>
      <c r="E6" s="9"/>
    </row>
    <row r="7" spans="1:10" s="7" customFormat="1" ht="17.100000000000001" customHeight="1" x14ac:dyDescent="0.25">
      <c r="A7" s="179" t="s">
        <v>42</v>
      </c>
      <c r="B7" s="179"/>
      <c r="C7" s="192" t="str">
        <f>IF('Príloha č.1'!$C$7="","",'Príloha č.1'!$C$7)</f>
        <v/>
      </c>
      <c r="D7" s="193"/>
    </row>
    <row r="8" spans="1:10" ht="17.100000000000001" customHeight="1" x14ac:dyDescent="0.2">
      <c r="A8" s="183" t="s">
        <v>9</v>
      </c>
      <c r="B8" s="183"/>
      <c r="C8" s="192" t="str">
        <f>IF('Príloha č.1'!$C$8="","",'Príloha č.1'!$C$8)</f>
        <v/>
      </c>
      <c r="D8" s="193"/>
    </row>
    <row r="9" spans="1:10" ht="17.100000000000001" customHeight="1" x14ac:dyDescent="0.2">
      <c r="A9" s="183" t="s">
        <v>10</v>
      </c>
      <c r="B9" s="183"/>
      <c r="C9" s="192" t="str">
        <f>IF('Príloha č.1'!$C$9="","",'Príloha č.1'!$C$9)</f>
        <v/>
      </c>
      <c r="D9" s="193"/>
    </row>
    <row r="10" spans="1:10" ht="17.100000000000001" customHeight="1" x14ac:dyDescent="0.2">
      <c r="A10" s="183" t="s">
        <v>84</v>
      </c>
      <c r="B10" s="183"/>
      <c r="C10" s="192"/>
      <c r="D10" s="193"/>
    </row>
    <row r="11" spans="1:10" ht="37.9" customHeight="1" x14ac:dyDescent="0.25">
      <c r="A11" s="29"/>
      <c r="B11" s="29"/>
      <c r="C11" s="61"/>
      <c r="D11" s="29"/>
    </row>
    <row r="12" spans="1:10" s="10" customFormat="1" ht="20.100000000000001" customHeight="1" x14ac:dyDescent="0.25">
      <c r="A12" s="180" t="s">
        <v>116</v>
      </c>
      <c r="B12" s="188"/>
      <c r="C12" s="188"/>
      <c r="D12" s="188"/>
    </row>
    <row r="13" spans="1:10" ht="57.75" customHeight="1" x14ac:dyDescent="0.2">
      <c r="A13" s="81"/>
      <c r="B13" s="179" t="s">
        <v>88</v>
      </c>
      <c r="C13" s="189"/>
      <c r="D13" s="189"/>
    </row>
    <row r="14" spans="1:10" ht="21" customHeight="1" x14ac:dyDescent="0.2">
      <c r="A14" s="179" t="s">
        <v>117</v>
      </c>
      <c r="B14" s="179"/>
      <c r="C14" s="179"/>
      <c r="D14" s="179"/>
    </row>
    <row r="15" spans="1:10" ht="30.75" customHeight="1" x14ac:dyDescent="0.2">
      <c r="A15" s="72"/>
      <c r="B15" s="179" t="s">
        <v>89</v>
      </c>
      <c r="C15" s="179"/>
      <c r="D15" s="179"/>
    </row>
    <row r="16" spans="1:10" ht="45.6" customHeight="1" x14ac:dyDescent="0.2">
      <c r="A16" s="72"/>
      <c r="B16" s="179" t="s">
        <v>90</v>
      </c>
      <c r="C16" s="179"/>
      <c r="D16" s="179"/>
    </row>
    <row r="17" spans="1:4" ht="33" customHeight="1" x14ac:dyDescent="0.2">
      <c r="A17" s="72"/>
      <c r="B17" s="179" t="s">
        <v>58</v>
      </c>
      <c r="C17" s="179"/>
      <c r="D17" s="179"/>
    </row>
    <row r="18" spans="1:4" ht="33.6" customHeight="1" x14ac:dyDescent="0.2">
      <c r="A18" s="72"/>
      <c r="B18" s="179" t="s">
        <v>91</v>
      </c>
      <c r="C18" s="179"/>
      <c r="D18" s="179"/>
    </row>
    <row r="19" spans="1:4" ht="63.75" customHeight="1" x14ac:dyDescent="0.2">
      <c r="A19" s="128"/>
      <c r="B19" s="179" t="s">
        <v>92</v>
      </c>
      <c r="C19" s="179"/>
      <c r="D19" s="179"/>
    </row>
    <row r="20" spans="1:4" ht="28.9" customHeight="1" x14ac:dyDescent="0.2">
      <c r="A20" s="180" t="s">
        <v>93</v>
      </c>
      <c r="B20" s="180"/>
      <c r="C20" s="180"/>
      <c r="D20" s="180"/>
    </row>
    <row r="21" spans="1:4" ht="20.100000000000001" customHeight="1" x14ac:dyDescent="0.25">
      <c r="A21" s="29"/>
      <c r="B21" s="29"/>
      <c r="C21" s="29"/>
      <c r="D21" s="29"/>
    </row>
    <row r="22" spans="1:4" s="10" customFormat="1" ht="13.5" x14ac:dyDescent="0.25">
      <c r="A22" s="180" t="s">
        <v>66</v>
      </c>
      <c r="B22" s="180"/>
      <c r="C22" s="180"/>
      <c r="D22" s="38"/>
    </row>
    <row r="23" spans="1:4" s="10" customFormat="1" ht="13.5" x14ac:dyDescent="0.25">
      <c r="A23" s="38"/>
      <c r="B23" s="29"/>
      <c r="C23" s="38"/>
      <c r="D23" s="38"/>
    </row>
    <row r="24" spans="1:4" ht="13.5" customHeight="1" x14ac:dyDescent="0.25">
      <c r="A24" s="29"/>
      <c r="B24" s="29"/>
      <c r="C24" s="29"/>
      <c r="D24" s="62"/>
    </row>
    <row r="25" spans="1:4" ht="15" customHeight="1" x14ac:dyDescent="0.25">
      <c r="A25" s="29"/>
      <c r="B25" s="29"/>
      <c r="C25" s="147" t="s">
        <v>328</v>
      </c>
      <c r="D25" s="104"/>
    </row>
    <row r="26" spans="1:4" ht="13.5" x14ac:dyDescent="0.25">
      <c r="A26" s="29"/>
      <c r="B26" s="29"/>
      <c r="C26" s="141" t="s">
        <v>113</v>
      </c>
      <c r="D26" s="35"/>
    </row>
    <row r="27" spans="1:4" ht="13.5" x14ac:dyDescent="0.25">
      <c r="A27" s="29"/>
      <c r="B27" s="29"/>
      <c r="C27" s="36"/>
      <c r="D27" s="35"/>
    </row>
    <row r="28" spans="1:4" ht="13.5" x14ac:dyDescent="0.25">
      <c r="A28" s="29"/>
      <c r="B28" s="29"/>
      <c r="C28" s="36"/>
      <c r="D28" s="35"/>
    </row>
    <row r="29" spans="1:4" ht="27" customHeight="1" x14ac:dyDescent="0.25">
      <c r="A29" s="191"/>
      <c r="B29" s="191"/>
      <c r="C29" s="191"/>
      <c r="D29" s="191"/>
    </row>
    <row r="30" spans="1:4" ht="13.5" x14ac:dyDescent="0.25">
      <c r="A30" s="29"/>
      <c r="B30" s="29"/>
      <c r="C30" s="29"/>
      <c r="D30" s="29"/>
    </row>
    <row r="31" spans="1:4" ht="13.5" x14ac:dyDescent="0.25">
      <c r="A31" s="29"/>
      <c r="B31" s="29"/>
      <c r="C31" s="29"/>
      <c r="D31" s="29"/>
    </row>
  </sheetData>
  <mergeCells count="24">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 ref="A29:D29"/>
    <mergeCell ref="A2:D2"/>
    <mergeCell ref="A8:B8"/>
    <mergeCell ref="C8:D8"/>
    <mergeCell ref="C10:D10"/>
    <mergeCell ref="A10:B10"/>
    <mergeCell ref="A9:B9"/>
    <mergeCell ref="C9:D9"/>
    <mergeCell ref="C7:D7"/>
  </mergeCells>
  <conditionalFormatting sqref="C6:D9">
    <cfRule type="containsBlanks" dxfId="6" priority="5">
      <formula>LEN(TRIM(C6))=0</formula>
    </cfRule>
  </conditionalFormatting>
  <conditionalFormatting sqref="C10:D10">
    <cfRule type="containsBlanks" dxfId="5"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145"/>
  <sheetViews>
    <sheetView showGridLines="0" topLeftCell="A91" zoomScaleNormal="100" zoomScalePageLayoutView="98" workbookViewId="0">
      <selection activeCell="B131" sqref="B131:C131"/>
    </sheetView>
  </sheetViews>
  <sheetFormatPr defaultColWidth="9.140625" defaultRowHeight="12" x14ac:dyDescent="0.2"/>
  <cols>
    <col min="1" max="1" width="7.28515625" style="19" customWidth="1"/>
    <col min="2" max="2" width="23.140625" style="26" customWidth="1"/>
    <col min="3" max="3" width="25.7109375" style="26" customWidth="1"/>
    <col min="4" max="4" width="15.7109375" style="27" customWidth="1"/>
    <col min="5" max="5" width="24.140625" style="19" customWidth="1"/>
    <col min="6" max="6" width="13.42578125" style="19" customWidth="1"/>
    <col min="7" max="7" width="11.7109375" style="19" bestFit="1" customWidth="1"/>
    <col min="8" max="16384" width="9.140625" style="19"/>
  </cols>
  <sheetData>
    <row r="1" spans="1:7" s="11" customFormat="1" ht="22.5" customHeight="1" x14ac:dyDescent="0.2">
      <c r="A1" s="213" t="s">
        <v>139</v>
      </c>
      <c r="B1" s="213"/>
      <c r="C1" s="213"/>
      <c r="D1" s="213"/>
      <c r="E1" s="213"/>
    </row>
    <row r="2" spans="1:7" s="11" customFormat="1" ht="8.25" customHeight="1" x14ac:dyDescent="0.2">
      <c r="A2" s="218"/>
      <c r="B2" s="218"/>
      <c r="C2" s="218"/>
      <c r="D2" s="218"/>
      <c r="E2" s="40"/>
      <c r="F2" s="12"/>
      <c r="G2" s="12"/>
    </row>
    <row r="3" spans="1:7" s="11" customFormat="1" ht="15" customHeight="1" x14ac:dyDescent="0.2">
      <c r="A3" s="137"/>
      <c r="B3" s="137"/>
      <c r="C3" s="137"/>
      <c r="D3" s="142"/>
      <c r="E3" s="143"/>
      <c r="F3" s="12"/>
      <c r="G3" s="12"/>
    </row>
    <row r="4" spans="1:7" s="11" customFormat="1" ht="18" customHeight="1" x14ac:dyDescent="0.2">
      <c r="A4" s="201" t="s">
        <v>7</v>
      </c>
      <c r="B4" s="201"/>
      <c r="C4" s="210"/>
      <c r="D4" s="211"/>
      <c r="E4" s="212"/>
      <c r="F4" s="12"/>
      <c r="G4" s="12"/>
    </row>
    <row r="5" spans="1:7" s="11" customFormat="1" ht="18" customHeight="1" x14ac:dyDescent="0.2">
      <c r="A5" s="201" t="s">
        <v>42</v>
      </c>
      <c r="B5" s="201"/>
      <c r="C5" s="203"/>
      <c r="D5" s="203"/>
      <c r="E5" s="204"/>
      <c r="F5" s="12"/>
      <c r="G5" s="12"/>
    </row>
    <row r="6" spans="1:7" s="11" customFormat="1" ht="18" customHeight="1" x14ac:dyDescent="0.2">
      <c r="A6" s="201" t="s">
        <v>9</v>
      </c>
      <c r="B6" s="201"/>
      <c r="C6" s="203"/>
      <c r="D6" s="203"/>
      <c r="E6" s="204"/>
      <c r="F6" s="12"/>
      <c r="G6" s="12"/>
    </row>
    <row r="7" spans="1:7" s="11" customFormat="1" ht="18" customHeight="1" x14ac:dyDescent="0.2">
      <c r="A7" s="202" t="s">
        <v>134</v>
      </c>
      <c r="B7" s="202"/>
      <c r="C7" s="203"/>
      <c r="D7" s="203"/>
      <c r="E7" s="204"/>
      <c r="F7" s="12"/>
      <c r="G7" s="12"/>
    </row>
    <row r="8" spans="1:7" s="11" customFormat="1" ht="18" customHeight="1" x14ac:dyDescent="0.2">
      <c r="A8" s="202" t="s">
        <v>127</v>
      </c>
      <c r="B8" s="202"/>
      <c r="C8" s="205"/>
      <c r="D8" s="203"/>
      <c r="E8" s="204"/>
      <c r="F8" s="12"/>
      <c r="G8" s="12"/>
    </row>
    <row r="9" spans="1:7" s="14" customFormat="1" ht="18.95" customHeight="1" x14ac:dyDescent="0.25">
      <c r="A9" s="206" t="s">
        <v>22</v>
      </c>
      <c r="B9" s="206"/>
      <c r="C9" s="206"/>
      <c r="D9" s="206"/>
      <c r="E9" s="206"/>
      <c r="F9" s="13"/>
      <c r="G9" s="13"/>
    </row>
    <row r="10" spans="1:7" s="15" customFormat="1" ht="23.25" customHeight="1" x14ac:dyDescent="0.25">
      <c r="A10" s="207"/>
      <c r="B10" s="207"/>
      <c r="C10" s="207"/>
      <c r="D10" s="207"/>
      <c r="E10" s="207"/>
    </row>
    <row r="11" spans="1:7" s="17" customFormat="1" ht="18" customHeight="1" x14ac:dyDescent="0.25">
      <c r="A11" s="209" t="s">
        <v>68</v>
      </c>
      <c r="B11" s="209"/>
      <c r="C11" s="209"/>
      <c r="D11" s="208" t="s">
        <v>59</v>
      </c>
      <c r="E11" s="208"/>
      <c r="F11" s="16"/>
    </row>
    <row r="12" spans="1:7" s="17" customFormat="1" ht="34.5" customHeight="1" x14ac:dyDescent="0.25">
      <c r="A12" s="209"/>
      <c r="B12" s="209"/>
      <c r="C12" s="209"/>
      <c r="D12" s="219" t="s">
        <v>135</v>
      </c>
      <c r="E12" s="219"/>
      <c r="F12" s="16"/>
    </row>
    <row r="13" spans="1:7" s="17" customFormat="1" ht="76.5" customHeight="1" x14ac:dyDescent="0.25">
      <c r="A13" s="209"/>
      <c r="B13" s="209"/>
      <c r="C13" s="209"/>
      <c r="D13" s="144" t="s">
        <v>254</v>
      </c>
      <c r="E13" s="154" t="s">
        <v>136</v>
      </c>
      <c r="F13" s="16"/>
    </row>
    <row r="14" spans="1:7" s="18" customFormat="1" ht="24" customHeight="1" x14ac:dyDescent="0.25">
      <c r="A14" s="198" t="s">
        <v>143</v>
      </c>
      <c r="B14" s="198"/>
      <c r="C14" s="198"/>
      <c r="D14" s="198"/>
      <c r="E14" s="198"/>
    </row>
    <row r="15" spans="1:7" s="18" customFormat="1" ht="24" customHeight="1" x14ac:dyDescent="0.25">
      <c r="A15" s="262" t="s">
        <v>0</v>
      </c>
      <c r="B15" s="198" t="s">
        <v>144</v>
      </c>
      <c r="C15" s="198"/>
      <c r="D15" s="108"/>
      <c r="E15" s="108"/>
    </row>
    <row r="16" spans="1:7" s="18" customFormat="1" ht="24" customHeight="1" x14ac:dyDescent="0.25">
      <c r="A16" s="148" t="s">
        <v>255</v>
      </c>
      <c r="B16" s="199" t="s">
        <v>156</v>
      </c>
      <c r="C16" s="199"/>
      <c r="D16" s="108"/>
      <c r="E16" s="108"/>
    </row>
    <row r="17" spans="1:5" s="18" customFormat="1" ht="24" customHeight="1" x14ac:dyDescent="0.25">
      <c r="A17" s="148" t="s">
        <v>256</v>
      </c>
      <c r="B17" s="199" t="s">
        <v>145</v>
      </c>
      <c r="C17" s="199"/>
      <c r="D17" s="108"/>
      <c r="E17" s="108"/>
    </row>
    <row r="18" spans="1:5" s="18" customFormat="1" ht="24" customHeight="1" x14ac:dyDescent="0.25">
      <c r="A18" s="148" t="s">
        <v>257</v>
      </c>
      <c r="B18" s="199" t="s">
        <v>159</v>
      </c>
      <c r="C18" s="199"/>
      <c r="D18" s="108"/>
      <c r="E18" s="108"/>
    </row>
    <row r="19" spans="1:5" s="18" customFormat="1" ht="24" customHeight="1" x14ac:dyDescent="0.25">
      <c r="A19" s="148" t="s">
        <v>258</v>
      </c>
      <c r="B19" s="199" t="s">
        <v>154</v>
      </c>
      <c r="C19" s="199"/>
      <c r="D19" s="108"/>
      <c r="E19" s="108"/>
    </row>
    <row r="20" spans="1:5" s="18" customFormat="1" ht="24" customHeight="1" x14ac:dyDescent="0.25">
      <c r="A20" s="148" t="s">
        <v>259</v>
      </c>
      <c r="B20" s="199" t="s">
        <v>155</v>
      </c>
      <c r="C20" s="199"/>
      <c r="D20" s="108"/>
      <c r="E20" s="108"/>
    </row>
    <row r="21" spans="1:5" s="18" customFormat="1" ht="24" customHeight="1" x14ac:dyDescent="0.25">
      <c r="A21" s="148" t="s">
        <v>260</v>
      </c>
      <c r="B21" s="199" t="s">
        <v>158</v>
      </c>
      <c r="C21" s="199"/>
      <c r="D21" s="108"/>
      <c r="E21" s="108"/>
    </row>
    <row r="22" spans="1:5" s="18" customFormat="1" ht="24" customHeight="1" x14ac:dyDescent="0.25">
      <c r="A22" s="148" t="s">
        <v>261</v>
      </c>
      <c r="B22" s="199" t="s">
        <v>157</v>
      </c>
      <c r="C22" s="199"/>
      <c r="D22" s="108"/>
      <c r="E22" s="108"/>
    </row>
    <row r="23" spans="1:5" s="18" customFormat="1" ht="24" customHeight="1" x14ac:dyDescent="0.25">
      <c r="A23" s="148" t="s">
        <v>262</v>
      </c>
      <c r="B23" s="199" t="s">
        <v>160</v>
      </c>
      <c r="C23" s="199"/>
      <c r="D23" s="108"/>
      <c r="E23" s="108"/>
    </row>
    <row r="24" spans="1:5" s="18" customFormat="1" ht="24" customHeight="1" x14ac:dyDescent="0.25">
      <c r="A24" s="148" t="s">
        <v>263</v>
      </c>
      <c r="B24" s="199" t="s">
        <v>146</v>
      </c>
      <c r="C24" s="199"/>
      <c r="D24" s="108"/>
      <c r="E24" s="108"/>
    </row>
    <row r="25" spans="1:5" s="18" customFormat="1" ht="24" customHeight="1" x14ac:dyDescent="0.25">
      <c r="A25" s="148" t="s">
        <v>264</v>
      </c>
      <c r="B25" s="199" t="s">
        <v>147</v>
      </c>
      <c r="C25" s="199"/>
      <c r="D25" s="108"/>
      <c r="E25" s="108"/>
    </row>
    <row r="26" spans="1:5" s="18" customFormat="1" ht="24" customHeight="1" x14ac:dyDescent="0.25">
      <c r="A26" s="148" t="s">
        <v>265</v>
      </c>
      <c r="B26" s="199" t="s">
        <v>161</v>
      </c>
      <c r="C26" s="199"/>
      <c r="D26" s="108"/>
      <c r="E26" s="108"/>
    </row>
    <row r="27" spans="1:5" s="18" customFormat="1" ht="24" customHeight="1" x14ac:dyDescent="0.25">
      <c r="A27" s="148" t="s">
        <v>266</v>
      </c>
      <c r="B27" s="199" t="s">
        <v>148</v>
      </c>
      <c r="C27" s="199"/>
      <c r="D27" s="108"/>
      <c r="E27" s="108"/>
    </row>
    <row r="28" spans="1:5" s="18" customFormat="1" ht="24" customHeight="1" x14ac:dyDescent="0.25">
      <c r="A28" s="150">
        <v>41275</v>
      </c>
      <c r="B28" s="199" t="s">
        <v>149</v>
      </c>
      <c r="C28" s="199"/>
      <c r="D28" s="108"/>
      <c r="E28" s="108"/>
    </row>
    <row r="29" spans="1:5" s="18" customFormat="1" ht="24" customHeight="1" x14ac:dyDescent="0.25">
      <c r="A29" s="150">
        <v>41640</v>
      </c>
      <c r="B29" s="199" t="s">
        <v>150</v>
      </c>
      <c r="C29" s="199"/>
      <c r="D29" s="108"/>
      <c r="E29" s="108"/>
    </row>
    <row r="30" spans="1:5" s="18" customFormat="1" ht="24" customHeight="1" x14ac:dyDescent="0.25">
      <c r="A30" s="150">
        <v>42005</v>
      </c>
      <c r="B30" s="199" t="s">
        <v>151</v>
      </c>
      <c r="C30" s="199"/>
      <c r="D30" s="108"/>
      <c r="E30" s="108"/>
    </row>
    <row r="31" spans="1:5" s="18" customFormat="1" ht="24" customHeight="1" x14ac:dyDescent="0.25">
      <c r="A31" s="261" t="s">
        <v>1</v>
      </c>
      <c r="B31" s="198" t="s">
        <v>152</v>
      </c>
      <c r="C31" s="198"/>
      <c r="D31" s="108"/>
      <c r="E31" s="108"/>
    </row>
    <row r="32" spans="1:5" s="18" customFormat="1" ht="24" customHeight="1" x14ac:dyDescent="0.25">
      <c r="A32" s="148" t="s">
        <v>267</v>
      </c>
      <c r="B32" s="199" t="s">
        <v>153</v>
      </c>
      <c r="C32" s="199"/>
      <c r="D32" s="108"/>
      <c r="E32" s="108"/>
    </row>
    <row r="33" spans="1:5" s="18" customFormat="1" ht="24" customHeight="1" x14ac:dyDescent="0.25">
      <c r="A33" s="148" t="s">
        <v>268</v>
      </c>
      <c r="B33" s="199" t="s">
        <v>162</v>
      </c>
      <c r="C33" s="199"/>
      <c r="D33" s="108"/>
      <c r="E33" s="108"/>
    </row>
    <row r="34" spans="1:5" s="18" customFormat="1" ht="24" customHeight="1" x14ac:dyDescent="0.25">
      <c r="A34" s="148" t="s">
        <v>269</v>
      </c>
      <c r="B34" s="199" t="s">
        <v>163</v>
      </c>
      <c r="C34" s="199"/>
      <c r="D34" s="108"/>
      <c r="E34" s="108"/>
    </row>
    <row r="35" spans="1:5" s="18" customFormat="1" ht="24" customHeight="1" x14ac:dyDescent="0.25">
      <c r="A35" s="148" t="s">
        <v>270</v>
      </c>
      <c r="B35" s="199" t="s">
        <v>164</v>
      </c>
      <c r="C35" s="199"/>
      <c r="D35" s="108"/>
      <c r="E35" s="108"/>
    </row>
    <row r="36" spans="1:5" s="18" customFormat="1" ht="24" customHeight="1" x14ac:dyDescent="0.25">
      <c r="A36" s="148" t="s">
        <v>271</v>
      </c>
      <c r="B36" s="199" t="s">
        <v>337</v>
      </c>
      <c r="C36" s="199"/>
      <c r="D36" s="108"/>
      <c r="E36" s="108"/>
    </row>
    <row r="37" spans="1:5" s="18" customFormat="1" ht="33" customHeight="1" x14ac:dyDescent="0.25">
      <c r="A37" s="148" t="s">
        <v>272</v>
      </c>
      <c r="B37" s="199" t="s">
        <v>165</v>
      </c>
      <c r="C37" s="199"/>
      <c r="D37" s="108"/>
      <c r="E37" s="108"/>
    </row>
    <row r="38" spans="1:5" s="18" customFormat="1" ht="24" customHeight="1" x14ac:dyDescent="0.25">
      <c r="A38" s="148" t="s">
        <v>273</v>
      </c>
      <c r="B38" s="199" t="s">
        <v>166</v>
      </c>
      <c r="C38" s="199"/>
      <c r="D38" s="108"/>
      <c r="E38" s="108"/>
    </row>
    <row r="39" spans="1:5" s="18" customFormat="1" ht="24" customHeight="1" x14ac:dyDescent="0.25">
      <c r="A39" s="148" t="s">
        <v>274</v>
      </c>
      <c r="B39" s="199" t="s">
        <v>167</v>
      </c>
      <c r="C39" s="199"/>
      <c r="D39" s="108"/>
      <c r="E39" s="108"/>
    </row>
    <row r="40" spans="1:5" s="18" customFormat="1" ht="24" customHeight="1" x14ac:dyDescent="0.25">
      <c r="A40" s="148" t="s">
        <v>275</v>
      </c>
      <c r="B40" s="199" t="s">
        <v>168</v>
      </c>
      <c r="C40" s="199"/>
      <c r="D40" s="108"/>
      <c r="E40" s="108"/>
    </row>
    <row r="41" spans="1:5" s="18" customFormat="1" ht="24" customHeight="1" x14ac:dyDescent="0.25">
      <c r="A41" s="148" t="s">
        <v>276</v>
      </c>
      <c r="B41" s="199" t="s">
        <v>169</v>
      </c>
      <c r="C41" s="199"/>
      <c r="D41" s="108"/>
      <c r="E41" s="108"/>
    </row>
    <row r="42" spans="1:5" s="18" customFormat="1" ht="24" customHeight="1" x14ac:dyDescent="0.25">
      <c r="A42" s="148" t="s">
        <v>277</v>
      </c>
      <c r="B42" s="199" t="s">
        <v>170</v>
      </c>
      <c r="C42" s="199"/>
      <c r="D42" s="108"/>
      <c r="E42" s="108"/>
    </row>
    <row r="43" spans="1:5" s="18" customFormat="1" ht="24" customHeight="1" x14ac:dyDescent="0.25">
      <c r="A43" s="148" t="s">
        <v>278</v>
      </c>
      <c r="B43" s="199" t="s">
        <v>171</v>
      </c>
      <c r="C43" s="199"/>
      <c r="D43" s="108"/>
      <c r="E43" s="108"/>
    </row>
    <row r="44" spans="1:5" s="18" customFormat="1" ht="24" customHeight="1" x14ac:dyDescent="0.25">
      <c r="A44" s="150">
        <v>41306</v>
      </c>
      <c r="B44" s="199" t="s">
        <v>172</v>
      </c>
      <c r="C44" s="199"/>
      <c r="D44" s="108"/>
      <c r="E44" s="108"/>
    </row>
    <row r="45" spans="1:5" s="18" customFormat="1" ht="30" customHeight="1" x14ac:dyDescent="0.25">
      <c r="A45" s="150">
        <v>41671</v>
      </c>
      <c r="B45" s="199" t="s">
        <v>173</v>
      </c>
      <c r="C45" s="199"/>
      <c r="D45" s="108"/>
      <c r="E45" s="108"/>
    </row>
    <row r="46" spans="1:5" s="18" customFormat="1" ht="21.75" customHeight="1" x14ac:dyDescent="0.25">
      <c r="A46" s="261" t="s">
        <v>2</v>
      </c>
      <c r="B46" s="198" t="s">
        <v>174</v>
      </c>
      <c r="C46" s="198"/>
      <c r="D46" s="108"/>
      <c r="E46" s="108"/>
    </row>
    <row r="47" spans="1:5" s="18" customFormat="1" ht="24" customHeight="1" x14ac:dyDescent="0.25">
      <c r="A47" s="148" t="s">
        <v>279</v>
      </c>
      <c r="B47" s="199" t="s">
        <v>175</v>
      </c>
      <c r="C47" s="199"/>
      <c r="D47" s="108"/>
      <c r="E47" s="108"/>
    </row>
    <row r="48" spans="1:5" s="18" customFormat="1" ht="24" customHeight="1" x14ac:dyDescent="0.25">
      <c r="A48" s="148" t="s">
        <v>280</v>
      </c>
      <c r="B48" s="199" t="s">
        <v>176</v>
      </c>
      <c r="C48" s="199"/>
      <c r="D48" s="108"/>
      <c r="E48" s="108"/>
    </row>
    <row r="49" spans="1:5" s="18" customFormat="1" ht="24" customHeight="1" x14ac:dyDescent="0.25">
      <c r="A49" s="148" t="s">
        <v>281</v>
      </c>
      <c r="B49" s="199" t="s">
        <v>177</v>
      </c>
      <c r="C49" s="199"/>
      <c r="D49" s="108"/>
      <c r="E49" s="108"/>
    </row>
    <row r="50" spans="1:5" s="18" customFormat="1" ht="24" customHeight="1" x14ac:dyDescent="0.25">
      <c r="A50" s="148" t="s">
        <v>282</v>
      </c>
      <c r="B50" s="199" t="s">
        <v>178</v>
      </c>
      <c r="C50" s="199"/>
      <c r="D50" s="108"/>
      <c r="E50" s="108"/>
    </row>
    <row r="51" spans="1:5" s="18" customFormat="1" ht="24" customHeight="1" x14ac:dyDescent="0.25">
      <c r="A51" s="148" t="s">
        <v>283</v>
      </c>
      <c r="B51" s="199" t="s">
        <v>179</v>
      </c>
      <c r="C51" s="199"/>
      <c r="D51" s="108"/>
      <c r="E51" s="108"/>
    </row>
    <row r="52" spans="1:5" s="18" customFormat="1" ht="24" customHeight="1" x14ac:dyDescent="0.25">
      <c r="A52" s="148" t="s">
        <v>284</v>
      </c>
      <c r="B52" s="199" t="s">
        <v>180</v>
      </c>
      <c r="C52" s="199"/>
      <c r="D52" s="108"/>
      <c r="E52" s="108"/>
    </row>
    <row r="53" spans="1:5" s="18" customFormat="1" ht="24" customHeight="1" x14ac:dyDescent="0.25">
      <c r="A53" s="148" t="s">
        <v>285</v>
      </c>
      <c r="B53" s="199" t="s">
        <v>181</v>
      </c>
      <c r="C53" s="199"/>
      <c r="D53" s="108"/>
      <c r="E53" s="108"/>
    </row>
    <row r="54" spans="1:5" s="18" customFormat="1" ht="24" customHeight="1" x14ac:dyDescent="0.25">
      <c r="A54" s="148" t="s">
        <v>286</v>
      </c>
      <c r="B54" s="199" t="s">
        <v>182</v>
      </c>
      <c r="C54" s="199"/>
      <c r="D54" s="108"/>
      <c r="E54" s="108"/>
    </row>
    <row r="55" spans="1:5" s="18" customFormat="1" ht="24" customHeight="1" x14ac:dyDescent="0.25">
      <c r="A55" s="148" t="s">
        <v>287</v>
      </c>
      <c r="B55" s="199" t="s">
        <v>183</v>
      </c>
      <c r="C55" s="199"/>
      <c r="D55" s="108"/>
      <c r="E55" s="108"/>
    </row>
    <row r="56" spans="1:5" s="18" customFormat="1" ht="24" customHeight="1" x14ac:dyDescent="0.25">
      <c r="A56" s="148" t="s">
        <v>288</v>
      </c>
      <c r="B56" s="199" t="s">
        <v>184</v>
      </c>
      <c r="C56" s="199"/>
      <c r="D56" s="108"/>
      <c r="E56" s="108"/>
    </row>
    <row r="57" spans="1:5" s="18" customFormat="1" ht="24" customHeight="1" x14ac:dyDescent="0.25">
      <c r="A57" s="148" t="s">
        <v>289</v>
      </c>
      <c r="B57" s="199" t="s">
        <v>185</v>
      </c>
      <c r="C57" s="199"/>
      <c r="D57" s="108"/>
      <c r="E57" s="108"/>
    </row>
    <row r="58" spans="1:5" s="18" customFormat="1" ht="30" customHeight="1" x14ac:dyDescent="0.25">
      <c r="A58" s="148" t="s">
        <v>290</v>
      </c>
      <c r="B58" s="199" t="s">
        <v>186</v>
      </c>
      <c r="C58" s="199"/>
      <c r="D58" s="108"/>
      <c r="E58" s="108"/>
    </row>
    <row r="59" spans="1:5" s="18" customFormat="1" ht="24" customHeight="1" x14ac:dyDescent="0.25">
      <c r="A59" s="150">
        <v>41334</v>
      </c>
      <c r="B59" s="199" t="s">
        <v>187</v>
      </c>
      <c r="C59" s="199"/>
      <c r="D59" s="108"/>
      <c r="E59" s="108"/>
    </row>
    <row r="60" spans="1:5" s="18" customFormat="1" ht="24" customHeight="1" x14ac:dyDescent="0.25">
      <c r="A60" s="150">
        <v>41699</v>
      </c>
      <c r="B60" s="199" t="s">
        <v>188</v>
      </c>
      <c r="C60" s="199"/>
      <c r="D60" s="108"/>
      <c r="E60" s="108"/>
    </row>
    <row r="61" spans="1:5" s="18" customFormat="1" ht="24" customHeight="1" x14ac:dyDescent="0.25">
      <c r="A61" s="150">
        <v>42064</v>
      </c>
      <c r="B61" s="199" t="s">
        <v>189</v>
      </c>
      <c r="C61" s="199"/>
      <c r="D61" s="108"/>
      <c r="E61" s="108"/>
    </row>
    <row r="62" spans="1:5" s="18" customFormat="1" ht="24" customHeight="1" x14ac:dyDescent="0.25">
      <c r="A62" s="261" t="s">
        <v>3</v>
      </c>
      <c r="B62" s="198" t="s">
        <v>190</v>
      </c>
      <c r="C62" s="198"/>
      <c r="D62" s="108"/>
      <c r="E62" s="108"/>
    </row>
    <row r="63" spans="1:5" s="18" customFormat="1" ht="29.25" customHeight="1" x14ac:dyDescent="0.25">
      <c r="A63" s="263" t="s">
        <v>291</v>
      </c>
      <c r="B63" s="199" t="s">
        <v>191</v>
      </c>
      <c r="C63" s="199"/>
      <c r="D63" s="108"/>
      <c r="E63" s="108"/>
    </row>
    <row r="64" spans="1:5" s="18" customFormat="1" ht="21.75" customHeight="1" x14ac:dyDescent="0.25">
      <c r="A64" s="263" t="s">
        <v>292</v>
      </c>
      <c r="B64" s="199" t="s">
        <v>192</v>
      </c>
      <c r="C64" s="199"/>
      <c r="D64" s="108"/>
      <c r="E64" s="108"/>
    </row>
    <row r="65" spans="1:5" s="18" customFormat="1" ht="21.75" customHeight="1" x14ac:dyDescent="0.25">
      <c r="A65" s="263" t="s">
        <v>293</v>
      </c>
      <c r="B65" s="199" t="s">
        <v>338</v>
      </c>
      <c r="C65" s="199"/>
      <c r="D65" s="108"/>
      <c r="E65" s="108"/>
    </row>
    <row r="66" spans="1:5" s="18" customFormat="1" ht="23.25" customHeight="1" x14ac:dyDescent="0.25">
      <c r="A66" s="263" t="s">
        <v>294</v>
      </c>
      <c r="B66" s="199" t="s">
        <v>339</v>
      </c>
      <c r="C66" s="199"/>
      <c r="D66" s="108"/>
      <c r="E66" s="108"/>
    </row>
    <row r="67" spans="1:5" s="18" customFormat="1" ht="24" customHeight="1" x14ac:dyDescent="0.25">
      <c r="A67" s="263" t="s">
        <v>295</v>
      </c>
      <c r="B67" s="199" t="s">
        <v>340</v>
      </c>
      <c r="C67" s="199"/>
      <c r="D67" s="108"/>
      <c r="E67" s="108"/>
    </row>
    <row r="68" spans="1:5" s="18" customFormat="1" ht="24" customHeight="1" x14ac:dyDescent="0.25">
      <c r="A68" s="263" t="s">
        <v>296</v>
      </c>
      <c r="B68" s="199" t="s">
        <v>341</v>
      </c>
      <c r="C68" s="199"/>
      <c r="D68" s="108"/>
      <c r="E68" s="108"/>
    </row>
    <row r="69" spans="1:5" s="18" customFormat="1" ht="34.5" customHeight="1" x14ac:dyDescent="0.25">
      <c r="A69" s="263" t="s">
        <v>297</v>
      </c>
      <c r="B69" s="199" t="s">
        <v>193</v>
      </c>
      <c r="C69" s="199"/>
      <c r="D69" s="108"/>
      <c r="E69" s="108"/>
    </row>
    <row r="70" spans="1:5" s="18" customFormat="1" ht="25.5" customHeight="1" x14ac:dyDescent="0.25">
      <c r="A70" s="263" t="s">
        <v>298</v>
      </c>
      <c r="B70" s="199" t="s">
        <v>194</v>
      </c>
      <c r="C70" s="199"/>
      <c r="D70" s="108"/>
      <c r="E70" s="108"/>
    </row>
    <row r="71" spans="1:5" s="18" customFormat="1" ht="21.75" customHeight="1" x14ac:dyDescent="0.25">
      <c r="A71" s="263" t="s">
        <v>299</v>
      </c>
      <c r="B71" s="199" t="s">
        <v>195</v>
      </c>
      <c r="C71" s="199"/>
      <c r="D71" s="108"/>
      <c r="E71" s="108"/>
    </row>
    <row r="72" spans="1:5" s="18" customFormat="1" ht="21.75" customHeight="1" x14ac:dyDescent="0.25">
      <c r="A72" s="263" t="s">
        <v>300</v>
      </c>
      <c r="B72" s="199" t="s">
        <v>196</v>
      </c>
      <c r="C72" s="199"/>
      <c r="D72" s="108"/>
      <c r="E72" s="108"/>
    </row>
    <row r="73" spans="1:5" s="18" customFormat="1" ht="21.75" customHeight="1" x14ac:dyDescent="0.25">
      <c r="A73" s="263" t="s">
        <v>301</v>
      </c>
      <c r="B73" s="199" t="s">
        <v>197</v>
      </c>
      <c r="C73" s="199"/>
      <c r="D73" s="108"/>
      <c r="E73" s="108"/>
    </row>
    <row r="74" spans="1:5" s="18" customFormat="1" ht="24" customHeight="1" x14ac:dyDescent="0.25">
      <c r="A74" s="263" t="s">
        <v>302</v>
      </c>
      <c r="B74" s="199" t="s">
        <v>198</v>
      </c>
      <c r="C74" s="199"/>
      <c r="D74" s="108"/>
      <c r="E74" s="108"/>
    </row>
    <row r="75" spans="1:5" s="18" customFormat="1" ht="24" customHeight="1" x14ac:dyDescent="0.25">
      <c r="A75" s="148" t="s">
        <v>342</v>
      </c>
      <c r="B75" s="199" t="s">
        <v>199</v>
      </c>
      <c r="C75" s="199"/>
      <c r="D75" s="108"/>
      <c r="E75" s="108"/>
    </row>
    <row r="76" spans="1:5" s="18" customFormat="1" ht="24" customHeight="1" x14ac:dyDescent="0.25">
      <c r="A76" s="148" t="s">
        <v>343</v>
      </c>
      <c r="B76" s="199" t="s">
        <v>200</v>
      </c>
      <c r="C76" s="199"/>
      <c r="D76" s="108"/>
      <c r="E76" s="108"/>
    </row>
    <row r="77" spans="1:5" s="18" customFormat="1" ht="30.75" customHeight="1" x14ac:dyDescent="0.25">
      <c r="A77" s="148" t="s">
        <v>344</v>
      </c>
      <c r="B77" s="199" t="s">
        <v>201</v>
      </c>
      <c r="C77" s="199"/>
      <c r="D77" s="108"/>
      <c r="E77" s="108"/>
    </row>
    <row r="78" spans="1:5" s="18" customFormat="1" ht="24" customHeight="1" x14ac:dyDescent="0.25">
      <c r="A78" s="148" t="s">
        <v>345</v>
      </c>
      <c r="B78" s="199" t="s">
        <v>202</v>
      </c>
      <c r="C78" s="199"/>
      <c r="D78" s="108"/>
      <c r="E78" s="108"/>
    </row>
    <row r="79" spans="1:5" s="18" customFormat="1" ht="29.25" customHeight="1" x14ac:dyDescent="0.25">
      <c r="A79" s="148" t="s">
        <v>346</v>
      </c>
      <c r="B79" s="199" t="s">
        <v>203</v>
      </c>
      <c r="C79" s="199"/>
      <c r="D79" s="108"/>
      <c r="E79" s="108"/>
    </row>
    <row r="80" spans="1:5" s="18" customFormat="1" ht="24" customHeight="1" x14ac:dyDescent="0.25">
      <c r="A80" s="148" t="s">
        <v>347</v>
      </c>
      <c r="B80" s="199" t="s">
        <v>205</v>
      </c>
      <c r="C80" s="199"/>
      <c r="D80" s="108"/>
      <c r="E80" s="108"/>
    </row>
    <row r="81" spans="1:5" s="18" customFormat="1" ht="24" customHeight="1" x14ac:dyDescent="0.25">
      <c r="A81" s="148" t="s">
        <v>348</v>
      </c>
      <c r="B81" s="199" t="s">
        <v>204</v>
      </c>
      <c r="C81" s="199"/>
      <c r="D81" s="108"/>
      <c r="E81" s="108"/>
    </row>
    <row r="82" spans="1:5" s="18" customFormat="1" ht="24" customHeight="1" x14ac:dyDescent="0.25">
      <c r="A82" s="148" t="s">
        <v>349</v>
      </c>
      <c r="B82" s="199" t="s">
        <v>206</v>
      </c>
      <c r="C82" s="199"/>
      <c r="D82" s="108"/>
      <c r="E82" s="108"/>
    </row>
    <row r="83" spans="1:5" s="18" customFormat="1" ht="24" customHeight="1" x14ac:dyDescent="0.25">
      <c r="A83" s="148" t="s">
        <v>350</v>
      </c>
      <c r="B83" s="199" t="s">
        <v>207</v>
      </c>
      <c r="C83" s="199"/>
      <c r="D83" s="108"/>
      <c r="E83" s="108"/>
    </row>
    <row r="84" spans="1:5" s="18" customFormat="1" ht="24" customHeight="1" x14ac:dyDescent="0.25">
      <c r="A84" s="148" t="s">
        <v>351</v>
      </c>
      <c r="B84" s="199" t="s">
        <v>208</v>
      </c>
      <c r="C84" s="199"/>
      <c r="D84" s="108"/>
      <c r="E84" s="108"/>
    </row>
    <row r="85" spans="1:5" s="18" customFormat="1" ht="24" customHeight="1" x14ac:dyDescent="0.25">
      <c r="A85" s="148" t="s">
        <v>352</v>
      </c>
      <c r="B85" s="199" t="s">
        <v>209</v>
      </c>
      <c r="C85" s="199"/>
      <c r="D85" s="108"/>
      <c r="E85" s="108"/>
    </row>
    <row r="86" spans="1:5" s="18" customFormat="1" ht="24" customHeight="1" x14ac:dyDescent="0.25">
      <c r="A86" s="148" t="s">
        <v>353</v>
      </c>
      <c r="B86" s="199" t="s">
        <v>210</v>
      </c>
      <c r="C86" s="199"/>
      <c r="D86" s="108"/>
      <c r="E86" s="108"/>
    </row>
    <row r="87" spans="1:5" s="18" customFormat="1" ht="30.75" customHeight="1" x14ac:dyDescent="0.25">
      <c r="A87" s="148" t="s">
        <v>354</v>
      </c>
      <c r="B87" s="199" t="s">
        <v>211</v>
      </c>
      <c r="C87" s="199"/>
      <c r="D87" s="108"/>
      <c r="E87" s="108"/>
    </row>
    <row r="88" spans="1:5" s="18" customFormat="1" ht="26.25" customHeight="1" x14ac:dyDescent="0.25">
      <c r="A88" s="263" t="s">
        <v>355</v>
      </c>
      <c r="B88" s="199" t="s">
        <v>212</v>
      </c>
      <c r="C88" s="199"/>
      <c r="D88" s="108"/>
      <c r="E88" s="108"/>
    </row>
    <row r="89" spans="1:5" s="18" customFormat="1" ht="26.25" customHeight="1" x14ac:dyDescent="0.25">
      <c r="A89" s="261" t="s">
        <v>4</v>
      </c>
      <c r="B89" s="198" t="s">
        <v>213</v>
      </c>
      <c r="C89" s="198"/>
      <c r="D89" s="108"/>
      <c r="E89" s="108"/>
    </row>
    <row r="90" spans="1:5" s="18" customFormat="1" ht="26.25" customHeight="1" x14ac:dyDescent="0.25">
      <c r="A90" s="148" t="s">
        <v>303</v>
      </c>
      <c r="B90" s="199" t="s">
        <v>214</v>
      </c>
      <c r="C90" s="199"/>
      <c r="D90" s="108"/>
      <c r="E90" s="108"/>
    </row>
    <row r="91" spans="1:5" s="18" customFormat="1" ht="26.25" customHeight="1" x14ac:dyDescent="0.25">
      <c r="A91" s="148" t="s">
        <v>304</v>
      </c>
      <c r="B91" s="199" t="s">
        <v>215</v>
      </c>
      <c r="C91" s="199"/>
      <c r="D91" s="108"/>
      <c r="E91" s="108"/>
    </row>
    <row r="92" spans="1:5" s="18" customFormat="1" ht="26.25" customHeight="1" x14ac:dyDescent="0.25">
      <c r="A92" s="148" t="s">
        <v>305</v>
      </c>
      <c r="B92" s="199" t="s">
        <v>216</v>
      </c>
      <c r="C92" s="199"/>
      <c r="D92" s="108"/>
      <c r="E92" s="108"/>
    </row>
    <row r="93" spans="1:5" s="18" customFormat="1" ht="23.25" customHeight="1" x14ac:dyDescent="0.25">
      <c r="A93" s="148" t="s">
        <v>306</v>
      </c>
      <c r="B93" s="199" t="s">
        <v>217</v>
      </c>
      <c r="C93" s="199"/>
      <c r="D93" s="108"/>
      <c r="E93" s="108"/>
    </row>
    <row r="94" spans="1:5" s="18" customFormat="1" ht="21.75" customHeight="1" x14ac:dyDescent="0.25">
      <c r="A94" s="148" t="s">
        <v>307</v>
      </c>
      <c r="B94" s="199" t="s">
        <v>218</v>
      </c>
      <c r="C94" s="199"/>
      <c r="D94" s="108"/>
      <c r="E94" s="108"/>
    </row>
    <row r="95" spans="1:5" s="18" customFormat="1" ht="21.75" customHeight="1" x14ac:dyDescent="0.25">
      <c r="A95" s="148" t="s">
        <v>308</v>
      </c>
      <c r="B95" s="199" t="s">
        <v>219</v>
      </c>
      <c r="C95" s="199"/>
      <c r="D95" s="108"/>
      <c r="E95" s="108"/>
    </row>
    <row r="96" spans="1:5" s="18" customFormat="1" ht="26.25" customHeight="1" x14ac:dyDescent="0.25">
      <c r="A96" s="148" t="s">
        <v>309</v>
      </c>
      <c r="B96" s="199" t="s">
        <v>220</v>
      </c>
      <c r="C96" s="199"/>
      <c r="D96" s="108"/>
      <c r="E96" s="108"/>
    </row>
    <row r="97" spans="1:5" s="18" customFormat="1" ht="22.5" customHeight="1" x14ac:dyDescent="0.25">
      <c r="A97" s="261" t="s">
        <v>60</v>
      </c>
      <c r="B97" s="198" t="s">
        <v>228</v>
      </c>
      <c r="C97" s="198"/>
      <c r="D97" s="108"/>
      <c r="E97" s="108"/>
    </row>
    <row r="98" spans="1:5" s="18" customFormat="1" ht="26.25" customHeight="1" x14ac:dyDescent="0.25">
      <c r="A98" s="148" t="s">
        <v>310</v>
      </c>
      <c r="B98" s="199" t="s">
        <v>221</v>
      </c>
      <c r="C98" s="199"/>
      <c r="D98" s="108"/>
      <c r="E98" s="108"/>
    </row>
    <row r="99" spans="1:5" s="18" customFormat="1" ht="26.25" customHeight="1" x14ac:dyDescent="0.25">
      <c r="A99" s="148" t="s">
        <v>311</v>
      </c>
      <c r="B99" s="199" t="s">
        <v>222</v>
      </c>
      <c r="C99" s="199"/>
      <c r="D99" s="108"/>
      <c r="E99" s="108"/>
    </row>
    <row r="100" spans="1:5" s="18" customFormat="1" ht="26.25" customHeight="1" x14ac:dyDescent="0.25">
      <c r="A100" s="148" t="s">
        <v>312</v>
      </c>
      <c r="B100" s="199" t="s">
        <v>223</v>
      </c>
      <c r="C100" s="199"/>
      <c r="D100" s="108"/>
      <c r="E100" s="108"/>
    </row>
    <row r="101" spans="1:5" s="18" customFormat="1" ht="26.25" customHeight="1" x14ac:dyDescent="0.25">
      <c r="A101" s="148" t="s">
        <v>313</v>
      </c>
      <c r="B101" s="199" t="s">
        <v>224</v>
      </c>
      <c r="C101" s="199"/>
      <c r="D101" s="108"/>
      <c r="E101" s="108"/>
    </row>
    <row r="102" spans="1:5" s="18" customFormat="1" ht="26.25" customHeight="1" x14ac:dyDescent="0.25">
      <c r="A102" s="148" t="s">
        <v>314</v>
      </c>
      <c r="B102" s="199" t="s">
        <v>225</v>
      </c>
      <c r="C102" s="199"/>
      <c r="D102" s="108"/>
      <c r="E102" s="108"/>
    </row>
    <row r="103" spans="1:5" s="18" customFormat="1" ht="26.25" customHeight="1" x14ac:dyDescent="0.25">
      <c r="A103" s="148" t="s">
        <v>315</v>
      </c>
      <c r="B103" s="199" t="s">
        <v>226</v>
      </c>
      <c r="C103" s="199"/>
      <c r="D103" s="108"/>
      <c r="E103" s="108"/>
    </row>
    <row r="104" spans="1:5" s="18" customFormat="1" ht="26.25" customHeight="1" x14ac:dyDescent="0.25">
      <c r="A104" s="261" t="s">
        <v>20</v>
      </c>
      <c r="B104" s="198" t="s">
        <v>227</v>
      </c>
      <c r="C104" s="198"/>
      <c r="D104" s="108"/>
      <c r="E104" s="108"/>
    </row>
    <row r="105" spans="1:5" s="18" customFormat="1" ht="26.25" customHeight="1" x14ac:dyDescent="0.25">
      <c r="A105" s="148" t="s">
        <v>316</v>
      </c>
      <c r="B105" s="199" t="s">
        <v>229</v>
      </c>
      <c r="C105" s="199"/>
      <c r="D105" s="108"/>
      <c r="E105" s="108"/>
    </row>
    <row r="106" spans="1:5" s="18" customFormat="1" ht="26.25" customHeight="1" x14ac:dyDescent="0.25">
      <c r="A106" s="148" t="s">
        <v>317</v>
      </c>
      <c r="B106" s="199" t="s">
        <v>230</v>
      </c>
      <c r="C106" s="199"/>
      <c r="D106" s="108"/>
      <c r="E106" s="108"/>
    </row>
    <row r="107" spans="1:5" s="18" customFormat="1" ht="21.75" customHeight="1" x14ac:dyDescent="0.25">
      <c r="A107" s="148" t="s">
        <v>318</v>
      </c>
      <c r="B107" s="199" t="s">
        <v>231</v>
      </c>
      <c r="C107" s="199"/>
      <c r="D107" s="108"/>
      <c r="E107" s="108"/>
    </row>
    <row r="108" spans="1:5" s="18" customFormat="1" ht="21.75" customHeight="1" x14ac:dyDescent="0.25">
      <c r="A108" s="148" t="s">
        <v>319</v>
      </c>
      <c r="B108" s="199" t="s">
        <v>232</v>
      </c>
      <c r="C108" s="199"/>
      <c r="D108" s="108"/>
      <c r="E108" s="108"/>
    </row>
    <row r="109" spans="1:5" s="18" customFormat="1" ht="28.5" customHeight="1" x14ac:dyDescent="0.25">
      <c r="A109" s="148" t="s">
        <v>320</v>
      </c>
      <c r="B109" s="199" t="s">
        <v>233</v>
      </c>
      <c r="C109" s="199"/>
      <c r="D109" s="108"/>
      <c r="E109" s="108"/>
    </row>
    <row r="110" spans="1:5" s="18" customFormat="1" ht="43.5" customHeight="1" x14ac:dyDescent="0.25">
      <c r="A110" s="148" t="s">
        <v>321</v>
      </c>
      <c r="B110" s="199" t="s">
        <v>234</v>
      </c>
      <c r="C110" s="199"/>
      <c r="D110" s="108"/>
      <c r="E110" s="108"/>
    </row>
    <row r="111" spans="1:5" s="18" customFormat="1" ht="25.5" customHeight="1" x14ac:dyDescent="0.25">
      <c r="A111" s="148" t="s">
        <v>322</v>
      </c>
      <c r="B111" s="199" t="s">
        <v>235</v>
      </c>
      <c r="C111" s="199"/>
      <c r="D111" s="108"/>
      <c r="E111" s="108"/>
    </row>
    <row r="112" spans="1:5" s="18" customFormat="1" ht="42" customHeight="1" x14ac:dyDescent="0.25">
      <c r="A112" s="148" t="s">
        <v>323</v>
      </c>
      <c r="B112" s="199" t="s">
        <v>236</v>
      </c>
      <c r="C112" s="199"/>
      <c r="D112" s="108"/>
      <c r="E112" s="108"/>
    </row>
    <row r="113" spans="1:5" s="18" customFormat="1" ht="36.75" customHeight="1" x14ac:dyDescent="0.25">
      <c r="A113" s="148" t="s">
        <v>324</v>
      </c>
      <c r="B113" s="199" t="s">
        <v>237</v>
      </c>
      <c r="C113" s="199"/>
      <c r="D113" s="108"/>
      <c r="E113" s="108"/>
    </row>
    <row r="114" spans="1:5" s="18" customFormat="1" ht="36" customHeight="1" x14ac:dyDescent="0.25">
      <c r="A114" s="148" t="s">
        <v>325</v>
      </c>
      <c r="B114" s="199" t="s">
        <v>238</v>
      </c>
      <c r="C114" s="199"/>
      <c r="D114" s="108"/>
      <c r="E114" s="108"/>
    </row>
    <row r="115" spans="1:5" s="18" customFormat="1" ht="36.75" customHeight="1" x14ac:dyDescent="0.25">
      <c r="A115" s="148" t="s">
        <v>326</v>
      </c>
      <c r="B115" s="199" t="s">
        <v>239</v>
      </c>
      <c r="C115" s="199"/>
      <c r="D115" s="108"/>
      <c r="E115" s="108"/>
    </row>
    <row r="116" spans="1:5" s="18" customFormat="1" ht="21" customHeight="1" x14ac:dyDescent="0.25">
      <c r="A116" s="148" t="s">
        <v>327</v>
      </c>
      <c r="B116" s="199" t="s">
        <v>240</v>
      </c>
      <c r="C116" s="199"/>
      <c r="D116" s="108"/>
      <c r="E116" s="108"/>
    </row>
    <row r="117" spans="1:5" s="18" customFormat="1" ht="36" customHeight="1" x14ac:dyDescent="0.25">
      <c r="A117" s="150">
        <v>41456</v>
      </c>
      <c r="B117" s="199" t="s">
        <v>241</v>
      </c>
      <c r="C117" s="199"/>
      <c r="D117" s="108"/>
      <c r="E117" s="108"/>
    </row>
    <row r="118" spans="1:5" s="18" customFormat="1" ht="24" customHeight="1" x14ac:dyDescent="0.25">
      <c r="A118" s="150">
        <v>41821</v>
      </c>
      <c r="B118" s="199" t="s">
        <v>356</v>
      </c>
      <c r="C118" s="199"/>
      <c r="D118" s="108"/>
      <c r="E118" s="108"/>
    </row>
    <row r="119" spans="1:5" s="18" customFormat="1" ht="24.75" customHeight="1" x14ac:dyDescent="0.25">
      <c r="A119" s="150">
        <v>42186</v>
      </c>
      <c r="B119" s="199" t="s">
        <v>242</v>
      </c>
      <c r="C119" s="199"/>
      <c r="D119" s="108"/>
      <c r="E119" s="108"/>
    </row>
    <row r="120" spans="1:5" s="18" customFormat="1" ht="35.25" customHeight="1" x14ac:dyDescent="0.25">
      <c r="A120" s="150">
        <v>42552</v>
      </c>
      <c r="B120" s="199" t="s">
        <v>243</v>
      </c>
      <c r="C120" s="199"/>
      <c r="D120" s="108"/>
      <c r="E120" s="108"/>
    </row>
    <row r="121" spans="1:5" s="18" customFormat="1" ht="24.75" customHeight="1" x14ac:dyDescent="0.25">
      <c r="A121" s="261" t="s">
        <v>24</v>
      </c>
      <c r="B121" s="198" t="s">
        <v>244</v>
      </c>
      <c r="C121" s="198"/>
      <c r="D121" s="108"/>
      <c r="E121" s="108"/>
    </row>
    <row r="122" spans="1:5" s="18" customFormat="1" ht="39.75" customHeight="1" x14ac:dyDescent="0.25">
      <c r="A122" s="149">
        <v>45665</v>
      </c>
      <c r="B122" s="199" t="s">
        <v>357</v>
      </c>
      <c r="C122" s="199"/>
      <c r="D122" s="108"/>
      <c r="E122" s="108"/>
    </row>
    <row r="123" spans="1:5" s="18" customFormat="1" ht="35.25" customHeight="1" x14ac:dyDescent="0.25">
      <c r="A123" s="149">
        <v>45696</v>
      </c>
      <c r="B123" s="199" t="s">
        <v>245</v>
      </c>
      <c r="C123" s="199"/>
      <c r="D123" s="108"/>
      <c r="E123" s="108"/>
    </row>
    <row r="124" spans="1:5" s="18" customFormat="1" ht="26.25" customHeight="1" x14ac:dyDescent="0.25">
      <c r="A124" s="149">
        <v>45724</v>
      </c>
      <c r="B124" s="199" t="s">
        <v>246</v>
      </c>
      <c r="C124" s="199"/>
      <c r="D124" s="108"/>
      <c r="E124" s="108"/>
    </row>
    <row r="125" spans="1:5" s="18" customFormat="1" ht="30" customHeight="1" x14ac:dyDescent="0.25">
      <c r="A125" s="261" t="s">
        <v>19</v>
      </c>
      <c r="B125" s="198" t="s">
        <v>247</v>
      </c>
      <c r="C125" s="198"/>
      <c r="D125" s="108"/>
      <c r="E125" s="108"/>
    </row>
    <row r="126" spans="1:5" s="18" customFormat="1" ht="27.75" customHeight="1" x14ac:dyDescent="0.25">
      <c r="A126" s="149">
        <v>45666</v>
      </c>
      <c r="B126" s="199" t="s">
        <v>248</v>
      </c>
      <c r="C126" s="199"/>
      <c r="D126" s="108"/>
      <c r="E126" s="108"/>
    </row>
    <row r="127" spans="1:5" s="18" customFormat="1" ht="26.25" customHeight="1" x14ac:dyDescent="0.25">
      <c r="A127" s="149">
        <v>45697</v>
      </c>
      <c r="B127" s="199" t="s">
        <v>249</v>
      </c>
      <c r="C127" s="199"/>
      <c r="D127" s="108"/>
      <c r="E127" s="108"/>
    </row>
    <row r="128" spans="1:5" s="18" customFormat="1" ht="21.75" customHeight="1" x14ac:dyDescent="0.25">
      <c r="A128" s="149">
        <v>45725</v>
      </c>
      <c r="B128" s="199" t="s">
        <v>250</v>
      </c>
      <c r="C128" s="199"/>
      <c r="D128" s="108"/>
      <c r="E128" s="108"/>
    </row>
    <row r="129" spans="1:5" s="18" customFormat="1" ht="24" customHeight="1" x14ac:dyDescent="0.25">
      <c r="A129" s="149">
        <v>45756</v>
      </c>
      <c r="B129" s="199" t="s">
        <v>251</v>
      </c>
      <c r="C129" s="199"/>
      <c r="D129" s="108"/>
      <c r="E129" s="108"/>
    </row>
    <row r="130" spans="1:5" s="18" customFormat="1" ht="30" customHeight="1" x14ac:dyDescent="0.25">
      <c r="A130" s="149">
        <v>45786</v>
      </c>
      <c r="B130" s="199" t="s">
        <v>252</v>
      </c>
      <c r="C130" s="199"/>
      <c r="D130" s="108"/>
      <c r="E130" s="108"/>
    </row>
    <row r="131" spans="1:5" s="18" customFormat="1" ht="29.25" customHeight="1" x14ac:dyDescent="0.25">
      <c r="A131" s="149">
        <v>45817</v>
      </c>
      <c r="B131" s="199" t="s">
        <v>253</v>
      </c>
      <c r="C131" s="199"/>
      <c r="D131" s="108"/>
      <c r="E131" s="108"/>
    </row>
    <row r="132" spans="1:5" s="18" customFormat="1" ht="19.899999999999999" customHeight="1" x14ac:dyDescent="0.25">
      <c r="A132" s="87"/>
      <c r="B132" s="88"/>
      <c r="C132" s="88"/>
      <c r="D132" s="89"/>
      <c r="E132" s="89"/>
    </row>
    <row r="133" spans="1:5" s="14" customFormat="1" ht="24" customHeight="1" x14ac:dyDescent="0.2">
      <c r="A133" s="215" t="s">
        <v>120</v>
      </c>
      <c r="B133" s="215"/>
      <c r="C133" s="215"/>
      <c r="D133" s="215"/>
      <c r="E133" s="215"/>
    </row>
    <row r="134" spans="1:5" s="14" customFormat="1" ht="13.5" customHeight="1" x14ac:dyDescent="0.2">
      <c r="A134" s="20"/>
      <c r="B134" s="21"/>
      <c r="C134" s="21"/>
      <c r="D134" s="22"/>
      <c r="E134" s="20"/>
    </row>
    <row r="135" spans="1:5" s="23" customFormat="1" ht="20.25" customHeight="1" x14ac:dyDescent="0.2">
      <c r="A135" s="103"/>
      <c r="B135" s="200" t="s">
        <v>328</v>
      </c>
      <c r="C135" s="200"/>
      <c r="D135" s="214"/>
      <c r="E135" s="214"/>
    </row>
    <row r="136" spans="1:5" s="24" customFormat="1" ht="18" customHeight="1" x14ac:dyDescent="0.2">
      <c r="A136" s="103"/>
      <c r="B136" s="139"/>
      <c r="C136" s="145" t="s">
        <v>113</v>
      </c>
      <c r="D136" s="217"/>
      <c r="E136" s="217"/>
    </row>
    <row r="137" spans="1:5" ht="33" customHeight="1" x14ac:dyDescent="0.2">
      <c r="A137" s="109"/>
      <c r="B137" s="109"/>
      <c r="C137" s="109"/>
      <c r="D137" s="109"/>
      <c r="E137" s="109"/>
    </row>
    <row r="138" spans="1:5" ht="69.75" customHeight="1" x14ac:dyDescent="0.25">
      <c r="A138" s="83"/>
      <c r="B138" s="84"/>
      <c r="C138" s="84"/>
      <c r="D138" s="41"/>
      <c r="E138" s="41"/>
    </row>
    <row r="139" spans="1:5" ht="15" customHeight="1" x14ac:dyDescent="0.25">
      <c r="A139" s="216"/>
      <c r="B139" s="216"/>
      <c r="C139" s="216"/>
      <c r="D139" s="216"/>
      <c r="E139" s="216"/>
    </row>
    <row r="140" spans="1:5" x14ac:dyDescent="0.2">
      <c r="A140" s="85"/>
      <c r="B140" s="86"/>
      <c r="C140" s="86"/>
      <c r="D140" s="25"/>
      <c r="E140" s="24"/>
    </row>
    <row r="145" spans="5:5" x14ac:dyDescent="0.2">
      <c r="E145" s="19" t="s">
        <v>23</v>
      </c>
    </row>
  </sheetData>
  <mergeCells count="139">
    <mergeCell ref="A4:B4"/>
    <mergeCell ref="A5:B5"/>
    <mergeCell ref="A11:C13"/>
    <mergeCell ref="C4:E4"/>
    <mergeCell ref="C5:E5"/>
    <mergeCell ref="A1:E1"/>
    <mergeCell ref="D135:E135"/>
    <mergeCell ref="A133:E133"/>
    <mergeCell ref="A139:E139"/>
    <mergeCell ref="D136:E136"/>
    <mergeCell ref="B45:C45"/>
    <mergeCell ref="B46:C46"/>
    <mergeCell ref="B60:C60"/>
    <mergeCell ref="B61:C61"/>
    <mergeCell ref="B87:C87"/>
    <mergeCell ref="B88:C88"/>
    <mergeCell ref="B107:C107"/>
    <mergeCell ref="B108:C108"/>
    <mergeCell ref="A2:D2"/>
    <mergeCell ref="D12:E12"/>
    <mergeCell ref="B15:C15"/>
    <mergeCell ref="B16:C16"/>
    <mergeCell ref="B17:C17"/>
    <mergeCell ref="B18:C18"/>
    <mergeCell ref="B19:C19"/>
    <mergeCell ref="B135:C135"/>
    <mergeCell ref="B131:C131"/>
    <mergeCell ref="A6:B6"/>
    <mergeCell ref="A7:B7"/>
    <mergeCell ref="A8:B8"/>
    <mergeCell ref="C6:E6"/>
    <mergeCell ref="C7:E7"/>
    <mergeCell ref="C8:E8"/>
    <mergeCell ref="A9:E10"/>
    <mergeCell ref="B109:C109"/>
    <mergeCell ref="B110:C110"/>
    <mergeCell ref="B128:C128"/>
    <mergeCell ref="B129:C129"/>
    <mergeCell ref="B130:C130"/>
    <mergeCell ref="D11:E11"/>
    <mergeCell ref="B25:C25"/>
    <mergeCell ref="B26:C26"/>
    <mergeCell ref="B27:C27"/>
    <mergeCell ref="B28:C28"/>
    <mergeCell ref="B29:C29"/>
    <mergeCell ref="B20:C20"/>
    <mergeCell ref="B21:C21"/>
    <mergeCell ref="B40:C40"/>
    <mergeCell ref="B41:C41"/>
    <mergeCell ref="B42:C42"/>
    <mergeCell ref="B43:C43"/>
    <mergeCell ref="B44:C44"/>
    <mergeCell ref="B22:C22"/>
    <mergeCell ref="B23:C23"/>
    <mergeCell ref="B24:C24"/>
    <mergeCell ref="B35:C35"/>
    <mergeCell ref="B36:C36"/>
    <mergeCell ref="B37:C37"/>
    <mergeCell ref="B38:C38"/>
    <mergeCell ref="B39:C39"/>
    <mergeCell ref="B30:C30"/>
    <mergeCell ref="B31:C31"/>
    <mergeCell ref="B32:C32"/>
    <mergeCell ref="B33:C33"/>
    <mergeCell ref="B34:C34"/>
    <mergeCell ref="B52:C52"/>
    <mergeCell ref="B53:C53"/>
    <mergeCell ref="B54:C54"/>
    <mergeCell ref="B55:C55"/>
    <mergeCell ref="B56:C56"/>
    <mergeCell ref="B47:C47"/>
    <mergeCell ref="B48:C48"/>
    <mergeCell ref="B49:C49"/>
    <mergeCell ref="B50:C50"/>
    <mergeCell ref="B51:C51"/>
    <mergeCell ref="B64:C64"/>
    <mergeCell ref="B65:C65"/>
    <mergeCell ref="B66:C66"/>
    <mergeCell ref="B67:C67"/>
    <mergeCell ref="B68:C68"/>
    <mergeCell ref="B57:C57"/>
    <mergeCell ref="B58:C58"/>
    <mergeCell ref="B59:C59"/>
    <mergeCell ref="B62:C62"/>
    <mergeCell ref="B63:C63"/>
    <mergeCell ref="B77:C77"/>
    <mergeCell ref="B78:C78"/>
    <mergeCell ref="B79:C79"/>
    <mergeCell ref="B80:C80"/>
    <mergeCell ref="B81:C81"/>
    <mergeCell ref="B69:C69"/>
    <mergeCell ref="B74:C74"/>
    <mergeCell ref="B75:C75"/>
    <mergeCell ref="B76:C76"/>
    <mergeCell ref="B71:C71"/>
    <mergeCell ref="B70:C70"/>
    <mergeCell ref="B72:C72"/>
    <mergeCell ref="B73:C73"/>
    <mergeCell ref="B89:C89"/>
    <mergeCell ref="B90:C90"/>
    <mergeCell ref="B91:C91"/>
    <mergeCell ref="B92:C92"/>
    <mergeCell ref="B93:C93"/>
    <mergeCell ref="B82:C82"/>
    <mergeCell ref="B83:C83"/>
    <mergeCell ref="B84:C84"/>
    <mergeCell ref="B85:C85"/>
    <mergeCell ref="B86:C86"/>
    <mergeCell ref="B100:C100"/>
    <mergeCell ref="B101:C101"/>
    <mergeCell ref="B102:C102"/>
    <mergeCell ref="B103:C103"/>
    <mergeCell ref="B94:C94"/>
    <mergeCell ref="B95:C95"/>
    <mergeCell ref="B96:C96"/>
    <mergeCell ref="B97:C97"/>
    <mergeCell ref="B98:C98"/>
    <mergeCell ref="A14:E14"/>
    <mergeCell ref="B123:C123"/>
    <mergeCell ref="B124:C124"/>
    <mergeCell ref="B125:C125"/>
    <mergeCell ref="B126:C126"/>
    <mergeCell ref="B127:C127"/>
    <mergeCell ref="B120:C120"/>
    <mergeCell ref="B121:C121"/>
    <mergeCell ref="B122:C122"/>
    <mergeCell ref="B112:C112"/>
    <mergeCell ref="B113:C113"/>
    <mergeCell ref="B114:C114"/>
    <mergeCell ref="B115:C115"/>
    <mergeCell ref="B116:C116"/>
    <mergeCell ref="B117:C117"/>
    <mergeCell ref="B118:C118"/>
    <mergeCell ref="B104:C104"/>
    <mergeCell ref="B105:C105"/>
    <mergeCell ref="B106:C106"/>
    <mergeCell ref="B111:C111"/>
    <mergeCell ref="B119:C119"/>
    <mergeCell ref="B99:C99"/>
  </mergeCells>
  <conditionalFormatting sqref="C4:C8">
    <cfRule type="containsBlanks" dxfId="4" priority="1">
      <formula>LEN(TRIM(C4))=0</formula>
    </cfRule>
  </conditionalFormatting>
  <pageMargins left="0.59055118110236227" right="0.59055118110236227" top="0.78740157480314965" bottom="0.78740157480314965" header="0.31496062992125984" footer="0.11811023622047245"/>
  <pageSetup paperSize="9" scale="94" fitToHeight="0" orientation="portrait" r:id="rId1"/>
  <headerFooter>
    <oddHeader xml:space="preserve">&amp;L&amp;"Arial Narrow,Tučné"&amp;10Príloha č. 5 súťažných podkladov
</oddHeader>
    <oddFooter>&amp;C&amp;"Arial,Normálne"&amp;8Strana &amp;P z &amp;N</oddFooter>
  </headerFooter>
  <ignoredErrors>
    <ignoredError sqref="A75:A87"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40"/>
  <sheetViews>
    <sheetView topLeftCell="A16" zoomScaleNormal="100" workbookViewId="0">
      <selection activeCell="I34" sqref="I34"/>
    </sheetView>
  </sheetViews>
  <sheetFormatPr defaultRowHeight="15" x14ac:dyDescent="0.25"/>
  <cols>
    <col min="1" max="1" width="5.28515625" customWidth="1"/>
    <col min="2" max="2" width="16" customWidth="1"/>
    <col min="3" max="3" width="10" customWidth="1"/>
    <col min="4" max="4" width="10.140625" customWidth="1"/>
    <col min="5" max="5" width="15" customWidth="1"/>
    <col min="6" max="6" width="14.28515625" customWidth="1"/>
    <col min="7" max="7" width="9.710937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234" t="s">
        <v>128</v>
      </c>
      <c r="B1" s="235"/>
      <c r="C1" s="235"/>
      <c r="D1" s="235"/>
      <c r="E1" s="235"/>
      <c r="F1" s="235"/>
      <c r="G1" s="235"/>
      <c r="H1" s="235"/>
      <c r="I1" s="235"/>
      <c r="J1" s="235"/>
      <c r="K1" s="235"/>
      <c r="L1" s="235"/>
      <c r="M1" s="235"/>
      <c r="N1" s="42"/>
      <c r="O1" s="42"/>
    </row>
    <row r="2" spans="1:15" ht="16.5" x14ac:dyDescent="0.3">
      <c r="A2" s="42"/>
      <c r="B2" s="42"/>
      <c r="C2" s="42"/>
      <c r="D2" s="42"/>
      <c r="E2" s="42"/>
      <c r="F2" s="42"/>
      <c r="G2" s="42"/>
      <c r="H2" s="42"/>
      <c r="I2" s="42"/>
      <c r="J2" s="42"/>
      <c r="K2" s="42"/>
      <c r="L2" s="42"/>
      <c r="M2" s="42"/>
      <c r="N2" s="42"/>
      <c r="O2" s="42"/>
    </row>
    <row r="3" spans="1:15" ht="16.5" x14ac:dyDescent="0.3">
      <c r="A3" s="228" t="s">
        <v>5</v>
      </c>
      <c r="B3" s="228"/>
      <c r="C3" s="64"/>
      <c r="D3" s="64"/>
      <c r="E3" s="65"/>
      <c r="F3" s="65"/>
      <c r="G3" s="65"/>
      <c r="H3" s="65"/>
      <c r="I3" s="65"/>
      <c r="J3" s="65"/>
      <c r="K3" s="65"/>
      <c r="L3" s="42"/>
      <c r="M3" s="42"/>
      <c r="N3" s="42"/>
      <c r="O3" s="42"/>
    </row>
    <row r="4" spans="1:15" ht="16.5" x14ac:dyDescent="0.3">
      <c r="A4" s="232" t="s">
        <v>140</v>
      </c>
      <c r="B4" s="232"/>
      <c r="C4" s="232"/>
      <c r="D4" s="232"/>
      <c r="E4" s="232"/>
      <c r="F4" s="232"/>
      <c r="G4" s="232"/>
      <c r="H4" s="232"/>
      <c r="I4" s="232"/>
      <c r="J4" s="232"/>
      <c r="K4" s="232"/>
      <c r="L4" s="42"/>
      <c r="M4" s="42"/>
      <c r="N4" s="42"/>
      <c r="O4" s="42"/>
    </row>
    <row r="5" spans="1:15" ht="16.5" x14ac:dyDescent="0.3">
      <c r="A5" s="233"/>
      <c r="B5" s="233"/>
      <c r="C5" s="233"/>
      <c r="D5" s="233"/>
      <c r="E5" s="233"/>
      <c r="F5" s="73"/>
      <c r="G5" s="130"/>
      <c r="H5" s="42"/>
      <c r="I5" s="42"/>
      <c r="J5" s="42"/>
      <c r="K5" s="42"/>
      <c r="L5" s="42"/>
      <c r="M5" s="42"/>
      <c r="N5" s="42"/>
      <c r="O5" s="42"/>
    </row>
    <row r="6" spans="1:15" x14ac:dyDescent="0.25">
      <c r="A6" s="236" t="s">
        <v>43</v>
      </c>
      <c r="B6" s="236"/>
      <c r="C6" s="236"/>
      <c r="D6" s="236"/>
      <c r="E6" s="236"/>
      <c r="F6" s="236"/>
      <c r="G6" s="236"/>
      <c r="H6" s="236"/>
      <c r="I6" s="236"/>
      <c r="J6" s="236"/>
      <c r="K6" s="236"/>
      <c r="L6" s="236"/>
      <c r="M6" s="236"/>
      <c r="N6" s="236"/>
      <c r="O6" s="236"/>
    </row>
    <row r="7" spans="1:15" x14ac:dyDescent="0.25">
      <c r="A7" s="44"/>
      <c r="B7" s="44"/>
      <c r="C7" s="44"/>
      <c r="D7" s="44"/>
      <c r="E7" s="44"/>
      <c r="F7" s="74"/>
      <c r="G7" s="74"/>
      <c r="H7" s="44"/>
      <c r="I7" s="44"/>
      <c r="J7" s="44"/>
      <c r="K7" s="44"/>
      <c r="L7" s="44"/>
      <c r="M7" s="44"/>
      <c r="N7" s="74"/>
      <c r="O7" s="74"/>
    </row>
    <row r="8" spans="1:15" ht="20.25" customHeight="1" x14ac:dyDescent="0.25">
      <c r="A8" s="276" t="s">
        <v>21</v>
      </c>
      <c r="B8" s="277" t="s">
        <v>129</v>
      </c>
      <c r="C8" s="276" t="s">
        <v>54</v>
      </c>
      <c r="D8" s="278" t="s">
        <v>27</v>
      </c>
      <c r="E8" s="276" t="s">
        <v>61</v>
      </c>
      <c r="F8" s="276" t="s">
        <v>62</v>
      </c>
      <c r="G8" s="279" t="s">
        <v>114</v>
      </c>
      <c r="H8" s="276" t="s">
        <v>28</v>
      </c>
      <c r="I8" s="276"/>
      <c r="J8" s="276"/>
      <c r="K8" s="276"/>
      <c r="L8" s="276" t="s">
        <v>29</v>
      </c>
      <c r="M8" s="276"/>
      <c r="N8" s="276"/>
      <c r="O8" s="276"/>
    </row>
    <row r="9" spans="1:15" ht="32.25" customHeight="1" x14ac:dyDescent="0.25">
      <c r="A9" s="276"/>
      <c r="B9" s="277"/>
      <c r="C9" s="276"/>
      <c r="D9" s="278"/>
      <c r="E9" s="276"/>
      <c r="F9" s="276"/>
      <c r="G9" s="280"/>
      <c r="H9" s="281" t="s">
        <v>30</v>
      </c>
      <c r="I9" s="281" t="s">
        <v>31</v>
      </c>
      <c r="J9" s="281" t="s">
        <v>118</v>
      </c>
      <c r="K9" s="281" t="s">
        <v>32</v>
      </c>
      <c r="L9" s="281" t="s">
        <v>30</v>
      </c>
      <c r="M9" s="281" t="s">
        <v>334</v>
      </c>
      <c r="N9" s="281" t="s">
        <v>118</v>
      </c>
      <c r="O9" s="281" t="s">
        <v>32</v>
      </c>
    </row>
    <row r="10" spans="1:15" x14ac:dyDescent="0.25">
      <c r="A10" s="282" t="s">
        <v>0</v>
      </c>
      <c r="B10" s="282" t="s">
        <v>1</v>
      </c>
      <c r="C10" s="282" t="s">
        <v>2</v>
      </c>
      <c r="D10" s="283" t="s">
        <v>3</v>
      </c>
      <c r="E10" s="282" t="s">
        <v>4</v>
      </c>
      <c r="F10" s="282" t="s">
        <v>60</v>
      </c>
      <c r="G10" s="282" t="s">
        <v>20</v>
      </c>
      <c r="H10" s="282" t="s">
        <v>24</v>
      </c>
      <c r="I10" s="282" t="s">
        <v>19</v>
      </c>
      <c r="J10" s="282" t="s">
        <v>18</v>
      </c>
      <c r="K10" s="284" t="s">
        <v>17</v>
      </c>
      <c r="L10" s="282" t="s">
        <v>16</v>
      </c>
      <c r="M10" s="282" t="s">
        <v>25</v>
      </c>
      <c r="N10" s="282" t="s">
        <v>26</v>
      </c>
      <c r="O10" s="282" t="s">
        <v>115</v>
      </c>
    </row>
    <row r="11" spans="1:15" ht="45" customHeight="1" x14ac:dyDescent="0.25">
      <c r="A11" s="265" t="s">
        <v>0</v>
      </c>
      <c r="B11" s="264" t="s">
        <v>141</v>
      </c>
      <c r="C11" s="285" t="s">
        <v>34</v>
      </c>
      <c r="D11" s="286">
        <v>1</v>
      </c>
      <c r="E11" s="287"/>
      <c r="F11" s="287"/>
      <c r="G11" s="287"/>
      <c r="H11" s="288">
        <v>0</v>
      </c>
      <c r="I11" s="289">
        <v>0</v>
      </c>
      <c r="J11" s="290">
        <f>H11*I11</f>
        <v>0</v>
      </c>
      <c r="K11" s="291">
        <f t="shared" ref="K11" si="0">H11+J11</f>
        <v>0</v>
      </c>
      <c r="L11" s="291">
        <f>H11*D11</f>
        <v>0</v>
      </c>
      <c r="M11" s="292">
        <f>I11</f>
        <v>0</v>
      </c>
      <c r="N11" s="290">
        <f>L11*M11</f>
        <v>0</v>
      </c>
      <c r="O11" s="290">
        <f>L11+N11</f>
        <v>0</v>
      </c>
    </row>
    <row r="12" spans="1:15" ht="45" customHeight="1" x14ac:dyDescent="0.25">
      <c r="A12" s="96"/>
      <c r="B12" s="97"/>
      <c r="C12" s="98"/>
      <c r="D12" s="99"/>
      <c r="E12" s="100"/>
      <c r="F12" s="100"/>
      <c r="G12" s="100"/>
      <c r="H12" s="101"/>
      <c r="I12" s="102"/>
      <c r="J12" s="272"/>
      <c r="K12" s="273"/>
      <c r="L12" s="273"/>
      <c r="M12" s="274"/>
      <c r="N12" s="272"/>
      <c r="O12" s="272"/>
    </row>
    <row r="13" spans="1:15" ht="24" customHeight="1" x14ac:dyDescent="0.25">
      <c r="A13" s="275" t="s">
        <v>369</v>
      </c>
      <c r="B13" s="275"/>
      <c r="C13" s="275"/>
      <c r="D13" s="275"/>
      <c r="E13" s="275"/>
      <c r="F13" s="275"/>
      <c r="G13" s="47"/>
      <c r="H13" s="46"/>
      <c r="I13" s="46"/>
      <c r="J13" s="46"/>
      <c r="K13" s="46"/>
      <c r="L13" s="48"/>
      <c r="M13" s="48"/>
      <c r="N13" s="48"/>
      <c r="O13" s="127"/>
    </row>
    <row r="14" spans="1:15" ht="24" customHeight="1" x14ac:dyDescent="0.25">
      <c r="A14" s="293" t="s">
        <v>368</v>
      </c>
      <c r="B14" s="294" t="s">
        <v>358</v>
      </c>
      <c r="C14" s="295" t="s">
        <v>54</v>
      </c>
      <c r="D14" s="296" t="s">
        <v>27</v>
      </c>
      <c r="E14" s="295" t="s">
        <v>61</v>
      </c>
      <c r="F14" s="297" t="s">
        <v>62</v>
      </c>
      <c r="G14" s="312" t="s">
        <v>371</v>
      </c>
      <c r="H14" s="302" t="s">
        <v>28</v>
      </c>
      <c r="I14" s="303"/>
      <c r="J14" s="303"/>
      <c r="K14" s="304"/>
      <c r="L14" s="302" t="s">
        <v>29</v>
      </c>
      <c r="M14" s="303"/>
      <c r="N14" s="303"/>
      <c r="O14" s="304"/>
    </row>
    <row r="15" spans="1:15" ht="36.75" customHeight="1" x14ac:dyDescent="0.25">
      <c r="A15" s="293"/>
      <c r="B15" s="298"/>
      <c r="C15" s="299"/>
      <c r="D15" s="300"/>
      <c r="E15" s="299"/>
      <c r="F15" s="301"/>
      <c r="G15" s="312"/>
      <c r="H15" s="315" t="s">
        <v>30</v>
      </c>
      <c r="I15" s="315" t="s">
        <v>31</v>
      </c>
      <c r="J15" s="315" t="s">
        <v>359</v>
      </c>
      <c r="K15" s="315" t="s">
        <v>32</v>
      </c>
      <c r="L15" s="315" t="s">
        <v>30</v>
      </c>
      <c r="M15" s="315" t="s">
        <v>334</v>
      </c>
      <c r="N15" s="315" t="s">
        <v>118</v>
      </c>
      <c r="O15" s="315" t="s">
        <v>32</v>
      </c>
    </row>
    <row r="16" spans="1:15" ht="57" customHeight="1" x14ac:dyDescent="0.25">
      <c r="A16" s="316" t="s">
        <v>0</v>
      </c>
      <c r="B16" s="264" t="s">
        <v>360</v>
      </c>
      <c r="C16" s="265" t="s">
        <v>34</v>
      </c>
      <c r="D16" s="266">
        <v>1</v>
      </c>
      <c r="E16" s="264"/>
      <c r="F16" s="311"/>
      <c r="G16" s="311"/>
      <c r="H16" s="305">
        <v>0</v>
      </c>
      <c r="I16" s="267">
        <v>0</v>
      </c>
      <c r="J16" s="306">
        <f>H16*I16</f>
        <v>0</v>
      </c>
      <c r="K16" s="305">
        <f t="shared" ref="K16:K24" si="1">H16+J16</f>
        <v>0</v>
      </c>
      <c r="L16" s="305">
        <f>H16*D16</f>
        <v>0</v>
      </c>
      <c r="M16" s="268">
        <f>I16</f>
        <v>0</v>
      </c>
      <c r="N16" s="306">
        <f>L16*M16</f>
        <v>0</v>
      </c>
      <c r="O16" s="305">
        <f>L16+N16</f>
        <v>0</v>
      </c>
    </row>
    <row r="17" spans="1:15" ht="28.5" customHeight="1" x14ac:dyDescent="0.25">
      <c r="A17" s="316" t="s">
        <v>1</v>
      </c>
      <c r="B17" s="264" t="s">
        <v>361</v>
      </c>
      <c r="C17" s="265" t="s">
        <v>34</v>
      </c>
      <c r="D17" s="266">
        <v>1</v>
      </c>
      <c r="E17" s="264"/>
      <c r="F17" s="311"/>
      <c r="G17" s="311"/>
      <c r="H17" s="305">
        <v>0</v>
      </c>
      <c r="I17" s="267">
        <v>0</v>
      </c>
      <c r="J17" s="306">
        <f t="shared" ref="J17:J24" si="2">H17*I17</f>
        <v>0</v>
      </c>
      <c r="K17" s="305">
        <f t="shared" si="1"/>
        <v>0</v>
      </c>
      <c r="L17" s="305">
        <f>H17*D17</f>
        <v>0</v>
      </c>
      <c r="M17" s="268">
        <f t="shared" ref="M17:M24" si="3">I17</f>
        <v>0</v>
      </c>
      <c r="N17" s="306">
        <f t="shared" ref="N17:N24" si="4">L17*M17</f>
        <v>0</v>
      </c>
      <c r="O17" s="305">
        <f t="shared" ref="O17:O24" si="5">L17+N17</f>
        <v>0</v>
      </c>
    </row>
    <row r="18" spans="1:15" ht="31.5" customHeight="1" x14ac:dyDescent="0.25">
      <c r="A18" s="316" t="s">
        <v>2</v>
      </c>
      <c r="B18" s="264" t="s">
        <v>174</v>
      </c>
      <c r="C18" s="265" t="s">
        <v>34</v>
      </c>
      <c r="D18" s="266">
        <v>1</v>
      </c>
      <c r="E18" s="264"/>
      <c r="F18" s="311"/>
      <c r="G18" s="311"/>
      <c r="H18" s="305">
        <v>0</v>
      </c>
      <c r="I18" s="267">
        <v>0</v>
      </c>
      <c r="J18" s="306">
        <f t="shared" si="2"/>
        <v>0</v>
      </c>
      <c r="K18" s="305">
        <f t="shared" si="1"/>
        <v>0</v>
      </c>
      <c r="L18" s="305">
        <f>H18*D18</f>
        <v>0</v>
      </c>
      <c r="M18" s="268">
        <f t="shared" si="3"/>
        <v>0</v>
      </c>
      <c r="N18" s="306">
        <f t="shared" si="4"/>
        <v>0</v>
      </c>
      <c r="O18" s="305">
        <f t="shared" si="5"/>
        <v>0</v>
      </c>
    </row>
    <row r="19" spans="1:15" ht="32.25" customHeight="1" x14ac:dyDescent="0.25">
      <c r="A19" s="316" t="s">
        <v>3</v>
      </c>
      <c r="B19" s="264" t="s">
        <v>362</v>
      </c>
      <c r="C19" s="265" t="s">
        <v>34</v>
      </c>
      <c r="D19" s="266">
        <v>1</v>
      </c>
      <c r="E19" s="264"/>
      <c r="F19" s="311"/>
      <c r="G19" s="311"/>
      <c r="H19" s="305">
        <v>0</v>
      </c>
      <c r="I19" s="267">
        <v>0</v>
      </c>
      <c r="J19" s="306">
        <f t="shared" si="2"/>
        <v>0</v>
      </c>
      <c r="K19" s="305">
        <f t="shared" si="1"/>
        <v>0</v>
      </c>
      <c r="L19" s="305">
        <f>H19*D19</f>
        <v>0</v>
      </c>
      <c r="M19" s="268">
        <f t="shared" si="3"/>
        <v>0</v>
      </c>
      <c r="N19" s="306">
        <f t="shared" si="4"/>
        <v>0</v>
      </c>
      <c r="O19" s="305">
        <f t="shared" si="5"/>
        <v>0</v>
      </c>
    </row>
    <row r="20" spans="1:15" ht="28.5" customHeight="1" x14ac:dyDescent="0.25">
      <c r="A20" s="316" t="s">
        <v>4</v>
      </c>
      <c r="B20" s="264" t="s">
        <v>363</v>
      </c>
      <c r="C20" s="265" t="s">
        <v>34</v>
      </c>
      <c r="D20" s="266">
        <v>1</v>
      </c>
      <c r="E20" s="264"/>
      <c r="F20" s="311"/>
      <c r="G20" s="311"/>
      <c r="H20" s="305">
        <v>0</v>
      </c>
      <c r="I20" s="267">
        <v>0</v>
      </c>
      <c r="J20" s="306">
        <f t="shared" si="2"/>
        <v>0</v>
      </c>
      <c r="K20" s="305">
        <f t="shared" si="1"/>
        <v>0</v>
      </c>
      <c r="L20" s="305">
        <f>H20*D20</f>
        <v>0</v>
      </c>
      <c r="M20" s="268">
        <f t="shared" si="3"/>
        <v>0</v>
      </c>
      <c r="N20" s="306">
        <f t="shared" si="4"/>
        <v>0</v>
      </c>
      <c r="O20" s="305">
        <f t="shared" si="5"/>
        <v>0</v>
      </c>
    </row>
    <row r="21" spans="1:15" ht="24" customHeight="1" x14ac:dyDescent="0.25">
      <c r="A21" s="316" t="s">
        <v>60</v>
      </c>
      <c r="B21" s="269" t="s">
        <v>364</v>
      </c>
      <c r="C21" s="270" t="s">
        <v>34</v>
      </c>
      <c r="D21" s="270">
        <v>1</v>
      </c>
      <c r="E21" s="271"/>
      <c r="F21" s="311"/>
      <c r="G21" s="311"/>
      <c r="H21" s="305">
        <v>0</v>
      </c>
      <c r="I21" s="267">
        <v>0</v>
      </c>
      <c r="J21" s="306">
        <f t="shared" si="2"/>
        <v>0</v>
      </c>
      <c r="K21" s="305">
        <f t="shared" si="1"/>
        <v>0</v>
      </c>
      <c r="L21" s="305">
        <f>H21*D21</f>
        <v>0</v>
      </c>
      <c r="M21" s="268">
        <f t="shared" si="3"/>
        <v>0</v>
      </c>
      <c r="N21" s="306">
        <f t="shared" si="4"/>
        <v>0</v>
      </c>
      <c r="O21" s="305">
        <f t="shared" si="5"/>
        <v>0</v>
      </c>
    </row>
    <row r="22" spans="1:15" ht="60" customHeight="1" x14ac:dyDescent="0.25">
      <c r="A22" s="316" t="s">
        <v>20</v>
      </c>
      <c r="B22" s="269" t="s">
        <v>365</v>
      </c>
      <c r="C22" s="270" t="s">
        <v>34</v>
      </c>
      <c r="D22" s="270">
        <v>1</v>
      </c>
      <c r="E22" s="271"/>
      <c r="F22" s="311"/>
      <c r="G22" s="311"/>
      <c r="H22" s="305">
        <v>0</v>
      </c>
      <c r="I22" s="267">
        <v>0</v>
      </c>
      <c r="J22" s="306">
        <f t="shared" si="2"/>
        <v>0</v>
      </c>
      <c r="K22" s="305">
        <f t="shared" si="1"/>
        <v>0</v>
      </c>
      <c r="L22" s="305">
        <f>H22*D22</f>
        <v>0</v>
      </c>
      <c r="M22" s="268">
        <f t="shared" si="3"/>
        <v>0</v>
      </c>
      <c r="N22" s="306">
        <f t="shared" si="4"/>
        <v>0</v>
      </c>
      <c r="O22" s="305">
        <f t="shared" si="5"/>
        <v>0</v>
      </c>
    </row>
    <row r="23" spans="1:15" ht="45" customHeight="1" x14ac:dyDescent="0.25">
      <c r="A23" s="316" t="s">
        <v>24</v>
      </c>
      <c r="B23" s="269" t="s">
        <v>366</v>
      </c>
      <c r="C23" s="270" t="s">
        <v>34</v>
      </c>
      <c r="D23" s="270">
        <v>1</v>
      </c>
      <c r="E23" s="271"/>
      <c r="F23" s="311"/>
      <c r="G23" s="311"/>
      <c r="H23" s="305">
        <v>0</v>
      </c>
      <c r="I23" s="267">
        <v>0</v>
      </c>
      <c r="J23" s="306">
        <f t="shared" si="2"/>
        <v>0</v>
      </c>
      <c r="K23" s="305">
        <f t="shared" si="1"/>
        <v>0</v>
      </c>
      <c r="L23" s="305">
        <f>H23*D23</f>
        <v>0</v>
      </c>
      <c r="M23" s="268">
        <f t="shared" si="3"/>
        <v>0</v>
      </c>
      <c r="N23" s="306">
        <f t="shared" si="4"/>
        <v>0</v>
      </c>
      <c r="O23" s="305">
        <f t="shared" si="5"/>
        <v>0</v>
      </c>
    </row>
    <row r="24" spans="1:15" ht="48" customHeight="1" x14ac:dyDescent="0.25">
      <c r="A24" s="316" t="s">
        <v>19</v>
      </c>
      <c r="B24" s="269" t="s">
        <v>367</v>
      </c>
      <c r="C24" s="270" t="s">
        <v>34</v>
      </c>
      <c r="D24" s="270">
        <v>1</v>
      </c>
      <c r="E24" s="271"/>
      <c r="F24" s="311"/>
      <c r="G24" s="311"/>
      <c r="H24" s="305">
        <v>0</v>
      </c>
      <c r="I24" s="267">
        <v>0</v>
      </c>
      <c r="J24" s="306">
        <f t="shared" si="2"/>
        <v>0</v>
      </c>
      <c r="K24" s="305">
        <f t="shared" si="1"/>
        <v>0</v>
      </c>
      <c r="L24" s="305">
        <f>H24*D24</f>
        <v>0</v>
      </c>
      <c r="M24" s="268">
        <f t="shared" si="3"/>
        <v>0</v>
      </c>
      <c r="N24" s="306">
        <f t="shared" si="4"/>
        <v>0</v>
      </c>
      <c r="O24" s="305">
        <f t="shared" si="5"/>
        <v>0</v>
      </c>
    </row>
    <row r="25" spans="1:15" ht="28.5" customHeight="1" x14ac:dyDescent="0.25">
      <c r="A25" s="307" t="s">
        <v>370</v>
      </c>
      <c r="B25" s="308"/>
      <c r="C25" s="308"/>
      <c r="D25" s="308"/>
      <c r="E25" s="308"/>
      <c r="F25" s="308"/>
      <c r="G25" s="308"/>
      <c r="H25" s="308"/>
      <c r="I25" s="308"/>
      <c r="J25" s="308"/>
      <c r="K25" s="308"/>
      <c r="L25" s="308"/>
      <c r="M25" s="308"/>
      <c r="N25" s="309"/>
      <c r="O25" s="310">
        <f>SUM(O16:O24)</f>
        <v>0</v>
      </c>
    </row>
    <row r="26" spans="1:15" ht="28.5" customHeight="1" x14ac:dyDescent="0.25">
      <c r="A26" s="313"/>
      <c r="B26" s="313"/>
      <c r="C26" s="313"/>
      <c r="D26" s="313"/>
      <c r="E26" s="313"/>
      <c r="F26" s="313"/>
      <c r="G26" s="313"/>
      <c r="H26" s="313"/>
      <c r="I26" s="313"/>
      <c r="J26" s="313"/>
      <c r="K26" s="313"/>
      <c r="L26" s="313"/>
      <c r="M26" s="313"/>
      <c r="N26" s="313"/>
      <c r="O26" s="314"/>
    </row>
    <row r="27" spans="1:15" ht="22.5" customHeight="1" x14ac:dyDescent="0.25">
      <c r="A27" s="45"/>
      <c r="B27" s="46"/>
      <c r="C27" s="46"/>
      <c r="D27" s="46"/>
      <c r="E27" s="47"/>
      <c r="F27" s="47"/>
      <c r="G27" s="47"/>
      <c r="H27" s="46"/>
      <c r="I27" s="46"/>
      <c r="J27" s="46"/>
      <c r="K27" s="46"/>
      <c r="L27" s="48"/>
      <c r="M27" s="48"/>
      <c r="N27" s="48"/>
      <c r="O27" s="48"/>
    </row>
    <row r="28" spans="1:15" x14ac:dyDescent="0.25">
      <c r="A28" s="221" t="s">
        <v>7</v>
      </c>
      <c r="B28" s="221"/>
      <c r="C28" s="224"/>
      <c r="D28" s="225"/>
      <c r="E28" s="226"/>
      <c r="F28" s="80"/>
      <c r="G28" s="131"/>
      <c r="H28" s="49"/>
      <c r="I28" s="49"/>
      <c r="J28" s="49"/>
      <c r="K28" s="49"/>
      <c r="L28" s="43"/>
      <c r="M28" s="43"/>
      <c r="N28" s="43"/>
      <c r="O28" s="43"/>
    </row>
    <row r="29" spans="1:15" x14ac:dyDescent="0.25">
      <c r="A29" s="222" t="s">
        <v>8</v>
      </c>
      <c r="B29" s="222"/>
      <c r="C29" s="224"/>
      <c r="D29" s="225"/>
      <c r="E29" s="226"/>
      <c r="F29" s="80"/>
      <c r="G29" s="131"/>
      <c r="H29" s="49"/>
      <c r="I29" s="49"/>
      <c r="J29" s="49"/>
      <c r="K29" s="49"/>
      <c r="L29" s="49"/>
      <c r="M29" s="49"/>
      <c r="N29" s="49"/>
      <c r="O29" s="43"/>
    </row>
    <row r="30" spans="1:15" x14ac:dyDescent="0.25">
      <c r="A30" s="222" t="s">
        <v>9</v>
      </c>
      <c r="B30" s="222"/>
      <c r="C30" s="224"/>
      <c r="D30" s="225"/>
      <c r="E30" s="226"/>
      <c r="F30" s="80"/>
      <c r="G30" s="131"/>
      <c r="H30" s="49"/>
      <c r="I30" s="49" t="s">
        <v>69</v>
      </c>
      <c r="J30" s="49"/>
      <c r="K30" s="49"/>
      <c r="L30" s="43"/>
      <c r="M30" s="43"/>
      <c r="N30" s="43"/>
      <c r="O30" s="43"/>
    </row>
    <row r="31" spans="1:15" x14ac:dyDescent="0.25">
      <c r="A31" s="222" t="s">
        <v>10</v>
      </c>
      <c r="B31" s="222"/>
      <c r="C31" s="224"/>
      <c r="D31" s="225"/>
      <c r="E31" s="226"/>
      <c r="F31" s="80"/>
      <c r="G31" s="131"/>
      <c r="H31" s="49"/>
      <c r="I31" s="49"/>
      <c r="J31" s="93"/>
      <c r="K31" s="93"/>
      <c r="L31" s="94"/>
      <c r="M31" s="94"/>
      <c r="N31" s="43"/>
      <c r="O31" s="43"/>
    </row>
    <row r="32" spans="1:15" x14ac:dyDescent="0.25">
      <c r="A32" s="222" t="s">
        <v>127</v>
      </c>
      <c r="B32" s="229"/>
      <c r="C32" s="224"/>
      <c r="D32" s="225"/>
      <c r="E32" s="226"/>
      <c r="F32" s="138"/>
      <c r="G32" s="138"/>
      <c r="H32" s="49"/>
      <c r="I32" s="49"/>
      <c r="J32" s="93"/>
      <c r="K32" s="93"/>
      <c r="L32" s="94"/>
      <c r="M32" s="94"/>
      <c r="N32" s="43"/>
      <c r="O32" s="43"/>
    </row>
    <row r="33" spans="1:15" ht="16.5" x14ac:dyDescent="0.25">
      <c r="A33" s="43"/>
      <c r="B33" s="43"/>
      <c r="C33" s="43"/>
      <c r="D33" s="50"/>
      <c r="E33" s="51"/>
      <c r="F33" s="82"/>
      <c r="G33" s="82"/>
      <c r="H33" s="43"/>
      <c r="I33" s="43"/>
      <c r="J33" s="92"/>
      <c r="K33" s="92"/>
      <c r="L33" s="95"/>
      <c r="M33" s="95"/>
      <c r="N33" s="43"/>
      <c r="O33" s="43"/>
    </row>
    <row r="34" spans="1:15" ht="16.5" x14ac:dyDescent="0.25">
      <c r="A34" s="43"/>
      <c r="B34" s="43"/>
      <c r="C34" s="43"/>
      <c r="D34" s="317"/>
      <c r="E34" s="82"/>
      <c r="F34" s="82"/>
      <c r="G34" s="82"/>
      <c r="H34" s="43"/>
      <c r="I34" s="43"/>
      <c r="J34" s="92"/>
      <c r="K34" s="92"/>
      <c r="L34" s="95"/>
      <c r="M34" s="95"/>
      <c r="N34" s="43"/>
      <c r="O34" s="43"/>
    </row>
    <row r="35" spans="1:15" ht="16.5" x14ac:dyDescent="0.25">
      <c r="A35" s="43"/>
      <c r="B35" s="43"/>
      <c r="C35" s="52"/>
      <c r="D35" s="53"/>
      <c r="E35" s="230" t="s">
        <v>328</v>
      </c>
      <c r="F35" s="230"/>
      <c r="G35" s="230"/>
      <c r="H35" s="227"/>
      <c r="I35" s="227"/>
      <c r="J35" s="92"/>
      <c r="K35" s="92"/>
      <c r="L35" s="95"/>
      <c r="M35" s="95"/>
      <c r="N35" s="53"/>
      <c r="O35" s="43"/>
    </row>
    <row r="36" spans="1:15" x14ac:dyDescent="0.25">
      <c r="A36" s="228" t="s">
        <v>67</v>
      </c>
      <c r="B36" s="228"/>
      <c r="C36" s="228"/>
      <c r="D36" s="228"/>
      <c r="E36" s="65"/>
      <c r="F36" s="231" t="s">
        <v>64</v>
      </c>
      <c r="G36" s="231"/>
      <c r="H36" s="43"/>
      <c r="I36" s="43"/>
      <c r="J36" s="49"/>
      <c r="K36" s="49"/>
      <c r="L36" s="54"/>
      <c r="M36" s="54"/>
      <c r="N36" s="54"/>
      <c r="O36" s="54"/>
    </row>
    <row r="37" spans="1:15" x14ac:dyDescent="0.25">
      <c r="A37" s="223"/>
      <c r="B37" s="223"/>
      <c r="C37" s="90"/>
      <c r="D37" s="91"/>
      <c r="E37" s="91"/>
      <c r="F37" s="53"/>
      <c r="G37" s="53"/>
      <c r="H37" s="53"/>
      <c r="I37" s="53"/>
      <c r="J37" s="43"/>
      <c r="K37" s="43"/>
      <c r="L37" s="55"/>
      <c r="M37" s="55"/>
      <c r="N37" s="55"/>
      <c r="O37" s="53"/>
    </row>
    <row r="38" spans="1:15" x14ac:dyDescent="0.25">
      <c r="A38" s="43"/>
      <c r="B38" s="56"/>
      <c r="C38" s="56"/>
      <c r="D38" s="56"/>
      <c r="E38" s="57"/>
      <c r="F38" s="57"/>
      <c r="G38" s="57"/>
      <c r="H38" s="55"/>
      <c r="I38" s="58"/>
      <c r="J38" s="53"/>
      <c r="K38" s="53"/>
      <c r="L38" s="43"/>
      <c r="M38" s="43"/>
      <c r="N38" s="43"/>
      <c r="O38" s="43"/>
    </row>
    <row r="39" spans="1:15" ht="10.9" customHeight="1" x14ac:dyDescent="0.25">
      <c r="A39" s="43"/>
      <c r="B39" s="56"/>
      <c r="C39" s="56"/>
      <c r="D39" s="56"/>
      <c r="E39" s="57"/>
      <c r="F39" s="57"/>
      <c r="G39" s="57"/>
      <c r="H39" s="55"/>
      <c r="I39" s="58"/>
      <c r="J39" s="53"/>
      <c r="K39" s="53"/>
      <c r="L39" s="43"/>
      <c r="M39" s="43"/>
      <c r="N39" s="43"/>
      <c r="O39" s="43"/>
    </row>
    <row r="40" spans="1:15" x14ac:dyDescent="0.25">
      <c r="A40" s="220"/>
      <c r="B40" s="220"/>
      <c r="C40" s="220"/>
      <c r="D40" s="220"/>
      <c r="E40" s="220"/>
      <c r="F40" s="220"/>
      <c r="G40" s="220"/>
      <c r="H40" s="220"/>
      <c r="I40" s="220"/>
      <c r="J40" s="220"/>
      <c r="K40" s="220"/>
      <c r="L40" s="43"/>
      <c r="M40" s="43"/>
      <c r="N40" s="43"/>
      <c r="O40" s="43"/>
    </row>
  </sheetData>
  <mergeCells count="41">
    <mergeCell ref="A25:N25"/>
    <mergeCell ref="A14:A15"/>
    <mergeCell ref="A13:F13"/>
    <mergeCell ref="F14:F15"/>
    <mergeCell ref="G14:G15"/>
    <mergeCell ref="H14:K14"/>
    <mergeCell ref="L14:O14"/>
    <mergeCell ref="B14:B15"/>
    <mergeCell ref="C14:C15"/>
    <mergeCell ref="D14:D15"/>
    <mergeCell ref="E14:E15"/>
    <mergeCell ref="E8:E9"/>
    <mergeCell ref="H8:K8"/>
    <mergeCell ref="L8:O8"/>
    <mergeCell ref="A8:A9"/>
    <mergeCell ref="B8:B9"/>
    <mergeCell ref="C8:C9"/>
    <mergeCell ref="D8:D9"/>
    <mergeCell ref="F8:F9"/>
    <mergeCell ref="G8:G9"/>
    <mergeCell ref="A3:B3"/>
    <mergeCell ref="A4:K4"/>
    <mergeCell ref="A5:E5"/>
    <mergeCell ref="A1:M1"/>
    <mergeCell ref="A6:O6"/>
    <mergeCell ref="A40:K40"/>
    <mergeCell ref="A28:B28"/>
    <mergeCell ref="A29:B29"/>
    <mergeCell ref="A30:B30"/>
    <mergeCell ref="A31:B31"/>
    <mergeCell ref="A37:B37"/>
    <mergeCell ref="C28:E28"/>
    <mergeCell ref="C29:E29"/>
    <mergeCell ref="C30:E30"/>
    <mergeCell ref="C31:E31"/>
    <mergeCell ref="H35:I35"/>
    <mergeCell ref="A36:D36"/>
    <mergeCell ref="C32:E32"/>
    <mergeCell ref="A32:B32"/>
    <mergeCell ref="E35:G35"/>
    <mergeCell ref="F36:G36"/>
  </mergeCells>
  <conditionalFormatting sqref="C28">
    <cfRule type="containsBlanks" dxfId="3" priority="5">
      <formula>LEN(TRIM(C28))=0</formula>
    </cfRule>
  </conditionalFormatting>
  <conditionalFormatting sqref="C29:C32">
    <cfRule type="containsBlanks" dxfId="2" priority="1">
      <formula>LEN(TRIM(C29))=0</formula>
    </cfRule>
  </conditionalFormatting>
  <pageMargins left="0.7" right="0.7" top="0.75" bottom="0.75" header="0.3" footer="0.3"/>
  <pageSetup paperSize="9" scale="72" fitToHeight="0" orientation="landscape" r:id="rId1"/>
  <ignoredErrors>
    <ignoredError sqref="J16:L24 M16:O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A26" sqref="A26:B26"/>
    </sheetView>
  </sheetViews>
  <sheetFormatPr defaultRowHeight="15" x14ac:dyDescent="0.25"/>
  <cols>
    <col min="1" max="1" width="33.85546875" customWidth="1"/>
    <col min="2" max="2" width="23.85546875" customWidth="1"/>
    <col min="3" max="3" width="18" customWidth="1"/>
    <col min="4" max="4" width="22" customWidth="1"/>
    <col min="5" max="5" width="31.140625" customWidth="1"/>
  </cols>
  <sheetData>
    <row r="1" spans="1:5" ht="15" customHeight="1" x14ac:dyDescent="0.25">
      <c r="A1" s="239" t="s">
        <v>142</v>
      </c>
      <c r="B1" s="239"/>
      <c r="C1" s="239"/>
      <c r="D1" s="239"/>
      <c r="E1" s="239"/>
    </row>
    <row r="2" spans="1:5" ht="16.5" x14ac:dyDescent="0.3">
      <c r="A2" s="110"/>
      <c r="B2" s="110"/>
      <c r="C2" s="110"/>
      <c r="D2" s="110"/>
      <c r="E2" s="121"/>
    </row>
    <row r="3" spans="1:5" ht="16.5" x14ac:dyDescent="0.3">
      <c r="A3" s="110"/>
      <c r="B3" s="110"/>
      <c r="C3" s="110"/>
      <c r="D3" s="110"/>
      <c r="E3" s="121"/>
    </row>
    <row r="4" spans="1:5" ht="16.5" x14ac:dyDescent="0.25">
      <c r="A4" s="240" t="s">
        <v>74</v>
      </c>
      <c r="B4" s="240"/>
      <c r="C4" s="240"/>
      <c r="D4" s="240"/>
      <c r="E4" s="240"/>
    </row>
    <row r="5" spans="1:5" ht="16.5" x14ac:dyDescent="0.3">
      <c r="A5" s="111"/>
      <c r="B5" s="121"/>
      <c r="C5" s="121"/>
      <c r="D5" s="121"/>
      <c r="E5" s="121"/>
    </row>
    <row r="6" spans="1:5" ht="16.5" x14ac:dyDescent="0.3">
      <c r="A6" s="121"/>
      <c r="B6" s="121"/>
      <c r="C6" s="121"/>
      <c r="D6" s="121"/>
      <c r="E6" s="121"/>
    </row>
    <row r="7" spans="1:5" x14ac:dyDescent="0.25">
      <c r="A7" s="241" t="s">
        <v>75</v>
      </c>
      <c r="B7" s="241"/>
      <c r="C7" s="241"/>
      <c r="D7" s="241"/>
      <c r="E7" s="241"/>
    </row>
    <row r="8" spans="1:5" ht="16.5" x14ac:dyDescent="0.3">
      <c r="A8" s="112" t="s">
        <v>76</v>
      </c>
      <c r="B8" s="121"/>
      <c r="C8" s="121"/>
      <c r="D8" s="121"/>
      <c r="E8" s="121"/>
    </row>
    <row r="9" spans="1:5" ht="16.5" x14ac:dyDescent="0.3">
      <c r="A9" s="112"/>
      <c r="B9" s="121"/>
      <c r="C9" s="121"/>
      <c r="D9" s="121"/>
      <c r="E9" s="121"/>
    </row>
    <row r="10" spans="1:5" x14ac:dyDescent="0.25">
      <c r="A10" s="242" t="s">
        <v>77</v>
      </c>
      <c r="B10" s="242"/>
      <c r="C10" s="242"/>
      <c r="D10" s="242"/>
      <c r="E10" s="242"/>
    </row>
    <row r="11" spans="1:5" ht="16.5" x14ac:dyDescent="0.3">
      <c r="A11" s="122"/>
      <c r="B11" s="121"/>
      <c r="C11" s="121"/>
      <c r="D11" s="121"/>
      <c r="E11" s="121"/>
    </row>
    <row r="12" spans="1:5" ht="60" customHeight="1" x14ac:dyDescent="0.25">
      <c r="A12" s="120" t="s">
        <v>78</v>
      </c>
      <c r="B12" s="120" t="s">
        <v>79</v>
      </c>
      <c r="C12" s="120" t="s">
        <v>130</v>
      </c>
      <c r="D12" s="120" t="s">
        <v>80</v>
      </c>
      <c r="E12" s="120" t="s">
        <v>81</v>
      </c>
    </row>
    <row r="13" spans="1:5" x14ac:dyDescent="0.25">
      <c r="A13" s="113"/>
      <c r="B13" s="113"/>
      <c r="C13" s="113"/>
      <c r="D13" s="114"/>
      <c r="E13" s="113"/>
    </row>
    <row r="14" spans="1:5" ht="16.5" x14ac:dyDescent="0.25">
      <c r="A14" s="113"/>
      <c r="B14" s="115"/>
      <c r="C14" s="114"/>
      <c r="D14" s="123"/>
      <c r="E14" s="113"/>
    </row>
    <row r="15" spans="1:5" ht="16.5" x14ac:dyDescent="0.25">
      <c r="A15" s="113"/>
      <c r="B15" s="115"/>
      <c r="C15" s="123"/>
      <c r="D15" s="123"/>
      <c r="E15" s="113"/>
    </row>
    <row r="16" spans="1:5" x14ac:dyDescent="0.25">
      <c r="A16" s="116"/>
      <c r="B16" s="116"/>
      <c r="C16" s="116"/>
      <c r="D16" s="116"/>
      <c r="E16" s="116"/>
    </row>
    <row r="17" spans="1:5" x14ac:dyDescent="0.25">
      <c r="A17" s="116"/>
      <c r="B17" s="116"/>
      <c r="C17" s="116"/>
      <c r="D17" s="116"/>
      <c r="E17" s="116"/>
    </row>
    <row r="18" spans="1:5" x14ac:dyDescent="0.25">
      <c r="A18" s="116"/>
      <c r="B18" s="116"/>
      <c r="C18" s="116"/>
      <c r="D18" s="116"/>
      <c r="E18" s="116"/>
    </row>
    <row r="19" spans="1:5" x14ac:dyDescent="0.25">
      <c r="A19" s="116"/>
      <c r="B19" s="116"/>
      <c r="C19" s="116"/>
      <c r="D19" s="116"/>
      <c r="E19" s="116"/>
    </row>
    <row r="20" spans="1:5" x14ac:dyDescent="0.25">
      <c r="A20" s="116"/>
      <c r="B20" s="116"/>
      <c r="C20" s="116"/>
      <c r="D20" s="116"/>
      <c r="E20" s="116"/>
    </row>
    <row r="21" spans="1:5" x14ac:dyDescent="0.25">
      <c r="A21" s="117"/>
      <c r="B21" s="117"/>
      <c r="C21" s="117"/>
      <c r="D21" s="117"/>
      <c r="E21" s="117"/>
    </row>
    <row r="22" spans="1:5" x14ac:dyDescent="0.25">
      <c r="A22" s="117"/>
      <c r="B22" s="117"/>
      <c r="C22" s="117"/>
      <c r="D22" s="117"/>
      <c r="E22" s="117"/>
    </row>
    <row r="23" spans="1:5" x14ac:dyDescent="0.25">
      <c r="A23" s="243" t="s">
        <v>82</v>
      </c>
      <c r="B23" s="243"/>
      <c r="C23" s="117"/>
      <c r="D23" s="117"/>
      <c r="E23" s="117"/>
    </row>
    <row r="24" spans="1:5" x14ac:dyDescent="0.25">
      <c r="A24" s="117"/>
      <c r="B24" s="117"/>
      <c r="C24" s="117"/>
      <c r="D24" s="117"/>
      <c r="E24" s="117"/>
    </row>
    <row r="25" spans="1:5" x14ac:dyDescent="0.25">
      <c r="A25" s="118"/>
      <c r="B25" s="117"/>
      <c r="C25" s="117"/>
      <c r="D25" s="117"/>
      <c r="E25" s="117"/>
    </row>
    <row r="26" spans="1:5" x14ac:dyDescent="0.25">
      <c r="A26" s="244" t="s">
        <v>336</v>
      </c>
      <c r="B26" s="244"/>
      <c r="C26" s="237"/>
      <c r="D26" s="237"/>
      <c r="E26" s="119"/>
    </row>
    <row r="27" spans="1:5" x14ac:dyDescent="0.25">
      <c r="A27" s="117"/>
      <c r="B27" s="140" t="s">
        <v>113</v>
      </c>
      <c r="C27" s="238" t="s">
        <v>131</v>
      </c>
      <c r="D27" s="238"/>
      <c r="E27" s="117"/>
    </row>
    <row r="28" spans="1:5" x14ac:dyDescent="0.25">
      <c r="A28" s="117"/>
      <c r="B28" s="117"/>
      <c r="C28" s="117"/>
      <c r="D28" s="117"/>
      <c r="E28" s="117"/>
    </row>
    <row r="29" spans="1:5" x14ac:dyDescent="0.25">
      <c r="A29" s="117"/>
      <c r="B29" s="117"/>
      <c r="C29" s="117"/>
      <c r="D29" s="117"/>
      <c r="E29" s="117"/>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1"/>
  <sheetViews>
    <sheetView showGridLines="0" zoomScaleNormal="100" workbookViewId="0">
      <selection activeCell="B28" sqref="B28:C28"/>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83" t="s">
        <v>5</v>
      </c>
      <c r="B1" s="183"/>
      <c r="C1" s="39"/>
      <c r="D1" s="39"/>
    </row>
    <row r="2" spans="1:10" s="7" customFormat="1" ht="27" customHeight="1" x14ac:dyDescent="0.25">
      <c r="A2" s="174" t="str">
        <f>'Príloha č.1'!A2:D2</f>
        <v>Doplnenie prístrojového vybavenia – USG (EBUS) KPaF</v>
      </c>
      <c r="B2" s="174"/>
      <c r="C2" s="174"/>
      <c r="D2" s="174"/>
    </row>
    <row r="3" spans="1:10" s="7" customFormat="1" ht="9" customHeight="1" x14ac:dyDescent="0.25">
      <c r="A3" s="124"/>
      <c r="B3" s="124"/>
      <c r="C3" s="124"/>
      <c r="D3" s="124"/>
    </row>
    <row r="4" spans="1:10" ht="43.5" customHeight="1" x14ac:dyDescent="0.3">
      <c r="A4" s="190" t="s">
        <v>331</v>
      </c>
      <c r="B4" s="190"/>
      <c r="C4" s="190"/>
      <c r="D4" s="190"/>
      <c r="E4" s="8"/>
      <c r="F4" s="8"/>
      <c r="G4" s="8"/>
      <c r="H4" s="8"/>
      <c r="I4" s="8"/>
      <c r="J4" s="8"/>
    </row>
    <row r="5" spans="1:10" ht="19.5" customHeight="1" x14ac:dyDescent="0.2"/>
    <row r="6" spans="1:10" s="7" customFormat="1" ht="17.100000000000001" customHeight="1" x14ac:dyDescent="0.25">
      <c r="A6" s="179" t="s">
        <v>7</v>
      </c>
      <c r="B6" s="179"/>
      <c r="C6" s="196" t="str">
        <f>IF('Príloha č.1'!$C$6="","",'Príloha č.1'!$C$6)</f>
        <v/>
      </c>
      <c r="D6" s="196"/>
      <c r="E6" s="9"/>
    </row>
    <row r="7" spans="1:10" s="7" customFormat="1" ht="17.100000000000001" customHeight="1" x14ac:dyDescent="0.25">
      <c r="A7" s="246" t="s">
        <v>85</v>
      </c>
      <c r="B7" s="247"/>
      <c r="C7" s="245"/>
      <c r="D7" s="192"/>
      <c r="E7" s="9"/>
    </row>
    <row r="8" spans="1:10" s="7" customFormat="1" ht="17.100000000000001" customHeight="1" x14ac:dyDescent="0.25">
      <c r="A8" s="179" t="s">
        <v>42</v>
      </c>
      <c r="B8" s="179"/>
      <c r="C8" s="192" t="str">
        <f>IF('Príloha č.1'!$C$7="","",'Príloha č.1'!$C$7)</f>
        <v/>
      </c>
      <c r="D8" s="192"/>
    </row>
    <row r="9" spans="1:10" ht="17.100000000000001" customHeight="1" x14ac:dyDescent="0.2">
      <c r="A9" s="183" t="s">
        <v>9</v>
      </c>
      <c r="B9" s="183"/>
      <c r="C9" s="192" t="str">
        <f>IF('Príloha č.1'!$C$8="","",'Príloha č.1'!$C$8)</f>
        <v/>
      </c>
      <c r="D9" s="192"/>
    </row>
    <row r="10" spans="1:10" ht="17.100000000000001" customHeight="1" x14ac:dyDescent="0.2">
      <c r="A10" s="183" t="s">
        <v>10</v>
      </c>
      <c r="B10" s="183"/>
      <c r="C10" s="192" t="str">
        <f>IF('Príloha č.1'!$C$9="","",'Príloha č.1'!$C$9)</f>
        <v/>
      </c>
      <c r="D10" s="192"/>
    </row>
    <row r="11" spans="1:10" ht="22.5" customHeight="1" x14ac:dyDescent="0.25">
      <c r="A11" s="29"/>
      <c r="B11" s="29"/>
      <c r="C11" s="61"/>
      <c r="D11" s="29"/>
    </row>
    <row r="12" spans="1:10" s="10" customFormat="1" ht="40.5" customHeight="1" x14ac:dyDescent="0.25">
      <c r="A12" s="78" t="s">
        <v>35</v>
      </c>
      <c r="B12" s="180" t="s">
        <v>110</v>
      </c>
      <c r="C12" s="180"/>
      <c r="D12" s="180"/>
    </row>
    <row r="13" spans="1:10" ht="122.25" customHeight="1" x14ac:dyDescent="0.2">
      <c r="A13" s="135" t="s">
        <v>35</v>
      </c>
      <c r="B13" s="249" t="s">
        <v>111</v>
      </c>
      <c r="C13" s="249"/>
      <c r="D13" s="249"/>
    </row>
    <row r="14" spans="1:10" ht="54" customHeight="1" x14ac:dyDescent="0.2">
      <c r="A14" s="135" t="s">
        <v>35</v>
      </c>
      <c r="B14" s="249" t="s">
        <v>112</v>
      </c>
      <c r="C14" s="249"/>
      <c r="D14" s="249"/>
    </row>
    <row r="15" spans="1:10" ht="39.75" customHeight="1" x14ac:dyDescent="0.2">
      <c r="A15" s="251" t="s">
        <v>335</v>
      </c>
      <c r="B15" s="251"/>
      <c r="C15" s="251"/>
      <c r="D15" s="251"/>
    </row>
    <row r="16" spans="1:10" ht="21" customHeight="1" x14ac:dyDescent="0.2">
      <c r="A16" s="180"/>
      <c r="B16" s="180"/>
      <c r="C16" s="180"/>
      <c r="D16" s="180"/>
    </row>
    <row r="17" spans="1:4" ht="25.5" customHeight="1" x14ac:dyDescent="0.2">
      <c r="A17" s="78"/>
      <c r="B17" s="250" t="s">
        <v>332</v>
      </c>
      <c r="C17" s="250"/>
      <c r="D17" s="250"/>
    </row>
    <row r="18" spans="1:4" ht="12.75" customHeight="1" x14ac:dyDescent="0.2">
      <c r="A18" s="78"/>
      <c r="B18" s="153"/>
      <c r="C18" s="153"/>
      <c r="D18" s="153"/>
    </row>
    <row r="19" spans="1:4" ht="20.100000000000001" customHeight="1" x14ac:dyDescent="0.2">
      <c r="A19" s="125"/>
      <c r="B19" s="252" t="s">
        <v>83</v>
      </c>
      <c r="C19" s="252"/>
      <c r="D19" s="252"/>
    </row>
    <row r="20" spans="1:4" ht="20.100000000000001" customHeight="1" x14ac:dyDescent="0.25">
      <c r="A20" s="29"/>
      <c r="B20" s="253"/>
      <c r="C20" s="253"/>
      <c r="D20" s="253"/>
    </row>
    <row r="21" spans="1:4" ht="20.100000000000001" customHeight="1" x14ac:dyDescent="0.25">
      <c r="A21" s="29"/>
      <c r="B21" s="253"/>
      <c r="C21" s="253"/>
      <c r="D21" s="253"/>
    </row>
    <row r="22" spans="1:4" ht="20.100000000000001" customHeight="1" x14ac:dyDescent="0.25">
      <c r="A22" s="29"/>
      <c r="B22" s="253"/>
      <c r="C22" s="253"/>
      <c r="D22" s="253"/>
    </row>
    <row r="23" spans="1:4" ht="20.100000000000001" customHeight="1" x14ac:dyDescent="0.25">
      <c r="A23" s="29"/>
      <c r="B23" s="248"/>
      <c r="C23" s="248"/>
      <c r="D23" s="248"/>
    </row>
    <row r="24" spans="1:4" ht="20.100000000000001" customHeight="1" x14ac:dyDescent="0.25">
      <c r="A24" s="29"/>
      <c r="B24" s="126"/>
      <c r="C24" s="126"/>
      <c r="D24" s="126"/>
    </row>
    <row r="25" spans="1:4" s="10" customFormat="1" ht="13.5" x14ac:dyDescent="0.25">
      <c r="A25" s="180" t="s">
        <v>65</v>
      </c>
      <c r="B25" s="180"/>
      <c r="C25" s="180"/>
      <c r="D25" s="38"/>
    </row>
    <row r="26" spans="1:4" s="10" customFormat="1" ht="13.5" x14ac:dyDescent="0.25">
      <c r="A26" s="38"/>
      <c r="B26" s="29"/>
      <c r="C26" s="38"/>
      <c r="D26" s="38"/>
    </row>
    <row r="27" spans="1:4" ht="22.5" customHeight="1" x14ac:dyDescent="0.25">
      <c r="A27" s="29"/>
      <c r="B27" s="29"/>
      <c r="C27" s="29"/>
      <c r="D27" s="62"/>
    </row>
    <row r="28" spans="1:4" ht="15" customHeight="1" x14ac:dyDescent="0.25">
      <c r="A28" s="29"/>
      <c r="B28" s="178" t="s">
        <v>328</v>
      </c>
      <c r="C28" s="178"/>
      <c r="D28" s="107"/>
    </row>
    <row r="29" spans="1:4" ht="13.5" x14ac:dyDescent="0.25">
      <c r="A29" s="29"/>
      <c r="B29" s="29"/>
      <c r="C29" s="141" t="s">
        <v>133</v>
      </c>
      <c r="D29" s="35"/>
    </row>
    <row r="30" spans="1:4" ht="13.5" x14ac:dyDescent="0.25">
      <c r="A30" s="29"/>
      <c r="B30" s="29"/>
      <c r="C30" s="29"/>
      <c r="D30" s="29"/>
    </row>
    <row r="31" spans="1:4" ht="13.5" x14ac:dyDescent="0.25">
      <c r="A31" s="29"/>
      <c r="B31" s="29"/>
      <c r="C31" s="29"/>
      <c r="D31" s="29"/>
    </row>
  </sheetData>
  <mergeCells count="26">
    <mergeCell ref="B28:C28"/>
    <mergeCell ref="A25:C25"/>
    <mergeCell ref="B19:D19"/>
    <mergeCell ref="B20:D20"/>
    <mergeCell ref="B21:D21"/>
    <mergeCell ref="B22:D22"/>
    <mergeCell ref="A8:B8"/>
    <mergeCell ref="C8:D8"/>
    <mergeCell ref="C7:D7"/>
    <mergeCell ref="A7:B7"/>
    <mergeCell ref="B23:D23"/>
    <mergeCell ref="B12:D12"/>
    <mergeCell ref="B13:D13"/>
    <mergeCell ref="B14:D14"/>
    <mergeCell ref="B17:D17"/>
    <mergeCell ref="A10:B10"/>
    <mergeCell ref="C9:D9"/>
    <mergeCell ref="A9:B9"/>
    <mergeCell ref="A16:D16"/>
    <mergeCell ref="C10:D10"/>
    <mergeCell ref="A15:D15"/>
    <mergeCell ref="A1:B1"/>
    <mergeCell ref="A2:D2"/>
    <mergeCell ref="A4:D4"/>
    <mergeCell ref="A6:B6"/>
    <mergeCell ref="C6:D6"/>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4"/>
  <sheetViews>
    <sheetView showGridLines="0" topLeftCell="A13" zoomScaleNormal="100" workbookViewId="0">
      <selection activeCell="E22" sqref="E22"/>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83" t="s">
        <v>5</v>
      </c>
      <c r="B1" s="183"/>
      <c r="C1" s="39"/>
      <c r="D1" s="39"/>
    </row>
    <row r="2" spans="1:10" s="7" customFormat="1" ht="30" customHeight="1" x14ac:dyDescent="0.25">
      <c r="A2" s="174" t="str">
        <f>'Príloha č.1'!A2:D2</f>
        <v>Doplnenie prístrojového vybavenia – USG (EBUS) KPaF</v>
      </c>
      <c r="B2" s="174"/>
      <c r="C2" s="174"/>
      <c r="D2" s="174"/>
    </row>
    <row r="3" spans="1:10" s="7" customFormat="1" ht="15" customHeight="1" x14ac:dyDescent="0.25">
      <c r="A3" s="28"/>
      <c r="B3" s="28"/>
      <c r="C3" s="28"/>
      <c r="D3" s="28"/>
    </row>
    <row r="4" spans="1:10" ht="15" customHeight="1" x14ac:dyDescent="0.3">
      <c r="A4" s="190" t="s">
        <v>119</v>
      </c>
      <c r="B4" s="190"/>
      <c r="C4" s="190"/>
      <c r="D4" s="190"/>
      <c r="E4" s="8"/>
      <c r="F4" s="8"/>
      <c r="G4" s="8"/>
      <c r="H4" s="8"/>
      <c r="I4" s="8"/>
      <c r="J4" s="8"/>
    </row>
    <row r="5" spans="1:10" ht="15" customHeight="1" x14ac:dyDescent="0.3">
      <c r="A5" s="106"/>
      <c r="B5" s="106"/>
      <c r="C5" s="106"/>
      <c r="D5" s="106"/>
      <c r="E5" s="8"/>
      <c r="F5" s="8"/>
      <c r="G5" s="8"/>
      <c r="H5" s="8"/>
      <c r="I5" s="8"/>
      <c r="J5" s="8"/>
    </row>
    <row r="6" spans="1:10" ht="27.75" customHeight="1" x14ac:dyDescent="0.25">
      <c r="A6" s="259" t="s">
        <v>94</v>
      </c>
      <c r="B6" s="259"/>
      <c r="C6" s="259"/>
      <c r="D6" s="259"/>
      <c r="E6"/>
      <c r="F6"/>
      <c r="G6"/>
    </row>
    <row r="7" spans="1:10" ht="66.75" customHeight="1" x14ac:dyDescent="0.25">
      <c r="A7" s="251" t="s">
        <v>109</v>
      </c>
      <c r="B7" s="251"/>
      <c r="C7" s="251"/>
      <c r="D7" s="251"/>
      <c r="E7"/>
      <c r="F7"/>
      <c r="G7"/>
    </row>
    <row r="8" spans="1:10" ht="20.100000000000001" customHeight="1" x14ac:dyDescent="0.25">
      <c r="A8" s="260" t="s">
        <v>95</v>
      </c>
      <c r="B8" s="260"/>
      <c r="C8" s="260"/>
      <c r="D8" s="260"/>
      <c r="E8"/>
      <c r="F8"/>
      <c r="G8"/>
    </row>
    <row r="9" spans="1:10" s="10" customFormat="1" ht="15" x14ac:dyDescent="0.25">
      <c r="A9" s="257" t="s">
        <v>96</v>
      </c>
      <c r="B9" s="257"/>
      <c r="C9" s="257"/>
      <c r="D9" s="257"/>
      <c r="E9"/>
      <c r="F9"/>
      <c r="G9"/>
    </row>
    <row r="10" spans="1:10" s="10" customFormat="1" ht="15" x14ac:dyDescent="0.25">
      <c r="A10" s="132"/>
      <c r="B10"/>
      <c r="C10"/>
      <c r="D10"/>
      <c r="E10"/>
      <c r="F10"/>
      <c r="G10"/>
    </row>
    <row r="11" spans="1:10" ht="56.25" customHeight="1" x14ac:dyDescent="0.25">
      <c r="A11" s="251" t="s">
        <v>98</v>
      </c>
      <c r="B11" s="251"/>
      <c r="C11" s="251"/>
      <c r="D11" s="251"/>
      <c r="E11"/>
      <c r="F11"/>
      <c r="G11"/>
    </row>
    <row r="12" spans="1:10" ht="88.5" customHeight="1" x14ac:dyDescent="0.25">
      <c r="A12" s="257" t="s">
        <v>99</v>
      </c>
      <c r="B12" s="257"/>
      <c r="C12" s="257"/>
      <c r="D12" s="257"/>
      <c r="E12"/>
      <c r="F12"/>
      <c r="G12"/>
    </row>
    <row r="13" spans="1:10" ht="19.5" customHeight="1" x14ac:dyDescent="0.25">
      <c r="A13" s="257" t="s">
        <v>103</v>
      </c>
      <c r="B13" s="257"/>
      <c r="C13" s="257" t="s">
        <v>100</v>
      </c>
      <c r="D13" s="257"/>
      <c r="E13"/>
      <c r="F13"/>
      <c r="G13"/>
    </row>
    <row r="14" spans="1:10" ht="15" x14ac:dyDescent="0.25">
      <c r="A14" s="134"/>
      <c r="B14" s="134"/>
      <c r="C14" s="258" t="s">
        <v>101</v>
      </c>
      <c r="D14" s="258"/>
      <c r="E14"/>
      <c r="F14"/>
      <c r="G14"/>
    </row>
    <row r="15" spans="1:10" ht="15" x14ac:dyDescent="0.25">
      <c r="A15" s="134"/>
      <c r="B15" s="134"/>
      <c r="C15" s="136"/>
      <c r="D15" s="136"/>
      <c r="E15"/>
      <c r="F15"/>
      <c r="G15"/>
    </row>
    <row r="16" spans="1:10" ht="15" x14ac:dyDescent="0.25">
      <c r="A16" s="134"/>
      <c r="B16" s="134"/>
      <c r="C16" s="136"/>
      <c r="D16" s="136"/>
      <c r="E16"/>
      <c r="F16"/>
      <c r="G16"/>
    </row>
    <row r="17" spans="1:7" ht="16.5" customHeight="1" x14ac:dyDescent="0.25">
      <c r="A17" s="243" t="s">
        <v>102</v>
      </c>
      <c r="B17" s="243"/>
      <c r="C17" s="243" t="s">
        <v>100</v>
      </c>
      <c r="D17" s="243"/>
      <c r="E17" s="132"/>
      <c r="F17"/>
      <c r="G17"/>
    </row>
    <row r="18" spans="1:7" ht="15" x14ac:dyDescent="0.25">
      <c r="A18" s="132"/>
      <c r="B18"/>
      <c r="C18" s="254" t="s">
        <v>101</v>
      </c>
      <c r="D18" s="254"/>
      <c r="E18"/>
      <c r="F18"/>
      <c r="G18"/>
    </row>
    <row r="19" spans="1:7" ht="15" x14ac:dyDescent="0.25">
      <c r="A19" s="132"/>
      <c r="B19"/>
      <c r="C19"/>
      <c r="D19"/>
      <c r="E19"/>
      <c r="F19"/>
      <c r="G19"/>
    </row>
    <row r="20" spans="1:7" ht="15" x14ac:dyDescent="0.25">
      <c r="A20" s="132"/>
      <c r="B20"/>
      <c r="C20"/>
      <c r="D20"/>
      <c r="E20" s="132"/>
      <c r="F20"/>
      <c r="G20"/>
    </row>
    <row r="21" spans="1:7" ht="15" x14ac:dyDescent="0.25">
      <c r="A21" s="243" t="s">
        <v>104</v>
      </c>
      <c r="B21" s="243"/>
      <c r="C21" s="255" t="s">
        <v>105</v>
      </c>
      <c r="D21" s="255"/>
      <c r="E21"/>
      <c r="F21"/>
      <c r="G21"/>
    </row>
    <row r="22" spans="1:7" ht="15" x14ac:dyDescent="0.25">
      <c r="A22" s="132"/>
      <c r="B22"/>
      <c r="C22" s="254" t="s">
        <v>101</v>
      </c>
      <c r="D22" s="254"/>
      <c r="E22"/>
      <c r="F22"/>
      <c r="G22"/>
    </row>
    <row r="23" spans="1:7" ht="15" x14ac:dyDescent="0.25">
      <c r="A23" s="132"/>
      <c r="B23"/>
      <c r="C23"/>
      <c r="D23"/>
      <c r="E23" s="132"/>
      <c r="F23"/>
      <c r="G23"/>
    </row>
    <row r="24" spans="1:7" ht="23.25" customHeight="1" x14ac:dyDescent="0.25">
      <c r="A24" s="249" t="s">
        <v>329</v>
      </c>
      <c r="B24" s="256"/>
      <c r="C24" s="256"/>
      <c r="D24" s="256"/>
      <c r="E24" s="132"/>
      <c r="F24"/>
      <c r="G24"/>
    </row>
    <row r="25" spans="1:7" ht="30" customHeight="1" x14ac:dyDescent="0.25">
      <c r="A25" s="243" t="s">
        <v>330</v>
      </c>
      <c r="B25" s="243"/>
      <c r="C25" s="243"/>
      <c r="D25" s="243"/>
      <c r="E25"/>
      <c r="F25"/>
      <c r="G25"/>
    </row>
    <row r="26" spans="1:7" ht="18.75" customHeight="1" x14ac:dyDescent="0.25">
      <c r="A26" s="152"/>
      <c r="B26" s="152"/>
      <c r="C26" s="152"/>
      <c r="D26" s="152"/>
      <c r="E26"/>
      <c r="F26"/>
      <c r="G26"/>
    </row>
    <row r="27" spans="1:7" ht="15" x14ac:dyDescent="0.25">
      <c r="A27" s="243" t="s">
        <v>106</v>
      </c>
      <c r="B27" s="243"/>
      <c r="C27" s="243"/>
      <c r="D27" s="243"/>
      <c r="E27"/>
      <c r="F27"/>
      <c r="G27"/>
    </row>
    <row r="28" spans="1:7" ht="15" x14ac:dyDescent="0.25">
      <c r="A28" s="243" t="s">
        <v>108</v>
      </c>
      <c r="B28" s="243"/>
      <c r="C28" s="243"/>
      <c r="D28" s="243"/>
      <c r="E28" s="132"/>
      <c r="F28"/>
      <c r="G28"/>
    </row>
    <row r="29" spans="1:7" ht="15" x14ac:dyDescent="0.25">
      <c r="A29" s="243" t="s">
        <v>107</v>
      </c>
      <c r="B29" s="243"/>
      <c r="C29" s="243"/>
      <c r="D29" s="243"/>
      <c r="E29"/>
      <c r="F29"/>
      <c r="G29" s="132" t="s">
        <v>97</v>
      </c>
    </row>
    <row r="30" spans="1:7" ht="15" x14ac:dyDescent="0.25">
      <c r="A30" s="132"/>
      <c r="B30"/>
      <c r="C30"/>
      <c r="D30"/>
      <c r="E30"/>
      <c r="F30"/>
      <c r="G30"/>
    </row>
    <row r="31" spans="1:7" ht="15" x14ac:dyDescent="0.25">
      <c r="A31" s="132"/>
      <c r="B31"/>
      <c r="C31"/>
      <c r="D31"/>
      <c r="E31"/>
      <c r="F31"/>
      <c r="G31"/>
    </row>
    <row r="32" spans="1:7" ht="15" x14ac:dyDescent="0.25">
      <c r="A32" s="132"/>
      <c r="B32"/>
      <c r="C32"/>
      <c r="D32"/>
      <c r="E32"/>
      <c r="F32"/>
      <c r="G32"/>
    </row>
    <row r="33" spans="1:7" ht="15" x14ac:dyDescent="0.25">
      <c r="A33" s="133"/>
      <c r="B33"/>
      <c r="C33"/>
      <c r="D33"/>
      <c r="E33"/>
      <c r="F33"/>
      <c r="G33"/>
    </row>
    <row r="34" spans="1:7" ht="15" x14ac:dyDescent="0.25">
      <c r="A34" s="133"/>
      <c r="B34"/>
      <c r="C34"/>
      <c r="D34"/>
      <c r="E34"/>
      <c r="F34"/>
      <c r="G34"/>
    </row>
  </sheetData>
  <mergeCells count="23">
    <mergeCell ref="A9:D9"/>
    <mergeCell ref="A6:D6"/>
    <mergeCell ref="A1:B1"/>
    <mergeCell ref="A2:D2"/>
    <mergeCell ref="A4:D4"/>
    <mergeCell ref="A7:D7"/>
    <mergeCell ref="A8:D8"/>
    <mergeCell ref="A11:D11"/>
    <mergeCell ref="A12:D12"/>
    <mergeCell ref="A17:B17"/>
    <mergeCell ref="A13:B13"/>
    <mergeCell ref="C13:D13"/>
    <mergeCell ref="C14:D14"/>
    <mergeCell ref="C17:D17"/>
    <mergeCell ref="A28:D28"/>
    <mergeCell ref="A29:D29"/>
    <mergeCell ref="C18:D18"/>
    <mergeCell ref="A21:B21"/>
    <mergeCell ref="C21:D21"/>
    <mergeCell ref="C22:D22"/>
    <mergeCell ref="A27:D27"/>
    <mergeCell ref="A24:D24"/>
    <mergeCell ref="A25:D25"/>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9</vt:i4>
      </vt:variant>
    </vt:vector>
  </HeadingPairs>
  <TitlesOfParts>
    <vt:vector size="18"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lpstr>'Príloha č.6'!Oblasť_tlače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2025-02-13T11:43:57Z</cp:lastPrinted>
  <dcterms:created xsi:type="dcterms:W3CDTF">2017-08-18T08:10:31Z</dcterms:created>
  <dcterms:modified xsi:type="dcterms:W3CDTF">2025-02-13T11:44:14Z</dcterms:modified>
</cp:coreProperties>
</file>