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4D3939B7-7E4D-48A6-9E0B-B203EF8AD4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P B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K20" i="1"/>
  <c r="I20" i="1"/>
  <c r="D20" i="1"/>
  <c r="C20" i="1"/>
  <c r="E40" i="1" l="1"/>
  <c r="E39" i="1"/>
  <c r="E63" i="1" l="1"/>
  <c r="E64" i="1"/>
  <c r="E65" i="1"/>
  <c r="E66" i="1"/>
  <c r="E67" i="1"/>
  <c r="E68" i="1"/>
  <c r="E69" i="1"/>
  <c r="E70" i="1"/>
  <c r="E62" i="1"/>
  <c r="G50" i="1"/>
  <c r="G52" i="1"/>
  <c r="G53" i="1"/>
  <c r="G57" i="1"/>
  <c r="G49" i="1"/>
  <c r="G47" i="1"/>
  <c r="F48" i="1"/>
  <c r="F49" i="1"/>
  <c r="F50" i="1"/>
  <c r="F51" i="1"/>
  <c r="F52" i="1"/>
  <c r="F53" i="1"/>
  <c r="F54" i="1"/>
  <c r="F55" i="1"/>
  <c r="F56" i="1"/>
  <c r="F57" i="1"/>
  <c r="F47" i="1"/>
  <c r="G58" i="1" l="1"/>
  <c r="F58" i="1"/>
  <c r="E71" i="1"/>
  <c r="C23" i="1" l="1"/>
  <c r="M20" i="1"/>
  <c r="E28" i="1" l="1"/>
  <c r="E29" i="1"/>
  <c r="E30" i="1"/>
  <c r="E34" i="1"/>
  <c r="E35" i="1"/>
  <c r="E37" i="1"/>
  <c r="E38" i="1"/>
  <c r="E41" i="1"/>
  <c r="E42" i="1"/>
  <c r="C36" i="1"/>
  <c r="E36" i="1" s="1"/>
  <c r="E32" i="1"/>
  <c r="C31" i="1"/>
  <c r="E31" i="1" s="1"/>
  <c r="E27" i="1"/>
  <c r="C24" i="1"/>
  <c r="E24" i="1" s="1"/>
  <c r="E23" i="1"/>
  <c r="C33" i="1"/>
  <c r="E33" i="1" s="1"/>
  <c r="C26" i="1"/>
  <c r="E26" i="1" s="1"/>
  <c r="C25" i="1" l="1"/>
  <c r="E25" i="1" s="1"/>
  <c r="E43" i="1" s="1"/>
  <c r="G73" i="1" s="1"/>
</calcChain>
</file>

<file path=xl/sharedStrings.xml><?xml version="1.0" encoding="utf-8"?>
<sst xmlns="http://schemas.openxmlformats.org/spreadsheetml/2006/main" count="136" uniqueCount="108">
  <si>
    <t>objekt č.</t>
  </si>
  <si>
    <t>Umiestnenie</t>
  </si>
  <si>
    <t>Počet transformátorov</t>
  </si>
  <si>
    <t>Počet kobiek</t>
  </si>
  <si>
    <t>Umiestnenie transformátora (samostatný, vonkajší, stožiarový)</t>
  </si>
  <si>
    <t>Počet OS/OP počas trvania rámcovej dohody (4 roky)</t>
  </si>
  <si>
    <t>Maximálna jednotková cena za OP/OS bez DPH</t>
  </si>
  <si>
    <t>Počet ÚS/OÚS počas trvania rámcovej dohody (4 roky)</t>
  </si>
  <si>
    <t>Maximálna jednotková cena za ÚS/OÚS bez DPH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</si>
  <si>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</si>
  <si>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</si>
  <si>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</si>
  <si>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</si>
  <si>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</si>
  <si>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</si>
  <si>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</si>
  <si>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</si>
  <si>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</si>
  <si>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</si>
  <si>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</si>
  <si>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</si>
  <si>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Ubytovňa a ÚOÚČ, Romanova 37, Bratislava, TS 1034-000</t>
  </si>
  <si>
    <t>2 x 400</t>
  </si>
  <si>
    <t>samostatný</t>
  </si>
  <si>
    <t>ORPZ, Vajnorská 25, Bratislava</t>
  </si>
  <si>
    <t>KRPZ, Špitálska14, Bratislava, TS 0168-000</t>
  </si>
  <si>
    <t>PTEÚ Rožňavská 11, Bratislava, TS 0379-000</t>
  </si>
  <si>
    <t>murovaný samostatný objekt</t>
  </si>
  <si>
    <t>Drotárska cesta 42, Bratislava, TS 897</t>
  </si>
  <si>
    <t>murovaná</t>
  </si>
  <si>
    <t>Ubytovňa, Tomášikova 28/A, Bratislava, TS 098-000</t>
  </si>
  <si>
    <t>murovaná vstavaná</t>
  </si>
  <si>
    <t>SOŠ PZ Vápencová, Bratislava</t>
  </si>
  <si>
    <t>2 x 630</t>
  </si>
  <si>
    <t>Stupava, strelnica TS 170</t>
  </si>
  <si>
    <t>SOŠ PZ , Fajgaľská cesta, Pezinok, trafostanica TS52-27</t>
  </si>
  <si>
    <t>HaZZ, Bratislavská 32, Senec</t>
  </si>
  <si>
    <t>OO PZ, Pivovarská 168, Gajary, TS 0019-019</t>
  </si>
  <si>
    <t>stožiarová</t>
  </si>
  <si>
    <t>ZB HaZZ, Továrenská 1, Malacky</t>
  </si>
  <si>
    <t>SPOLU</t>
  </si>
  <si>
    <t>Spolu</t>
  </si>
  <si>
    <t>Vypracovanie miestneho prevádzkového predpisu trafostanice</t>
  </si>
  <si>
    <t xml:space="preserve">Vykonanie údržby trafostanice </t>
  </si>
  <si>
    <t>Jednotková cena bez DPH</t>
  </si>
  <si>
    <t>Spolu cena bez DPH</t>
  </si>
  <si>
    <t>Očistenie transformátora</t>
  </si>
  <si>
    <t>Vyčistenie zberníc a prívodov a káblov</t>
  </si>
  <si>
    <t>Kontrola prúdových spojov</t>
  </si>
  <si>
    <t>Kontrola a meranie napätia v NN rozvádzači po uvedení transformátora do prevádzky</t>
  </si>
  <si>
    <t>Kontrola prepínača odbočiek,</t>
  </si>
  <si>
    <t>Meranie uzemnenia transformátora</t>
  </si>
  <si>
    <t>Očistenie VN rozvodne (kobky VN)</t>
  </si>
  <si>
    <t>Základná údržba odpínačov, odpojovačov a vypínačov,</t>
  </si>
  <si>
    <t>PPZ  Račianská 45, Bratislava</t>
  </si>
  <si>
    <t>2 x630</t>
  </si>
  <si>
    <t>TS482 BLOK I</t>
  </si>
  <si>
    <t>dvor</t>
  </si>
  <si>
    <t>Napäťová sústava (kV)</t>
  </si>
  <si>
    <t>Výkon transformátorov (kVA)</t>
  </si>
  <si>
    <t>Kontrola stavu oleja v nádobe transformátora (pri olejových transformátoroch),</t>
  </si>
  <si>
    <t>Skúška transformátorového oleja na prieraz</t>
  </si>
  <si>
    <t>Kontrola NN a VN prechodových izolátorov (v celej trafostanici)</t>
  </si>
  <si>
    <t>Kontrola káblových koncoviek (v celej trafostanici)</t>
  </si>
  <si>
    <t>Vyčistenie zberníc a prívodov a káblov (v celej trafostanici)</t>
  </si>
  <si>
    <t>Kontrola poistkových držiakov a poistiek VN (v celej trafostanici)</t>
  </si>
  <si>
    <t>Doplnenie trafostanice jednopólovou schémou (vypracovanie jednopólovej schémy) (pre celú trafostanicu )</t>
  </si>
  <si>
    <t>Zabezpečenie vypnutia pracoviska počas výkonu práce (všetky potrebné úkony pre zabezpečenie vypnutia a zabezpečenia pracoviska vrátane distribučných poplatkov)</t>
  </si>
  <si>
    <t>Počet (ks)</t>
  </si>
  <si>
    <t>Vykonanie US, OUS, OP a OS Trafostanice</t>
  </si>
  <si>
    <t>Doplnenie trafostanice výstražným značením</t>
  </si>
  <si>
    <t>Kalibrácia alebo výmena a doplnenie OOPP</t>
  </si>
  <si>
    <t>Počet</t>
  </si>
  <si>
    <t>(ks)</t>
  </si>
  <si>
    <t>Jednotková cena za nové OOPP bez DPH</t>
  </si>
  <si>
    <t>Maximálna jednotková cena za kalibráciu bez DPH</t>
  </si>
  <si>
    <t>Spolu cena za nové OOPP bez DPH</t>
  </si>
  <si>
    <t>Spolu cena za kalibráciu bez DPH</t>
  </si>
  <si>
    <t>Skúšačka napätia NN do 690 V – typ SN02</t>
  </si>
  <si>
    <t>Univerzálna skratovacia súprava 38,5 kV typ 151035 – skrat. odolnosť: 10kA/1s</t>
  </si>
  <si>
    <t>Ochranný tvárový štít – typ Panoráma</t>
  </si>
  <si>
    <t>Dielektrické galoše 1000 V (1 pár)</t>
  </si>
  <si>
    <t>Záchranný hák – typ 251035</t>
  </si>
  <si>
    <t>Svietidlo mobilné LED nabíjacie</t>
  </si>
  <si>
    <t>Dielektrický koberec 26,5 kV – tr. 3, šírka 1,3 m / cena za 1 bm</t>
  </si>
  <si>
    <t xml:space="preserve">Počet </t>
  </si>
  <si>
    <t>NB.3.01.03 “Vysoké napätie – životu nebezpečné“ 2 ks na trafostanicu</t>
  </si>
  <si>
    <t>NB.3.01.21 “Pozor – pod napätím“ 2 ks na trafostanicu</t>
  </si>
  <si>
    <t>NB.3.01.31 “Pozor – spätný prúd“ 2 ks na trafostanicu</t>
  </si>
  <si>
    <t>NB.3.01.37 “Pozor – uzemnené“  3 ks</t>
  </si>
  <si>
    <t>NB.3.19.31 “Pozor – na zariadení sa pracuje“  3 ks</t>
  </si>
  <si>
    <t>NB.2.39.03 “Len tu pracuj“    2 ks</t>
  </si>
  <si>
    <t>NB.1.41.03 “Východ“  2 ks</t>
  </si>
  <si>
    <t>“Požiarno poplachové smernice s dôležitými tel. číslami” A3  1 ks</t>
  </si>
  <si>
    <t>Plagát “Prvá pomoc pri úraze elektrinou” A3  1ks</t>
  </si>
  <si>
    <t>Dielektrické rukavice 1000 V – tr. 00 (1 pár)</t>
  </si>
  <si>
    <t>Transformátor
(suchý / olejový)</t>
  </si>
  <si>
    <t>olejový</t>
  </si>
  <si>
    <t>Vypracovanie protokolu o určení vonkajších vplyvov trafostanice</t>
  </si>
  <si>
    <t>Vypracovanie technickej správy trafostanice</t>
  </si>
  <si>
    <t>príloha č. 3</t>
  </si>
  <si>
    <r>
      <t>Skúšačka napätia VN</t>
    </r>
    <r>
      <rPr>
        <b/>
        <sz val="10"/>
        <color rgb="FF000000"/>
        <rFont val="Arial Narrow"/>
        <family val="2"/>
        <charset val="238"/>
      </rPr>
      <t xml:space="preserve"> s kombinovanou signalizáciou </t>
    </r>
    <r>
      <rPr>
        <sz val="10"/>
        <color rgb="FF000000"/>
        <rFont val="Arial Narrow"/>
        <family val="2"/>
        <charset val="238"/>
      </rPr>
      <t>– menovité napätie skúšačky v závislosti od napäťovej sústavy</t>
    </r>
  </si>
  <si>
    <r>
      <t xml:space="preserve">Zdravotnícka skrinka </t>
    </r>
    <r>
      <rPr>
        <sz val="10"/>
        <color theme="1"/>
        <rFont val="Arial Narrow"/>
        <family val="2"/>
        <charset val="238"/>
      </rPr>
      <t>– vr. náplne pre rozvodne, trafostanice</t>
    </r>
  </si>
  <si>
    <r>
      <t xml:space="preserve">Vypínacia tyč 38,5 kV </t>
    </r>
    <r>
      <rPr>
        <sz val="10"/>
        <color theme="1"/>
        <rFont val="Arial Narrow"/>
        <family val="2"/>
        <charset val="238"/>
      </rPr>
      <t>– celková dĺžka: závislá od polohy odpájača trafostanice</t>
    </r>
  </si>
  <si>
    <t>CELKOVÁ CENA V EUR bez DPH</t>
  </si>
  <si>
    <t>Zistenie prípadných netesností (pri olejových transformátoroch),</t>
  </si>
  <si>
    <t>Štrukturovaný rozpočet časť 1 - Centrum podpory Bratislava</t>
  </si>
  <si>
    <t>m=(ixj)+(kxl)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</si>
</sst>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71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left" vertical="center" indent="2"/>
    </xf>
    <xf numFmtId="0" fontId="3" fillId="0" borderId="0" xfId="0" applyFont="1"/>
    <xf numFmtId="164" fontId="3" fillId="0" borderId="7" xfId="0" applyNumberFormat="1" applyFont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164" fontId="1" fillId="0" borderId="8" xfId="0" applyNumberFormat="1" applyFont="1" applyBorder="1"/>
    <xf numFmtId="8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8" fontId="7" fillId="0" borderId="4" xfId="0" applyNumberFormat="1" applyFont="1" applyBorder="1" applyAlignment="1">
      <alignment horizontal="center" vertical="center" wrapText="1"/>
    </xf>
    <xf numFmtId="8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8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6"/>
  <sheetViews>
    <sheetView tabSelected="1" zoomScale="160" zoomScaleNormal="160" workbookViewId="0">
      <selection activeCell="D62" sqref="D62"/>
    </sheetView>
  </sheetViews>
  <sheetFormatPr defaultRowHeight="15" x14ac:dyDescent="0.25"/>
  <cols>
    <col min="1" max="1" width="4.7109375" customWidth="1"/>
    <col min="2" max="2" width="35.140625" customWidth="1"/>
    <col min="3" max="3" width="8.5703125" customWidth="1"/>
    <col min="4" max="4" width="8.7109375" customWidth="1"/>
    <col min="5" max="6" width="9.85546875" customWidth="1"/>
    <col min="7" max="7" width="12" customWidth="1"/>
    <col min="8" max="8" width="11.7109375" customWidth="1"/>
    <col min="9" max="9" width="8.140625" customWidth="1"/>
    <col min="10" max="10" width="10.28515625" customWidth="1"/>
    <col min="11" max="11" width="9.85546875" customWidth="1"/>
    <col min="12" max="12" width="11.7109375" customWidth="1"/>
    <col min="13" max="13" width="10.7109375" customWidth="1"/>
    <col min="15" max="16" width="9.140625" customWidth="1"/>
  </cols>
  <sheetData>
    <row r="1" spans="1:13" ht="27.75" customHeight="1" thickBot="1" x14ac:dyDescent="0.3">
      <c r="A1" s="26"/>
      <c r="B1" s="27" t="s">
        <v>106</v>
      </c>
      <c r="C1" s="26"/>
      <c r="D1" s="26"/>
      <c r="E1" s="26"/>
      <c r="F1" s="26"/>
      <c r="G1" s="26"/>
      <c r="H1" s="26"/>
      <c r="I1" s="26"/>
      <c r="J1" s="26"/>
      <c r="K1" s="26"/>
      <c r="L1" s="28" t="s">
        <v>100</v>
      </c>
      <c r="M1" s="26"/>
    </row>
    <row r="2" spans="1:13" ht="29.25" customHeight="1" thickBot="1" x14ac:dyDescent="0.3">
      <c r="A2" s="63" t="s">
        <v>69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</row>
    <row r="3" spans="1:13" ht="15" customHeight="1" x14ac:dyDescent="0.25">
      <c r="A3" s="69" t="s">
        <v>0</v>
      </c>
      <c r="B3" s="60" t="s">
        <v>1</v>
      </c>
      <c r="C3" s="60" t="s">
        <v>2</v>
      </c>
      <c r="D3" s="60" t="s">
        <v>3</v>
      </c>
      <c r="E3" s="60" t="s">
        <v>58</v>
      </c>
      <c r="F3" s="60" t="s">
        <v>59</v>
      </c>
      <c r="G3" s="60" t="s">
        <v>96</v>
      </c>
      <c r="H3" s="60" t="s">
        <v>4</v>
      </c>
      <c r="I3" s="60" t="s">
        <v>5</v>
      </c>
      <c r="J3" s="60" t="s">
        <v>6</v>
      </c>
      <c r="K3" s="60" t="s">
        <v>7</v>
      </c>
      <c r="L3" s="60" t="s">
        <v>8</v>
      </c>
      <c r="M3" s="58" t="s">
        <v>40</v>
      </c>
    </row>
    <row r="4" spans="1:13" ht="81" customHeight="1" thickBot="1" x14ac:dyDescent="0.3">
      <c r="A4" s="7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59"/>
    </row>
    <row r="5" spans="1:13" ht="15.75" thickBot="1" x14ac:dyDescent="0.3">
      <c r="A5" s="1" t="s">
        <v>9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14</v>
      </c>
      <c r="G5" s="2" t="s">
        <v>15</v>
      </c>
      <c r="H5" s="2" t="s">
        <v>16</v>
      </c>
      <c r="I5" s="2" t="s">
        <v>17</v>
      </c>
      <c r="J5" s="2" t="s">
        <v>18</v>
      </c>
      <c r="K5" s="2" t="s">
        <v>19</v>
      </c>
      <c r="L5" s="3" t="s">
        <v>20</v>
      </c>
      <c r="M5" s="31" t="s">
        <v>107</v>
      </c>
    </row>
    <row r="6" spans="1:13" ht="26.25" thickBot="1" x14ac:dyDescent="0.3">
      <c r="A6" s="4">
        <v>1</v>
      </c>
      <c r="B6" s="5" t="s">
        <v>21</v>
      </c>
      <c r="C6" s="6">
        <v>2</v>
      </c>
      <c r="D6" s="6">
        <v>6</v>
      </c>
      <c r="E6" s="6">
        <v>22</v>
      </c>
      <c r="F6" s="6" t="s">
        <v>22</v>
      </c>
      <c r="G6" s="7" t="s">
        <v>97</v>
      </c>
      <c r="H6" s="6" t="s">
        <v>23</v>
      </c>
      <c r="I6" s="6">
        <v>1</v>
      </c>
      <c r="J6" s="41"/>
      <c r="K6" s="42">
        <v>1</v>
      </c>
      <c r="L6" s="43"/>
      <c r="M6" s="49">
        <f>(I6*J6)+(K6*L6)</f>
        <v>0</v>
      </c>
    </row>
    <row r="7" spans="1:13" ht="15.75" thickBot="1" x14ac:dyDescent="0.3">
      <c r="A7" s="4">
        <v>2</v>
      </c>
      <c r="B7" s="5" t="s">
        <v>24</v>
      </c>
      <c r="C7" s="6">
        <v>1</v>
      </c>
      <c r="D7" s="6">
        <v>4</v>
      </c>
      <c r="E7" s="6">
        <v>22</v>
      </c>
      <c r="F7" s="6">
        <v>400</v>
      </c>
      <c r="G7" s="4" t="s">
        <v>97</v>
      </c>
      <c r="H7" s="6" t="s">
        <v>23</v>
      </c>
      <c r="I7" s="6">
        <v>1</v>
      </c>
      <c r="J7" s="41"/>
      <c r="K7" s="42">
        <v>1</v>
      </c>
      <c r="L7" s="43"/>
      <c r="M7" s="49">
        <f t="shared" ref="M7:M19" si="0">(I7*J7)+(K7*L7)</f>
        <v>0</v>
      </c>
    </row>
    <row r="8" spans="1:13" ht="15.75" thickBot="1" x14ac:dyDescent="0.3">
      <c r="A8" s="4">
        <v>3</v>
      </c>
      <c r="B8" s="5" t="s">
        <v>25</v>
      </c>
      <c r="C8" s="6">
        <v>1</v>
      </c>
      <c r="D8" s="6">
        <v>3</v>
      </c>
      <c r="E8" s="6">
        <v>22</v>
      </c>
      <c r="F8" s="6">
        <v>630</v>
      </c>
      <c r="G8" s="4" t="s">
        <v>97</v>
      </c>
      <c r="H8" s="6" t="s">
        <v>23</v>
      </c>
      <c r="I8" s="6">
        <v>1</v>
      </c>
      <c r="J8" s="41"/>
      <c r="K8" s="42">
        <v>1</v>
      </c>
      <c r="L8" s="43"/>
      <c r="M8" s="49">
        <f t="shared" si="0"/>
        <v>0</v>
      </c>
    </row>
    <row r="9" spans="1:13" ht="42" customHeight="1" thickBot="1" x14ac:dyDescent="0.3">
      <c r="A9" s="4">
        <v>4</v>
      </c>
      <c r="B9" s="5" t="s">
        <v>26</v>
      </c>
      <c r="C9" s="6">
        <v>1</v>
      </c>
      <c r="D9" s="6">
        <v>0</v>
      </c>
      <c r="E9" s="6">
        <v>22</v>
      </c>
      <c r="F9" s="6">
        <v>160</v>
      </c>
      <c r="G9" s="4" t="s">
        <v>97</v>
      </c>
      <c r="H9" s="6" t="s">
        <v>27</v>
      </c>
      <c r="I9" s="6">
        <v>1</v>
      </c>
      <c r="J9" s="41"/>
      <c r="K9" s="42">
        <v>1</v>
      </c>
      <c r="L9" s="43"/>
      <c r="M9" s="49">
        <f t="shared" si="0"/>
        <v>0</v>
      </c>
    </row>
    <row r="10" spans="1:13" ht="15.75" thickBot="1" x14ac:dyDescent="0.3">
      <c r="A10" s="4">
        <v>5</v>
      </c>
      <c r="B10" s="5" t="s">
        <v>28</v>
      </c>
      <c r="C10" s="6">
        <v>1</v>
      </c>
      <c r="D10" s="6">
        <v>3</v>
      </c>
      <c r="E10" s="6">
        <v>22</v>
      </c>
      <c r="F10" s="6">
        <v>630</v>
      </c>
      <c r="G10" s="4" t="s">
        <v>97</v>
      </c>
      <c r="H10" s="6" t="s">
        <v>29</v>
      </c>
      <c r="I10" s="6">
        <v>1</v>
      </c>
      <c r="J10" s="41"/>
      <c r="K10" s="42">
        <v>1</v>
      </c>
      <c r="L10" s="43"/>
      <c r="M10" s="49">
        <f t="shared" si="0"/>
        <v>0</v>
      </c>
    </row>
    <row r="11" spans="1:13" ht="26.25" thickBot="1" x14ac:dyDescent="0.3">
      <c r="A11" s="4">
        <v>6</v>
      </c>
      <c r="B11" s="5" t="s">
        <v>30</v>
      </c>
      <c r="C11" s="6">
        <v>1</v>
      </c>
      <c r="D11" s="6">
        <v>5</v>
      </c>
      <c r="E11" s="6">
        <v>22</v>
      </c>
      <c r="F11" s="6">
        <v>630</v>
      </c>
      <c r="G11" s="4" t="s">
        <v>97</v>
      </c>
      <c r="H11" s="6" t="s">
        <v>31</v>
      </c>
      <c r="I11" s="6">
        <v>1</v>
      </c>
      <c r="J11" s="41"/>
      <c r="K11" s="42">
        <v>1</v>
      </c>
      <c r="L11" s="43"/>
      <c r="M11" s="49">
        <f t="shared" si="0"/>
        <v>0</v>
      </c>
    </row>
    <row r="12" spans="1:13" ht="15.75" thickBot="1" x14ac:dyDescent="0.3">
      <c r="A12" s="4">
        <v>7</v>
      </c>
      <c r="B12" s="5" t="s">
        <v>32</v>
      </c>
      <c r="C12" s="6">
        <v>2</v>
      </c>
      <c r="D12" s="6">
        <v>5</v>
      </c>
      <c r="E12" s="6">
        <v>22</v>
      </c>
      <c r="F12" s="6" t="s">
        <v>33</v>
      </c>
      <c r="G12" s="4" t="s">
        <v>97</v>
      </c>
      <c r="H12" s="6" t="s">
        <v>23</v>
      </c>
      <c r="I12" s="6">
        <v>1</v>
      </c>
      <c r="J12" s="41"/>
      <c r="K12" s="42">
        <v>1</v>
      </c>
      <c r="L12" s="43"/>
      <c r="M12" s="49">
        <f t="shared" si="0"/>
        <v>0</v>
      </c>
    </row>
    <row r="13" spans="1:13" ht="15.75" thickBot="1" x14ac:dyDescent="0.3">
      <c r="A13" s="4">
        <v>8</v>
      </c>
      <c r="B13" s="5" t="s">
        <v>34</v>
      </c>
      <c r="C13" s="8">
        <v>1</v>
      </c>
      <c r="D13" s="8">
        <v>3</v>
      </c>
      <c r="E13" s="8">
        <v>22</v>
      </c>
      <c r="F13" s="8">
        <v>630</v>
      </c>
      <c r="G13" s="4" t="s">
        <v>97</v>
      </c>
      <c r="H13" s="6" t="s">
        <v>23</v>
      </c>
      <c r="I13" s="6">
        <v>1</v>
      </c>
      <c r="J13" s="41"/>
      <c r="K13" s="42">
        <v>1</v>
      </c>
      <c r="L13" s="43"/>
      <c r="M13" s="49">
        <f t="shared" si="0"/>
        <v>0</v>
      </c>
    </row>
    <row r="14" spans="1:13" ht="26.25" thickBot="1" x14ac:dyDescent="0.3">
      <c r="A14" s="4">
        <v>9</v>
      </c>
      <c r="B14" s="5" t="s">
        <v>35</v>
      </c>
      <c r="C14" s="6">
        <v>2</v>
      </c>
      <c r="D14" s="6">
        <v>5</v>
      </c>
      <c r="E14" s="6">
        <v>22</v>
      </c>
      <c r="F14" s="6" t="s">
        <v>33</v>
      </c>
      <c r="G14" s="4" t="s">
        <v>97</v>
      </c>
      <c r="H14" s="6" t="s">
        <v>23</v>
      </c>
      <c r="I14" s="6">
        <v>1</v>
      </c>
      <c r="J14" s="41"/>
      <c r="K14" s="42">
        <v>1</v>
      </c>
      <c r="L14" s="43"/>
      <c r="M14" s="49">
        <f t="shared" si="0"/>
        <v>0</v>
      </c>
    </row>
    <row r="15" spans="1:13" ht="15.75" thickBot="1" x14ac:dyDescent="0.3">
      <c r="A15" s="4">
        <v>10</v>
      </c>
      <c r="B15" s="5" t="s">
        <v>36</v>
      </c>
      <c r="C15" s="6">
        <v>1</v>
      </c>
      <c r="D15" s="6">
        <v>0</v>
      </c>
      <c r="E15" s="6">
        <v>22</v>
      </c>
      <c r="F15" s="6">
        <v>160</v>
      </c>
      <c r="G15" s="4" t="s">
        <v>97</v>
      </c>
      <c r="H15" s="6" t="s">
        <v>23</v>
      </c>
      <c r="I15" s="6">
        <v>1</v>
      </c>
      <c r="J15" s="41"/>
      <c r="K15" s="42">
        <v>1</v>
      </c>
      <c r="L15" s="43"/>
      <c r="M15" s="49">
        <f t="shared" si="0"/>
        <v>0</v>
      </c>
    </row>
    <row r="16" spans="1:13" ht="15.75" thickBot="1" x14ac:dyDescent="0.3">
      <c r="A16" s="4">
        <v>11</v>
      </c>
      <c r="B16" s="5" t="s">
        <v>37</v>
      </c>
      <c r="C16" s="6">
        <v>1</v>
      </c>
      <c r="D16" s="6">
        <v>0</v>
      </c>
      <c r="E16" s="6">
        <v>22</v>
      </c>
      <c r="F16" s="6">
        <v>160</v>
      </c>
      <c r="G16" s="4" t="s">
        <v>97</v>
      </c>
      <c r="H16" s="6" t="s">
        <v>38</v>
      </c>
      <c r="I16" s="6">
        <v>1</v>
      </c>
      <c r="J16" s="41"/>
      <c r="K16" s="42">
        <v>1</v>
      </c>
      <c r="L16" s="43"/>
      <c r="M16" s="49">
        <f t="shared" si="0"/>
        <v>0</v>
      </c>
    </row>
    <row r="17" spans="1:13" ht="15.75" thickBot="1" x14ac:dyDescent="0.3">
      <c r="A17" s="9">
        <v>12</v>
      </c>
      <c r="B17" s="10" t="s">
        <v>39</v>
      </c>
      <c r="C17" s="7">
        <v>1</v>
      </c>
      <c r="D17" s="11">
        <v>4</v>
      </c>
      <c r="E17" s="11">
        <v>22</v>
      </c>
      <c r="F17" s="11">
        <v>400</v>
      </c>
      <c r="G17" s="7" t="s">
        <v>97</v>
      </c>
      <c r="H17" s="11" t="s">
        <v>23</v>
      </c>
      <c r="I17" s="11">
        <v>1</v>
      </c>
      <c r="J17" s="44"/>
      <c r="K17" s="45">
        <v>1</v>
      </c>
      <c r="L17" s="44"/>
      <c r="M17" s="49">
        <f t="shared" si="0"/>
        <v>0</v>
      </c>
    </row>
    <row r="18" spans="1:13" ht="15.75" thickBot="1" x14ac:dyDescent="0.3">
      <c r="A18" s="7">
        <v>13</v>
      </c>
      <c r="B18" s="10" t="s">
        <v>54</v>
      </c>
      <c r="C18" s="11">
        <v>2</v>
      </c>
      <c r="D18" s="11">
        <v>6</v>
      </c>
      <c r="E18" s="11">
        <v>22</v>
      </c>
      <c r="F18" s="11" t="s">
        <v>55</v>
      </c>
      <c r="G18" s="7" t="s">
        <v>97</v>
      </c>
      <c r="H18" s="12" t="s">
        <v>56</v>
      </c>
      <c r="I18" s="11">
        <v>1</v>
      </c>
      <c r="J18" s="44"/>
      <c r="K18" s="46">
        <v>1</v>
      </c>
      <c r="L18" s="47"/>
      <c r="M18" s="49">
        <f t="shared" si="0"/>
        <v>0</v>
      </c>
    </row>
    <row r="19" spans="1:13" ht="15.75" thickBot="1" x14ac:dyDescent="0.3">
      <c r="A19" s="13">
        <v>14</v>
      </c>
      <c r="B19" s="10" t="s">
        <v>54</v>
      </c>
      <c r="C19" s="11">
        <v>1</v>
      </c>
      <c r="D19" s="11">
        <v>3</v>
      </c>
      <c r="E19" s="11">
        <v>22</v>
      </c>
      <c r="F19" s="11">
        <v>630</v>
      </c>
      <c r="G19" s="7" t="s">
        <v>97</v>
      </c>
      <c r="H19" s="12" t="s">
        <v>57</v>
      </c>
      <c r="I19" s="11">
        <v>1</v>
      </c>
      <c r="J19" s="44"/>
      <c r="K19" s="48">
        <v>1</v>
      </c>
      <c r="L19" s="44"/>
      <c r="M19" s="49">
        <f t="shared" si="0"/>
        <v>0</v>
      </c>
    </row>
    <row r="20" spans="1:13" ht="15" customHeight="1" thickBot="1" x14ac:dyDescent="0.3">
      <c r="A20" s="67" t="s">
        <v>40</v>
      </c>
      <c r="B20" s="68"/>
      <c r="C20" s="50">
        <f>SUM(C6:C19)</f>
        <v>18</v>
      </c>
      <c r="D20" s="51">
        <f>SUM(D6:D19)</f>
        <v>47</v>
      </c>
      <c r="E20" s="52"/>
      <c r="F20" s="52"/>
      <c r="G20" s="52"/>
      <c r="H20" s="52"/>
      <c r="I20" s="50">
        <f>SUM(I6:I19)</f>
        <v>14</v>
      </c>
      <c r="J20" s="52"/>
      <c r="K20" s="53">
        <f>SUM(K6:K19)</f>
        <v>14</v>
      </c>
      <c r="L20" s="52"/>
      <c r="M20" s="54">
        <f>SUM(M6:M19)</f>
        <v>0</v>
      </c>
    </row>
    <row r="21" spans="1:13" ht="15.75" thickBot="1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ht="38.450000000000003" customHeight="1" thickBot="1" x14ac:dyDescent="0.3">
      <c r="A22" s="26"/>
      <c r="B22" s="32" t="s">
        <v>43</v>
      </c>
      <c r="C22" s="33" t="s">
        <v>68</v>
      </c>
      <c r="D22" s="34" t="s">
        <v>44</v>
      </c>
      <c r="E22" s="34" t="s">
        <v>45</v>
      </c>
      <c r="F22" s="26"/>
      <c r="G22" s="26"/>
      <c r="H22" s="26"/>
      <c r="I22" s="26"/>
      <c r="J22" s="26"/>
      <c r="K22" s="26"/>
      <c r="L22" s="26"/>
      <c r="M22" s="26"/>
    </row>
    <row r="23" spans="1:13" ht="15.75" thickBot="1" x14ac:dyDescent="0.3">
      <c r="A23" s="26"/>
      <c r="B23" s="14" t="s">
        <v>46</v>
      </c>
      <c r="C23" s="6">
        <f>C20</f>
        <v>18</v>
      </c>
      <c r="D23" s="15"/>
      <c r="E23" s="15">
        <f>C23*D23</f>
        <v>0</v>
      </c>
      <c r="F23" s="26"/>
      <c r="G23" s="26"/>
      <c r="H23" s="26"/>
      <c r="I23" s="26"/>
      <c r="J23" s="26"/>
      <c r="K23" s="26"/>
      <c r="L23" s="26"/>
      <c r="M23" s="26"/>
    </row>
    <row r="24" spans="1:13" ht="26.25" thickBot="1" x14ac:dyDescent="0.3">
      <c r="A24" s="26"/>
      <c r="B24" s="14" t="s">
        <v>105</v>
      </c>
      <c r="C24" s="6">
        <f>C20</f>
        <v>18</v>
      </c>
      <c r="D24" s="15"/>
      <c r="E24" s="15">
        <f t="shared" ref="E24:E42" si="1">C24*D24</f>
        <v>0</v>
      </c>
      <c r="F24" s="26"/>
      <c r="G24" s="26"/>
      <c r="H24" s="26"/>
      <c r="I24" s="26"/>
      <c r="J24" s="26"/>
      <c r="K24" s="26"/>
      <c r="L24" s="26"/>
      <c r="M24" s="26"/>
    </row>
    <row r="25" spans="1:13" ht="15.75" thickBot="1" x14ac:dyDescent="0.3">
      <c r="A25" s="26"/>
      <c r="B25" s="14" t="s">
        <v>47</v>
      </c>
      <c r="C25" s="6">
        <f>C20</f>
        <v>18</v>
      </c>
      <c r="D25" s="15"/>
      <c r="E25" s="15">
        <f t="shared" si="1"/>
        <v>0</v>
      </c>
      <c r="F25" s="26"/>
      <c r="G25" s="26"/>
      <c r="H25" s="26"/>
      <c r="I25" s="26"/>
      <c r="J25" s="26"/>
      <c r="K25" s="26"/>
      <c r="L25" s="26"/>
      <c r="M25" s="26"/>
    </row>
    <row r="26" spans="1:13" ht="15.75" thickBot="1" x14ac:dyDescent="0.3">
      <c r="A26" s="26"/>
      <c r="B26" s="14" t="s">
        <v>48</v>
      </c>
      <c r="C26" s="6">
        <f>C20</f>
        <v>18</v>
      </c>
      <c r="D26" s="15"/>
      <c r="E26" s="15">
        <f t="shared" si="1"/>
        <v>0</v>
      </c>
      <c r="F26" s="26"/>
      <c r="G26" s="26"/>
      <c r="H26" s="26"/>
      <c r="I26" s="26"/>
      <c r="J26" s="26"/>
      <c r="K26" s="26"/>
      <c r="L26" s="26"/>
      <c r="M26" s="26"/>
    </row>
    <row r="27" spans="1:13" ht="26.25" thickBot="1" x14ac:dyDescent="0.3">
      <c r="A27" s="26"/>
      <c r="B27" s="14" t="s">
        <v>60</v>
      </c>
      <c r="C27" s="6">
        <v>16</v>
      </c>
      <c r="D27" s="15"/>
      <c r="E27" s="15">
        <f t="shared" si="1"/>
        <v>0</v>
      </c>
      <c r="F27" s="26"/>
      <c r="G27" s="26"/>
      <c r="H27" s="26"/>
      <c r="I27" s="26"/>
      <c r="J27" s="26"/>
      <c r="K27" s="26"/>
      <c r="L27" s="26"/>
      <c r="M27" s="26"/>
    </row>
    <row r="28" spans="1:13" ht="26.25" thickBot="1" x14ac:dyDescent="0.3">
      <c r="A28" s="26"/>
      <c r="B28" s="14" t="s">
        <v>62</v>
      </c>
      <c r="C28" s="6">
        <v>14</v>
      </c>
      <c r="D28" s="15"/>
      <c r="E28" s="15">
        <f t="shared" si="1"/>
        <v>0</v>
      </c>
      <c r="F28" s="26"/>
      <c r="G28" s="26"/>
      <c r="H28" s="26"/>
      <c r="I28" s="26"/>
      <c r="J28" s="26"/>
      <c r="K28" s="26"/>
      <c r="L28" s="26"/>
      <c r="M28" s="26"/>
    </row>
    <row r="29" spans="1:13" ht="26.25" thickBot="1" x14ac:dyDescent="0.3">
      <c r="A29" s="26"/>
      <c r="B29" s="16" t="s">
        <v>49</v>
      </c>
      <c r="C29" s="17">
        <v>14</v>
      </c>
      <c r="D29" s="18"/>
      <c r="E29" s="15">
        <f t="shared" si="1"/>
        <v>0</v>
      </c>
      <c r="F29" s="26"/>
      <c r="G29" s="26"/>
      <c r="H29" s="26"/>
      <c r="I29" s="26"/>
      <c r="J29" s="26"/>
      <c r="K29" s="26"/>
      <c r="L29" s="26"/>
      <c r="M29" s="26"/>
    </row>
    <row r="30" spans="1:13" ht="15.75" thickBot="1" x14ac:dyDescent="0.3">
      <c r="A30" s="26"/>
      <c r="B30" s="10" t="s">
        <v>50</v>
      </c>
      <c r="C30" s="11">
        <v>14</v>
      </c>
      <c r="D30" s="19"/>
      <c r="E30" s="15">
        <f t="shared" si="1"/>
        <v>0</v>
      </c>
      <c r="F30" s="26"/>
      <c r="G30" s="26"/>
      <c r="H30" s="26"/>
      <c r="I30" s="26"/>
      <c r="J30" s="26"/>
      <c r="K30" s="26"/>
      <c r="L30" s="26"/>
      <c r="M30" s="26"/>
    </row>
    <row r="31" spans="1:13" x14ac:dyDescent="0.25">
      <c r="A31" s="26"/>
      <c r="B31" s="14" t="s">
        <v>51</v>
      </c>
      <c r="C31" s="6">
        <f>C20</f>
        <v>18</v>
      </c>
      <c r="D31" s="15"/>
      <c r="E31" s="15">
        <f t="shared" si="1"/>
        <v>0</v>
      </c>
      <c r="F31" s="26"/>
      <c r="G31" s="26"/>
      <c r="H31" s="26"/>
      <c r="I31" s="26"/>
      <c r="J31" s="26"/>
      <c r="K31" s="26"/>
      <c r="L31" s="26"/>
      <c r="M31" s="26"/>
    </row>
    <row r="32" spans="1:13" ht="15.75" thickBot="1" x14ac:dyDescent="0.3">
      <c r="A32" s="26"/>
      <c r="B32" s="14" t="s">
        <v>61</v>
      </c>
      <c r="C32" s="6">
        <v>18</v>
      </c>
      <c r="D32" s="15"/>
      <c r="E32" s="15">
        <f t="shared" si="1"/>
        <v>0</v>
      </c>
      <c r="F32" s="26"/>
      <c r="G32" s="26"/>
      <c r="H32" s="26"/>
      <c r="I32" s="26"/>
      <c r="J32" s="26"/>
      <c r="K32" s="26"/>
      <c r="L32" s="26"/>
      <c r="M32" s="26"/>
    </row>
    <row r="33" spans="1:13" ht="15.75" thickBot="1" x14ac:dyDescent="0.3">
      <c r="A33" s="26"/>
      <c r="B33" s="14" t="s">
        <v>52</v>
      </c>
      <c r="C33" s="6">
        <f>D20</f>
        <v>47</v>
      </c>
      <c r="D33" s="15"/>
      <c r="E33" s="15">
        <f t="shared" si="1"/>
        <v>0</v>
      </c>
      <c r="F33" s="26"/>
      <c r="G33" s="26"/>
      <c r="H33" s="26"/>
      <c r="I33" s="26"/>
      <c r="J33" s="26"/>
      <c r="K33" s="26"/>
      <c r="L33" s="26"/>
      <c r="M33" s="26"/>
    </row>
    <row r="34" spans="1:13" ht="21.75" customHeight="1" thickBot="1" x14ac:dyDescent="0.3">
      <c r="A34" s="26"/>
      <c r="B34" s="14" t="s">
        <v>63</v>
      </c>
      <c r="C34" s="6">
        <v>14</v>
      </c>
      <c r="D34" s="15"/>
      <c r="E34" s="15">
        <f t="shared" si="1"/>
        <v>0</v>
      </c>
      <c r="F34" s="26"/>
      <c r="G34" s="26"/>
      <c r="H34" s="26"/>
      <c r="I34" s="26"/>
      <c r="J34" s="26"/>
      <c r="K34" s="26"/>
      <c r="L34" s="26"/>
      <c r="M34" s="26"/>
    </row>
    <row r="35" spans="1:13" ht="26.25" thickBot="1" x14ac:dyDescent="0.3">
      <c r="A35" s="26"/>
      <c r="B35" s="14" t="s">
        <v>64</v>
      </c>
      <c r="C35" s="6">
        <v>14</v>
      </c>
      <c r="D35" s="15"/>
      <c r="E35" s="15">
        <f t="shared" si="1"/>
        <v>0</v>
      </c>
      <c r="F35" s="26"/>
      <c r="G35" s="26"/>
      <c r="H35" s="26"/>
      <c r="I35" s="26"/>
      <c r="J35" s="26"/>
      <c r="K35" s="26"/>
      <c r="L35" s="26"/>
      <c r="M35" s="26"/>
    </row>
    <row r="36" spans="1:13" ht="26.25" thickBot="1" x14ac:dyDescent="0.3">
      <c r="A36" s="26"/>
      <c r="B36" s="14" t="s">
        <v>53</v>
      </c>
      <c r="C36" s="6">
        <f>C20</f>
        <v>18</v>
      </c>
      <c r="D36" s="15"/>
      <c r="E36" s="15">
        <f t="shared" si="1"/>
        <v>0</v>
      </c>
      <c r="F36" s="26"/>
      <c r="G36" s="26"/>
      <c r="H36" s="26"/>
      <c r="I36" s="26"/>
      <c r="J36" s="26"/>
      <c r="K36" s="26"/>
      <c r="L36" s="26"/>
      <c r="M36" s="26"/>
    </row>
    <row r="37" spans="1:13" ht="26.25" thickBot="1" x14ac:dyDescent="0.3">
      <c r="A37" s="26"/>
      <c r="B37" s="14" t="s">
        <v>65</v>
      </c>
      <c r="C37" s="6">
        <v>14</v>
      </c>
      <c r="D37" s="15"/>
      <c r="E37" s="15">
        <f t="shared" si="1"/>
        <v>0</v>
      </c>
      <c r="F37" s="26"/>
      <c r="G37" s="26"/>
      <c r="H37" s="26"/>
      <c r="I37" s="26"/>
      <c r="J37" s="26"/>
      <c r="K37" s="26"/>
      <c r="L37" s="26"/>
      <c r="M37" s="26"/>
    </row>
    <row r="38" spans="1:13" ht="39" thickBot="1" x14ac:dyDescent="0.3">
      <c r="A38" s="26"/>
      <c r="B38" s="14" t="s">
        <v>66</v>
      </c>
      <c r="C38" s="20">
        <v>14</v>
      </c>
      <c r="D38" s="15"/>
      <c r="E38" s="15">
        <f t="shared" si="1"/>
        <v>0</v>
      </c>
      <c r="F38" s="26"/>
      <c r="G38" s="26"/>
      <c r="H38" s="26"/>
      <c r="I38" s="26"/>
      <c r="J38" s="26"/>
      <c r="K38" s="26"/>
      <c r="L38" s="26"/>
      <c r="M38" s="26"/>
    </row>
    <row r="39" spans="1:13" ht="15.75" thickBot="1" x14ac:dyDescent="0.3">
      <c r="A39" s="26"/>
      <c r="B39" s="21" t="s">
        <v>99</v>
      </c>
      <c r="C39" s="7">
        <v>14</v>
      </c>
      <c r="D39" s="15"/>
      <c r="E39" s="15">
        <f t="shared" si="1"/>
        <v>0</v>
      </c>
      <c r="F39" s="26"/>
      <c r="G39" s="26"/>
      <c r="H39" s="26"/>
      <c r="I39" s="26"/>
      <c r="J39" s="26"/>
      <c r="K39" s="26"/>
      <c r="L39" s="26"/>
      <c r="M39" s="26"/>
    </row>
    <row r="40" spans="1:13" ht="26.25" thickBot="1" x14ac:dyDescent="0.3">
      <c r="A40" s="26"/>
      <c r="B40" s="21" t="s">
        <v>98</v>
      </c>
      <c r="C40" s="7">
        <v>14</v>
      </c>
      <c r="D40" s="15"/>
      <c r="E40" s="15">
        <f t="shared" si="1"/>
        <v>0</v>
      </c>
      <c r="F40" s="26"/>
      <c r="G40" s="26"/>
      <c r="H40" s="26"/>
      <c r="I40" s="26"/>
      <c r="J40" s="26"/>
      <c r="K40" s="26"/>
      <c r="L40" s="26"/>
      <c r="M40" s="26"/>
    </row>
    <row r="41" spans="1:13" ht="26.25" thickBot="1" x14ac:dyDescent="0.3">
      <c r="A41" s="26"/>
      <c r="B41" s="14" t="s">
        <v>42</v>
      </c>
      <c r="C41" s="6">
        <v>13</v>
      </c>
      <c r="D41" s="15"/>
      <c r="E41" s="15">
        <f t="shared" si="1"/>
        <v>0</v>
      </c>
      <c r="F41" s="26"/>
      <c r="G41" s="26"/>
      <c r="H41" s="26"/>
      <c r="I41" s="26"/>
      <c r="J41" s="26"/>
      <c r="K41" s="26"/>
      <c r="L41" s="26"/>
      <c r="M41" s="26"/>
    </row>
    <row r="42" spans="1:13" ht="51.75" thickBot="1" x14ac:dyDescent="0.3">
      <c r="A42" s="26"/>
      <c r="B42" s="16" t="s">
        <v>67</v>
      </c>
      <c r="C42" s="17">
        <v>14</v>
      </c>
      <c r="D42" s="18"/>
      <c r="E42" s="22">
        <f t="shared" si="1"/>
        <v>0</v>
      </c>
      <c r="F42" s="26"/>
      <c r="G42" s="26"/>
      <c r="H42" s="26"/>
      <c r="I42" s="26"/>
      <c r="J42" s="26"/>
      <c r="K42" s="26"/>
      <c r="L42" s="26"/>
      <c r="M42" s="26"/>
    </row>
    <row r="43" spans="1:13" ht="15.75" thickBot="1" x14ac:dyDescent="0.3">
      <c r="A43" s="26"/>
      <c r="B43" s="55" t="s">
        <v>41</v>
      </c>
      <c r="C43" s="62"/>
      <c r="D43" s="57"/>
      <c r="E43" s="29">
        <f>SUM(E23:E42)</f>
        <v>0</v>
      </c>
      <c r="F43" s="26"/>
      <c r="G43" s="26"/>
      <c r="H43" s="26"/>
      <c r="I43" s="26"/>
      <c r="J43" s="26"/>
      <c r="K43" s="26"/>
      <c r="L43" s="26"/>
      <c r="M43" s="26"/>
    </row>
    <row r="44" spans="1:13" ht="15.75" thickBot="1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1:13" ht="48" customHeight="1" x14ac:dyDescent="0.25">
      <c r="A45" s="26"/>
      <c r="B45" s="60" t="s">
        <v>71</v>
      </c>
      <c r="C45" s="35" t="s">
        <v>72</v>
      </c>
      <c r="D45" s="60" t="s">
        <v>74</v>
      </c>
      <c r="E45" s="60" t="s">
        <v>75</v>
      </c>
      <c r="F45" s="60" t="s">
        <v>76</v>
      </c>
      <c r="G45" s="60" t="s">
        <v>77</v>
      </c>
      <c r="H45" s="26"/>
      <c r="I45" s="26"/>
      <c r="J45" s="26"/>
      <c r="K45" s="26"/>
      <c r="L45" s="26"/>
      <c r="M45" s="26"/>
    </row>
    <row r="46" spans="1:13" ht="15.75" thickBot="1" x14ac:dyDescent="0.3">
      <c r="A46" s="26"/>
      <c r="B46" s="61"/>
      <c r="C46" s="36" t="s">
        <v>73</v>
      </c>
      <c r="D46" s="61"/>
      <c r="E46" s="61"/>
      <c r="F46" s="61"/>
      <c r="G46" s="61"/>
      <c r="H46" s="26"/>
      <c r="I46" s="26"/>
      <c r="J46" s="26"/>
      <c r="K46" s="26"/>
      <c r="L46" s="26"/>
      <c r="M46" s="26"/>
    </row>
    <row r="47" spans="1:13" ht="39" thickBot="1" x14ac:dyDescent="0.3">
      <c r="A47" s="26"/>
      <c r="B47" s="23" t="s">
        <v>101</v>
      </c>
      <c r="C47" s="6">
        <v>14</v>
      </c>
      <c r="D47" s="15"/>
      <c r="E47" s="15"/>
      <c r="F47" s="15">
        <f>C47*D47</f>
        <v>0</v>
      </c>
      <c r="G47" s="15">
        <f>C47*E47</f>
        <v>0</v>
      </c>
      <c r="H47" s="26"/>
      <c r="I47" s="26"/>
      <c r="J47" s="26"/>
      <c r="K47" s="26"/>
      <c r="L47" s="26"/>
      <c r="M47" s="26"/>
    </row>
    <row r="48" spans="1:13" ht="15.75" thickBot="1" x14ac:dyDescent="0.3">
      <c r="A48" s="26"/>
      <c r="B48" s="14" t="s">
        <v>78</v>
      </c>
      <c r="C48" s="6">
        <v>14</v>
      </c>
      <c r="D48" s="15"/>
      <c r="E48" s="30"/>
      <c r="F48" s="15">
        <f t="shared" ref="F48:F57" si="2">C48*D48</f>
        <v>0</v>
      </c>
      <c r="G48" s="30"/>
      <c r="H48" s="26"/>
      <c r="I48" s="26"/>
      <c r="J48" s="26"/>
      <c r="K48" s="26"/>
      <c r="L48" s="26"/>
      <c r="M48" s="26"/>
    </row>
    <row r="49" spans="1:13" ht="26.25" thickBot="1" x14ac:dyDescent="0.3">
      <c r="A49" s="26"/>
      <c r="B49" s="14" t="s">
        <v>79</v>
      </c>
      <c r="C49" s="6">
        <v>14</v>
      </c>
      <c r="D49" s="15"/>
      <c r="E49" s="15"/>
      <c r="F49" s="15">
        <f t="shared" si="2"/>
        <v>0</v>
      </c>
      <c r="G49" s="15">
        <f>C47*E47</f>
        <v>0</v>
      </c>
      <c r="H49" s="26"/>
      <c r="I49" s="26"/>
      <c r="J49" s="26"/>
      <c r="K49" s="26"/>
      <c r="L49" s="26"/>
      <c r="M49" s="26"/>
    </row>
    <row r="50" spans="1:13" ht="15.75" thickBot="1" x14ac:dyDescent="0.3">
      <c r="A50" s="26"/>
      <c r="B50" s="14" t="s">
        <v>95</v>
      </c>
      <c r="C50" s="6">
        <v>14</v>
      </c>
      <c r="D50" s="15"/>
      <c r="E50" s="15"/>
      <c r="F50" s="15">
        <f t="shared" si="2"/>
        <v>0</v>
      </c>
      <c r="G50" s="15">
        <f t="shared" ref="G50:G57" si="3">C48*E48</f>
        <v>0</v>
      </c>
      <c r="H50" s="26"/>
      <c r="I50" s="26"/>
      <c r="J50" s="26"/>
      <c r="K50" s="26"/>
      <c r="L50" s="26"/>
      <c r="M50" s="26"/>
    </row>
    <row r="51" spans="1:13" ht="15.75" thickBot="1" x14ac:dyDescent="0.3">
      <c r="A51" s="26"/>
      <c r="B51" s="14" t="s">
        <v>80</v>
      </c>
      <c r="C51" s="6">
        <v>14</v>
      </c>
      <c r="D51" s="15"/>
      <c r="E51" s="30"/>
      <c r="F51" s="15">
        <f t="shared" si="2"/>
        <v>0</v>
      </c>
      <c r="G51" s="24"/>
      <c r="H51" s="26"/>
      <c r="I51" s="26"/>
      <c r="J51" s="26"/>
      <c r="K51" s="26"/>
      <c r="L51" s="26"/>
      <c r="M51" s="26"/>
    </row>
    <row r="52" spans="1:13" ht="15.75" thickBot="1" x14ac:dyDescent="0.3">
      <c r="A52" s="26"/>
      <c r="B52" s="14" t="s">
        <v>81</v>
      </c>
      <c r="C52" s="6">
        <v>14</v>
      </c>
      <c r="D52" s="15"/>
      <c r="E52" s="15"/>
      <c r="F52" s="15">
        <f t="shared" si="2"/>
        <v>0</v>
      </c>
      <c r="G52" s="15">
        <f t="shared" si="3"/>
        <v>0</v>
      </c>
      <c r="H52" s="26"/>
      <c r="I52" s="26"/>
      <c r="J52" s="26"/>
      <c r="K52" s="26"/>
      <c r="L52" s="26"/>
      <c r="M52" s="26"/>
    </row>
    <row r="53" spans="1:13" ht="15.75" thickBot="1" x14ac:dyDescent="0.3">
      <c r="A53" s="26"/>
      <c r="B53" s="14" t="s">
        <v>82</v>
      </c>
      <c r="C53" s="6">
        <v>14</v>
      </c>
      <c r="D53" s="15"/>
      <c r="E53" s="15"/>
      <c r="F53" s="15">
        <f t="shared" si="2"/>
        <v>0</v>
      </c>
      <c r="G53" s="15">
        <f t="shared" si="3"/>
        <v>0</v>
      </c>
      <c r="H53" s="26"/>
      <c r="I53" s="26"/>
      <c r="J53" s="26"/>
      <c r="K53" s="26"/>
      <c r="L53" s="26"/>
      <c r="M53" s="26"/>
    </row>
    <row r="54" spans="1:13" ht="15.75" thickBot="1" x14ac:dyDescent="0.3">
      <c r="A54" s="26"/>
      <c r="B54" s="14" t="s">
        <v>83</v>
      </c>
      <c r="C54" s="6">
        <v>14</v>
      </c>
      <c r="D54" s="15"/>
      <c r="E54" s="30"/>
      <c r="F54" s="15">
        <f t="shared" si="2"/>
        <v>0</v>
      </c>
      <c r="G54" s="30"/>
      <c r="H54" s="26"/>
      <c r="I54" s="26"/>
      <c r="J54" s="26"/>
      <c r="K54" s="26"/>
      <c r="L54" s="26"/>
      <c r="M54" s="26"/>
    </row>
    <row r="55" spans="1:13" ht="26.25" thickBot="1" x14ac:dyDescent="0.3">
      <c r="A55" s="26"/>
      <c r="B55" s="14" t="s">
        <v>84</v>
      </c>
      <c r="C55" s="6">
        <v>14</v>
      </c>
      <c r="D55" s="15"/>
      <c r="E55" s="30"/>
      <c r="F55" s="15">
        <f t="shared" si="2"/>
        <v>0</v>
      </c>
      <c r="G55" s="30"/>
      <c r="H55" s="26"/>
      <c r="I55" s="26"/>
      <c r="J55" s="26"/>
      <c r="K55" s="26"/>
      <c r="L55" s="26"/>
      <c r="M55" s="26"/>
    </row>
    <row r="56" spans="1:13" ht="26.25" thickBot="1" x14ac:dyDescent="0.3">
      <c r="A56" s="26"/>
      <c r="B56" s="23" t="s">
        <v>102</v>
      </c>
      <c r="C56" s="6">
        <v>14</v>
      </c>
      <c r="D56" s="15"/>
      <c r="E56" s="30"/>
      <c r="F56" s="15">
        <f t="shared" si="2"/>
        <v>0</v>
      </c>
      <c r="G56" s="30"/>
      <c r="H56" s="26"/>
      <c r="I56" s="26"/>
      <c r="J56" s="26"/>
      <c r="K56" s="26"/>
      <c r="L56" s="26"/>
      <c r="M56" s="26"/>
    </row>
    <row r="57" spans="1:13" ht="26.25" thickBot="1" x14ac:dyDescent="0.3">
      <c r="A57" s="26"/>
      <c r="B57" s="23" t="s">
        <v>103</v>
      </c>
      <c r="C57" s="6">
        <v>14</v>
      </c>
      <c r="D57" s="15"/>
      <c r="E57" s="15"/>
      <c r="F57" s="15">
        <f t="shared" si="2"/>
        <v>0</v>
      </c>
      <c r="G57" s="15">
        <f t="shared" si="3"/>
        <v>0</v>
      </c>
      <c r="H57" s="26"/>
      <c r="I57" s="26"/>
      <c r="J57" s="26"/>
      <c r="K57" s="26"/>
      <c r="L57" s="26"/>
      <c r="M57" s="26"/>
    </row>
    <row r="58" spans="1:13" ht="15.75" thickBot="1" x14ac:dyDescent="0.3">
      <c r="A58" s="26"/>
      <c r="B58" s="55" t="s">
        <v>41</v>
      </c>
      <c r="C58" s="56"/>
      <c r="D58" s="56"/>
      <c r="E58" s="66"/>
      <c r="F58" s="25">
        <f>SUM(F47:F57)</f>
        <v>0</v>
      </c>
      <c r="G58" s="25">
        <f>SUM(G47:G57)</f>
        <v>0</v>
      </c>
      <c r="H58" s="26"/>
      <c r="I58" s="26"/>
      <c r="J58" s="26"/>
      <c r="K58" s="26"/>
      <c r="L58" s="26"/>
      <c r="M58" s="26"/>
    </row>
    <row r="59" spans="1:13" ht="15.75" thickBot="1" x14ac:dyDescent="0.3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1:13" x14ac:dyDescent="0.25">
      <c r="A60" s="26"/>
      <c r="B60" s="60" t="s">
        <v>70</v>
      </c>
      <c r="C60" s="35" t="s">
        <v>85</v>
      </c>
      <c r="D60" s="60" t="s">
        <v>44</v>
      </c>
      <c r="E60" s="60" t="s">
        <v>45</v>
      </c>
      <c r="F60" s="26"/>
      <c r="G60" s="26"/>
      <c r="H60" s="26"/>
      <c r="I60" s="26"/>
      <c r="J60" s="26"/>
      <c r="K60" s="26"/>
      <c r="L60" s="26"/>
      <c r="M60" s="26"/>
    </row>
    <row r="61" spans="1:13" ht="27.75" customHeight="1" thickBot="1" x14ac:dyDescent="0.3">
      <c r="A61" s="26"/>
      <c r="B61" s="61"/>
      <c r="C61" s="36" t="s">
        <v>73</v>
      </c>
      <c r="D61" s="61"/>
      <c r="E61" s="61"/>
      <c r="F61" s="26"/>
      <c r="G61" s="26"/>
      <c r="H61" s="26"/>
      <c r="I61" s="26"/>
      <c r="J61" s="26"/>
      <c r="K61" s="26"/>
      <c r="L61" s="26"/>
      <c r="M61" s="26"/>
    </row>
    <row r="62" spans="1:13" ht="26.25" thickBot="1" x14ac:dyDescent="0.3">
      <c r="A62" s="26"/>
      <c r="B62" s="14" t="s">
        <v>86</v>
      </c>
      <c r="C62" s="6">
        <v>14</v>
      </c>
      <c r="D62" s="15"/>
      <c r="E62" s="15">
        <f>C62*D62</f>
        <v>0</v>
      </c>
      <c r="F62" s="26"/>
      <c r="G62" s="26"/>
      <c r="H62" s="26"/>
      <c r="I62" s="26"/>
      <c r="J62" s="26"/>
      <c r="K62" s="26"/>
      <c r="L62" s="26"/>
      <c r="M62" s="26"/>
    </row>
    <row r="63" spans="1:13" ht="34.5" customHeight="1" thickBot="1" x14ac:dyDescent="0.3">
      <c r="A63" s="26"/>
      <c r="B63" s="14" t="s">
        <v>87</v>
      </c>
      <c r="C63" s="6">
        <v>14</v>
      </c>
      <c r="D63" s="15"/>
      <c r="E63" s="15">
        <f t="shared" ref="E63:E70" si="4">C63*D63</f>
        <v>0</v>
      </c>
      <c r="F63" s="26"/>
      <c r="G63" s="26"/>
      <c r="H63" s="26"/>
      <c r="I63" s="26"/>
      <c r="J63" s="26"/>
      <c r="K63" s="26"/>
      <c r="L63" s="26"/>
      <c r="M63" s="26"/>
    </row>
    <row r="64" spans="1:13" ht="36" customHeight="1" thickBot="1" x14ac:dyDescent="0.3">
      <c r="A64" s="26"/>
      <c r="B64" s="14" t="s">
        <v>88</v>
      </c>
      <c r="C64" s="6">
        <v>14</v>
      </c>
      <c r="D64" s="15"/>
      <c r="E64" s="15">
        <f t="shared" si="4"/>
        <v>0</v>
      </c>
      <c r="F64" s="26"/>
      <c r="G64" s="26"/>
      <c r="H64" s="26"/>
      <c r="I64" s="26"/>
      <c r="J64" s="26"/>
      <c r="K64" s="26"/>
      <c r="L64" s="26"/>
      <c r="M64" s="26"/>
    </row>
    <row r="65" spans="1:13" ht="15.75" thickBot="1" x14ac:dyDescent="0.3">
      <c r="A65" s="26"/>
      <c r="B65" s="14" t="s">
        <v>89</v>
      </c>
      <c r="C65" s="6">
        <v>14</v>
      </c>
      <c r="D65" s="15"/>
      <c r="E65" s="15">
        <f t="shared" si="4"/>
        <v>0</v>
      </c>
      <c r="F65" s="26"/>
      <c r="G65" s="26"/>
      <c r="H65" s="26"/>
      <c r="I65" s="26"/>
      <c r="J65" s="26"/>
      <c r="K65" s="26"/>
      <c r="L65" s="26"/>
      <c r="M65" s="26"/>
    </row>
    <row r="66" spans="1:13" ht="26.25" thickBot="1" x14ac:dyDescent="0.3">
      <c r="A66" s="26"/>
      <c r="B66" s="14" t="s">
        <v>90</v>
      </c>
      <c r="C66" s="6">
        <v>14</v>
      </c>
      <c r="D66" s="15"/>
      <c r="E66" s="15">
        <f t="shared" si="4"/>
        <v>0</v>
      </c>
      <c r="F66" s="26"/>
      <c r="G66" s="26"/>
      <c r="H66" s="26"/>
      <c r="I66" s="26"/>
      <c r="J66" s="26"/>
      <c r="K66" s="26"/>
      <c r="L66" s="26"/>
      <c r="M66" s="26"/>
    </row>
    <row r="67" spans="1:13" ht="15.75" thickBot="1" x14ac:dyDescent="0.3">
      <c r="A67" s="26"/>
      <c r="B67" s="14" t="s">
        <v>91</v>
      </c>
      <c r="C67" s="6">
        <v>14</v>
      </c>
      <c r="D67" s="15"/>
      <c r="E67" s="15">
        <f t="shared" si="4"/>
        <v>0</v>
      </c>
      <c r="F67" s="26"/>
      <c r="G67" s="26"/>
      <c r="H67" s="26"/>
      <c r="I67" s="26"/>
      <c r="J67" s="26"/>
      <c r="K67" s="26"/>
      <c r="L67" s="26"/>
      <c r="M67" s="26"/>
    </row>
    <row r="68" spans="1:13" ht="15.75" thickBot="1" x14ac:dyDescent="0.3">
      <c r="A68" s="26"/>
      <c r="B68" s="14" t="s">
        <v>92</v>
      </c>
      <c r="C68" s="6">
        <v>14</v>
      </c>
      <c r="D68" s="15"/>
      <c r="E68" s="15">
        <f t="shared" si="4"/>
        <v>0</v>
      </c>
      <c r="F68" s="26"/>
      <c r="G68" s="26"/>
      <c r="H68" s="26"/>
      <c r="I68" s="26"/>
      <c r="J68" s="26"/>
      <c r="K68" s="26"/>
      <c r="L68" s="26"/>
      <c r="M68" s="26"/>
    </row>
    <row r="69" spans="1:13" ht="26.25" thickBot="1" x14ac:dyDescent="0.3">
      <c r="A69" s="26"/>
      <c r="B69" s="14" t="s">
        <v>93</v>
      </c>
      <c r="C69" s="6">
        <v>13</v>
      </c>
      <c r="D69" s="15"/>
      <c r="E69" s="15">
        <f t="shared" si="4"/>
        <v>0</v>
      </c>
      <c r="F69" s="26"/>
      <c r="G69" s="26"/>
      <c r="H69" s="26"/>
      <c r="I69" s="26"/>
      <c r="J69" s="26"/>
      <c r="K69" s="26"/>
      <c r="L69" s="26"/>
      <c r="M69" s="26"/>
    </row>
    <row r="70" spans="1:13" ht="15.75" thickBot="1" x14ac:dyDescent="0.3">
      <c r="A70" s="26"/>
      <c r="B70" s="14" t="s">
        <v>94</v>
      </c>
      <c r="C70" s="6">
        <v>13</v>
      </c>
      <c r="D70" s="15"/>
      <c r="E70" s="15">
        <f t="shared" si="4"/>
        <v>0</v>
      </c>
      <c r="F70" s="26"/>
      <c r="G70" s="26"/>
      <c r="H70" s="26"/>
      <c r="I70" s="26"/>
      <c r="J70" s="26"/>
      <c r="K70" s="26"/>
      <c r="L70" s="26"/>
      <c r="M70" s="26"/>
    </row>
    <row r="71" spans="1:13" ht="15.75" thickBot="1" x14ac:dyDescent="0.3">
      <c r="A71" s="26"/>
      <c r="B71" s="55" t="s">
        <v>41</v>
      </c>
      <c r="C71" s="56"/>
      <c r="D71" s="57"/>
      <c r="E71" s="25">
        <f>SUM(E62:E70)</f>
        <v>0</v>
      </c>
      <c r="F71" s="26"/>
      <c r="G71" s="26"/>
      <c r="H71" s="26"/>
      <c r="I71" s="26"/>
      <c r="J71" s="26"/>
      <c r="K71" s="26"/>
      <c r="L71" s="26"/>
      <c r="M71" s="26"/>
    </row>
    <row r="72" spans="1:13" ht="15.75" thickBot="1" x14ac:dyDescent="0.3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ht="18.75" thickBot="1" x14ac:dyDescent="0.3">
      <c r="A73" s="26"/>
      <c r="B73" s="37" t="s">
        <v>104</v>
      </c>
      <c r="C73" s="38"/>
      <c r="D73" s="38"/>
      <c r="E73" s="38"/>
      <c r="F73" s="39"/>
      <c r="G73" s="40">
        <f>M20+E43+F58+G58+E71</f>
        <v>0</v>
      </c>
      <c r="H73" s="26"/>
      <c r="I73" s="26"/>
      <c r="J73" s="26"/>
      <c r="K73" s="26"/>
      <c r="L73" s="26"/>
      <c r="M73" s="26"/>
    </row>
    <row r="74" spans="1:13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</row>
    <row r="75" spans="1:13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</row>
    <row r="76" spans="1:13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</row>
  </sheetData>
  <mergeCells count="26">
    <mergeCell ref="A2:M2"/>
    <mergeCell ref="B58:E58"/>
    <mergeCell ref="B60:B61"/>
    <mergeCell ref="D60:D61"/>
    <mergeCell ref="E60:E61"/>
    <mergeCell ref="L3:L4"/>
    <mergeCell ref="E3:E4"/>
    <mergeCell ref="F3:F4"/>
    <mergeCell ref="G3:G4"/>
    <mergeCell ref="A20:B20"/>
    <mergeCell ref="A3:A4"/>
    <mergeCell ref="J3:J4"/>
    <mergeCell ref="K3:K4"/>
    <mergeCell ref="D3:D4"/>
    <mergeCell ref="H3:H4"/>
    <mergeCell ref="I3:I4"/>
    <mergeCell ref="B71:D71"/>
    <mergeCell ref="M3:M4"/>
    <mergeCell ref="B45:B46"/>
    <mergeCell ref="D45:D46"/>
    <mergeCell ref="E45:E46"/>
    <mergeCell ref="F45:F46"/>
    <mergeCell ref="G45:G46"/>
    <mergeCell ref="B3:B4"/>
    <mergeCell ref="C3:C4"/>
    <mergeCell ref="B43:D4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7BACFB-DDA4-4758-AF7C-40A6BA1449A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07C69F6-43DF-4423-999B-FA8FF444C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C9EF4C-1CCF-4391-B0B5-B414D3288D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CP 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2025-07-02T07:26:55Z</dcterms:modified>
</cp:coreProperties>
</file>