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1_OVS_Kovové skrine&amp;regály/Finál Jožka/"/>
    </mc:Choice>
  </mc:AlternateContent>
  <xr:revisionPtr revIDLastSave="0" documentId="8_{30547BCA-A967-45B0-B659-366B6D4201CA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 s="1"/>
  <c r="H21" i="6"/>
  <c r="I21" i="6" s="1"/>
  <c r="H20" i="6" l="1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<sst xmlns="http://schemas.openxmlformats.org/spreadsheetml/2006/main" count="79" uniqueCount="75">
  <si>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</si>
  <si>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</si>
  <si>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</si>
  <si>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</si>
  <si>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</si>
  <si>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</si>
  <si>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</si>
  <si>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</si>
  <si>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</si>
  <si>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</si>
  <si>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</si>
  <si>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</si>
  <si>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</si>
  <si>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</si>
  <si>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</si>
  <si>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</si>
  <si>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</si>
  <si>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</si>
  <si>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</si>
  <si>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</si>
  <si>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</si>
  <si>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</si>
  <si>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</si>
  <si>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</si>
  <si>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</si>
  <si>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</si>
  <si>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</si>
  <si>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</si>
  <si>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</si>
  <si>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</si>
  <si>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</si>
  <si>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</si>
  <si>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</si>
  <si>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</si>
  <si>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</si>
  <si>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</si>
  <si>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</si>
  <si>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</si>
  <si>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</si>
  <si>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</si>
  <si>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</si>
  <si>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</si>
  <si>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</si>
  <si>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</si>
  <si>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</si>
  <si>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</si>
  <si>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</si>
  <si>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</si>
  <si>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</si>
  <si>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</si>
  <si>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</si>
  <si>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</si>
  <si>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</si>
  <si>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</si>
  <si>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</si>
  <si>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</si>
  <si>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</si>
  <si>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</si>
  <si>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</si>
  <si>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</si>
  <si>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</si>
  <si>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</si>
  <si>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Výška DPH</t>
  </si>
  <si>
    <t xml:space="preserve">Celková cena s DPH </t>
  </si>
  <si>
    <t>Predpokladané množstvo</t>
  </si>
  <si>
    <t>2</t>
  </si>
  <si>
    <t>3</t>
  </si>
  <si>
    <t>Spisová skriňa kovová</t>
  </si>
  <si>
    <t>*Jednotková cena bez DPH</t>
  </si>
  <si>
    <r>
      <t xml:space="preserve">Kartotéka kovová - 4 zásuvková </t>
    </r>
    <r>
      <rPr>
        <sz val="11"/>
        <color theme="1"/>
        <rFont val="Calibri"/>
        <family val="2"/>
        <charset val="238"/>
        <scheme val="minor"/>
      </rPr>
      <t>(tiež ako "</t>
    </r>
    <r>
      <rPr>
        <b/>
        <sz val="11"/>
        <color theme="1"/>
        <rFont val="Calibri"/>
        <family val="2"/>
        <charset val="238"/>
        <scheme val="minor"/>
      </rPr>
      <t>Typ I</t>
    </r>
    <r>
      <rPr>
        <sz val="11"/>
        <color theme="1"/>
        <rFont val="Calibri"/>
        <family val="2"/>
        <charset val="238"/>
        <scheme val="minor"/>
      </rPr>
      <t>")</t>
    </r>
  </si>
  <si>
    <r>
      <t xml:space="preserve">Kartotéka kovová - 3 zásuvková </t>
    </r>
    <r>
      <rPr>
        <sz val="11"/>
        <color theme="1"/>
        <rFont val="Calibri"/>
        <family val="2"/>
        <charset val="238"/>
        <scheme val="minor"/>
      </rPr>
      <t>(tiež ako "</t>
    </r>
    <r>
      <rPr>
        <b/>
        <sz val="11"/>
        <color theme="1"/>
        <rFont val="Calibri"/>
        <family val="2"/>
        <charset val="238"/>
        <scheme val="minor"/>
      </rPr>
      <t>Typ II</t>
    </r>
    <r>
      <rPr>
        <sz val="11"/>
        <color theme="1"/>
        <rFont val="Calibri"/>
        <family val="2"/>
        <charset val="238"/>
        <scheme val="minor"/>
      </rPr>
      <t>")</t>
    </r>
  </si>
  <si>
    <r>
      <rPr>
        <b/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</rPr>
      <t>Navrhovaná cena musí zahŕňať všetky náklady, ktoré súvisia, resp. vzniknú v súvislosti s plnením predmetu zákazky, t. j. vrátane dopravy, vykládky a vynesenia s umiestnením tovaru na miesto určenia, montovanie tovaru na mieste určenia v prípade dodania tovaru v nezmontovanom stave, odstránenie, odvoz a likvidácia obalových materiálov.</t>
    </r>
  </si>
  <si>
    <t>Príloha č. 2a - Ponuka uchádzača vo výzve č. 71 "Kovové interiérové vybavenie" pre časť 1 "Spisové skrine a kartotéky"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</si>
  <si>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</t>
    </r>
    <r>
      <rPr>
        <strike/>
        <sz val="11"/>
        <color rgb="FFFF0000"/>
        <rFont val="Calibri"/>
        <family val="2"/>
        <charset val="238"/>
        <scheme val="minor"/>
      </rPr>
      <t>kalendárnych</t>
    </r>
    <r>
      <rPr>
        <sz val="11"/>
        <color rgb="FF00B0F0"/>
        <rFont val="Calibri"/>
        <family val="2"/>
        <charset val="238"/>
        <scheme val="minor"/>
      </rPr>
      <t xml:space="preserve"> </t>
    </r>
    <r>
      <rPr>
        <b/>
        <sz val="11"/>
        <color rgb="FF00B0F0"/>
        <rFont val="Calibri"/>
        <family val="2"/>
        <charset val="238"/>
        <scheme val="minor"/>
      </rPr>
      <t>pracovných</t>
    </r>
    <r>
      <rPr>
        <sz val="11"/>
        <color rgb="FF00B0F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dňoch)**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</si>
  <si>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</t>
    </r>
    <r>
      <rPr>
        <b/>
        <strike/>
        <sz val="9"/>
        <color rgb="FFFF0000"/>
        <rFont val="Calibri"/>
        <family val="2"/>
        <charset val="238"/>
        <scheme val="minor"/>
      </rPr>
      <t>kalendárnych</t>
    </r>
    <r>
      <rPr>
        <b/>
        <sz val="9"/>
        <color rgb="FFFF0000"/>
        <rFont val="Calibri"/>
        <family val="2"/>
        <charset val="238"/>
        <scheme val="minor"/>
      </rPr>
      <t xml:space="preserve"> </t>
    </r>
    <r>
      <rPr>
        <b/>
        <sz val="9"/>
        <color rgb="FF00B0F0"/>
        <rFont val="Calibri"/>
        <family val="2"/>
        <charset val="238"/>
        <scheme val="minor"/>
      </rPr>
      <t xml:space="preserve">pracovných </t>
    </r>
    <r>
      <rPr>
        <b/>
        <sz val="9"/>
        <rFont val="Calibri"/>
        <family val="2"/>
        <charset val="238"/>
        <scheme val="minor"/>
      </rPr>
      <t xml:space="preserve">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</si>
</sst>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rgb="FF00B0F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27" xfId="2" applyFont="1" applyFill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3" fillId="5" borderId="49" xfId="2" applyFont="1" applyFill="1" applyBorder="1" applyProtection="1">
      <protection hidden="1"/>
    </xf>
    <xf numFmtId="0" fontId="6" fillId="0" borderId="46" xfId="0" applyFont="1" applyBorder="1" applyAlignment="1">
      <alignment vertical="center"/>
    </xf>
    <xf numFmtId="0" fontId="5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justify" vertical="center"/>
    </xf>
    <xf numFmtId="0" fontId="0" fillId="6" borderId="51" xfId="0" applyFill="1" applyBorder="1" applyAlignment="1">
      <alignment horizontal="left" vertical="center" wrapText="1" indent="1"/>
    </xf>
    <xf numFmtId="0" fontId="6" fillId="6" borderId="51" xfId="0" applyFont="1" applyFill="1" applyBorder="1" applyAlignment="1">
      <alignment horizontal="left" vertical="center" wrapText="1" indent="1"/>
    </xf>
    <xf numFmtId="0" fontId="2" fillId="6" borderId="51" xfId="0" applyFont="1" applyFill="1" applyBorder="1" applyAlignment="1">
      <alignment horizontal="center" vertical="center" wrapText="1"/>
    </xf>
    <xf numFmtId="0" fontId="20" fillId="6" borderId="51" xfId="4" applyFill="1" applyBorder="1" applyAlignment="1">
      <alignment horizontal="left" vertical="center" wrapText="1" indent="1"/>
    </xf>
    <xf numFmtId="0" fontId="0" fillId="6" borderId="51" xfId="0" applyFill="1" applyBorder="1" applyAlignment="1" applyProtection="1">
      <alignment horizontal="left" vertical="center" wrapText="1" indent="1"/>
      <protection locked="0"/>
    </xf>
    <xf numFmtId="0" fontId="0" fillId="6" borderId="51" xfId="0" applyFill="1" applyBorder="1" applyAlignment="1">
      <alignment horizontal="left" wrapText="1" indent="1"/>
    </xf>
    <xf numFmtId="165" fontId="0" fillId="5" borderId="48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165" fontId="0" fillId="5" borderId="58" xfId="2" applyNumberFormat="1" applyFont="1" applyFill="1" applyBorder="1" applyAlignment="1">
      <alignment horizontal="center"/>
    </xf>
    <xf numFmtId="165" fontId="0" fillId="0" borderId="58" xfId="2" applyNumberFormat="1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165" fontId="0" fillId="5" borderId="62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>
      <alignment horizontal="center"/>
    </xf>
    <xf numFmtId="165" fontId="18" fillId="7" borderId="65" xfId="2" applyNumberFormat="1" applyFont="1" applyFill="1" applyBorder="1" applyAlignment="1">
      <alignment horizontal="center" vertical="center"/>
    </xf>
    <xf numFmtId="0" fontId="23" fillId="0" borderId="3" xfId="2" applyFont="1" applyFill="1" applyBorder="1" applyAlignment="1"/>
    <xf numFmtId="0" fontId="2" fillId="0" borderId="73" xfId="2" applyFont="1" applyFill="1" applyBorder="1" applyAlignment="1">
      <alignment horizontal="left" wrapText="1"/>
    </xf>
    <xf numFmtId="0" fontId="2" fillId="0" borderId="74" xfId="2" applyFont="1" applyFill="1" applyBorder="1" applyAlignment="1">
      <alignment horizontal="center" wrapText="1"/>
    </xf>
    <xf numFmtId="49" fontId="0" fillId="6" borderId="75" xfId="0" applyNumberFormat="1" applyFill="1" applyBorder="1" applyAlignment="1">
      <alignment horizontal="left"/>
    </xf>
    <xf numFmtId="165" fontId="0" fillId="0" borderId="76" xfId="2" applyNumberFormat="1" applyFont="1" applyFill="1" applyBorder="1" applyAlignment="1">
      <alignment horizontal="center" vertical="center"/>
    </xf>
    <xf numFmtId="49" fontId="0" fillId="6" borderId="77" xfId="0" applyNumberFormat="1" applyFill="1" applyBorder="1" applyAlignment="1">
      <alignment horizontal="left"/>
    </xf>
    <xf numFmtId="165" fontId="0" fillId="0" borderId="78" xfId="2" applyNumberFormat="1" applyFont="1" applyFill="1" applyBorder="1" applyAlignment="1">
      <alignment horizontal="center" vertical="center"/>
    </xf>
    <xf numFmtId="49" fontId="0" fillId="6" borderId="79" xfId="0" applyNumberFormat="1" applyFill="1" applyBorder="1" applyAlignment="1">
      <alignment horizontal="left"/>
    </xf>
    <xf numFmtId="165" fontId="0" fillId="0" borderId="80" xfId="2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4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2" fontId="23" fillId="0" borderId="29" xfId="2" applyNumberFormat="1" applyFont="1" applyFill="1" applyBorder="1" applyAlignment="1">
      <alignment horizontal="left"/>
    </xf>
    <xf numFmtId="2" fontId="23" fillId="0" borderId="37" xfId="2" applyNumberFormat="1" applyFont="1" applyFill="1" applyBorder="1" applyAlignment="1">
      <alignment horizontal="left"/>
    </xf>
    <xf numFmtId="2" fontId="23" fillId="0" borderId="72" xfId="2" applyNumberFormat="1" applyFont="1" applyFill="1" applyBorder="1" applyAlignment="1">
      <alignment horizontal="left"/>
    </xf>
    <xf numFmtId="0" fontId="23" fillId="0" borderId="71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/>
    </xf>
    <xf numFmtId="0" fontId="23" fillId="0" borderId="37" xfId="2" applyFont="1" applyFill="1" applyBorder="1" applyAlignment="1">
      <alignment horizontal="left"/>
    </xf>
    <xf numFmtId="0" fontId="14" fillId="7" borderId="66" xfId="2" applyFont="1" applyFill="1" applyBorder="1" applyAlignment="1">
      <alignment horizontal="center" vertical="center" wrapText="1"/>
    </xf>
    <xf numFmtId="0" fontId="14" fillId="7" borderId="67" xfId="2" applyFont="1" applyFill="1" applyBorder="1" applyAlignment="1">
      <alignment horizontal="center" vertical="center" wrapText="1"/>
    </xf>
    <xf numFmtId="0" fontId="14" fillId="7" borderId="68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wrapText="1"/>
    </xf>
    <xf numFmtId="0" fontId="2" fillId="0" borderId="17" xfId="2" applyFont="1" applyFill="1" applyBorder="1" applyAlignment="1">
      <alignment wrapText="1"/>
    </xf>
    <xf numFmtId="0" fontId="2" fillId="0" borderId="19" xfId="2" applyFont="1" applyFill="1" applyBorder="1" applyAlignment="1">
      <alignment wrapText="1"/>
    </xf>
    <xf numFmtId="0" fontId="17" fillId="0" borderId="33" xfId="2" applyFont="1" applyFill="1" applyBorder="1" applyAlignment="1">
      <alignment horizontal="left"/>
    </xf>
    <xf numFmtId="0" fontId="17" fillId="0" borderId="28" xfId="2" applyFont="1" applyFill="1" applyBorder="1" applyAlignment="1">
      <alignment horizontal="left"/>
    </xf>
    <xf numFmtId="0" fontId="17" fillId="0" borderId="69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11" fillId="6" borderId="52" xfId="2" applyFont="1" applyFill="1" applyBorder="1" applyAlignment="1">
      <alignment horizontal="left" vertical="center" wrapText="1"/>
    </xf>
    <xf numFmtId="0" fontId="11" fillId="6" borderId="53" xfId="2" applyFont="1" applyFill="1" applyBorder="1" applyAlignment="1">
      <alignment horizontal="left" vertical="center" wrapText="1"/>
    </xf>
    <xf numFmtId="0" fontId="11" fillId="6" borderId="54" xfId="2" applyFont="1" applyFill="1" applyBorder="1" applyAlignment="1">
      <alignment horizontal="left" vertical="center" wrapText="1"/>
    </xf>
    <xf numFmtId="0" fontId="0" fillId="5" borderId="4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10" fillId="5" borderId="3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6" xfId="2" applyFont="1" applyFill="1" applyBorder="1" applyAlignment="1">
      <alignment horizontal="left"/>
    </xf>
    <xf numFmtId="0" fontId="10" fillId="5" borderId="15" xfId="2" applyFont="1" applyFill="1" applyBorder="1" applyAlignment="1">
      <alignment horizontal="left"/>
    </xf>
    <xf numFmtId="0" fontId="10" fillId="5" borderId="45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9" fillId="7" borderId="16" xfId="2" applyFont="1" applyFill="1" applyBorder="1" applyAlignment="1">
      <alignment horizontal="center" vertical="center" wrapText="1"/>
    </xf>
    <xf numFmtId="0" fontId="9" fillId="7" borderId="17" xfId="2" applyFont="1" applyFill="1" applyBorder="1" applyAlignment="1">
      <alignment horizontal="center" vertical="center" wrapText="1"/>
    </xf>
    <xf numFmtId="0" fontId="9" fillId="7" borderId="18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wrapText="1"/>
    </xf>
    <xf numFmtId="0" fontId="15" fillId="6" borderId="36" xfId="2" applyFont="1" applyFill="1" applyBorder="1" applyAlignment="1">
      <alignment horizontal="center" wrapText="1"/>
    </xf>
    <xf numFmtId="0" fontId="11" fillId="6" borderId="39" xfId="2" applyFont="1" applyFill="1" applyBorder="1" applyAlignment="1">
      <alignment horizontal="center"/>
    </xf>
    <xf numFmtId="0" fontId="11" fillId="6" borderId="40" xfId="2" applyFont="1" applyFill="1" applyBorder="1" applyAlignment="1">
      <alignment horizontal="center"/>
    </xf>
    <xf numFmtId="0" fontId="11" fillId="6" borderId="42" xfId="2" applyFont="1" applyFill="1" applyBorder="1" applyAlignment="1">
      <alignment horizontal="center"/>
    </xf>
    <xf numFmtId="0" fontId="24" fillId="0" borderId="1" xfId="2" applyFont="1" applyFill="1" applyBorder="1" applyAlignment="1">
      <alignment horizontal="left" vertical="center"/>
    </xf>
    <xf numFmtId="0" fontId="18" fillId="7" borderId="63" xfId="2" applyFont="1" applyFill="1" applyBorder="1" applyAlignment="1">
      <alignment horizontal="left" vertical="center"/>
    </xf>
    <xf numFmtId="0" fontId="18" fillId="7" borderId="64" xfId="2" applyFont="1" applyFill="1" applyBorder="1" applyAlignment="1">
      <alignment horizontal="left" vertical="center"/>
    </xf>
    <xf numFmtId="164" fontId="19" fillId="0" borderId="84" xfId="2" applyNumberFormat="1" applyFont="1" applyFill="1" applyBorder="1" applyAlignment="1">
      <alignment horizontal="right"/>
    </xf>
    <xf numFmtId="164" fontId="19" fillId="0" borderId="82" xfId="2" applyNumberFormat="1" applyFont="1" applyFill="1" applyBorder="1" applyAlignment="1">
      <alignment horizontal="right"/>
    </xf>
    <xf numFmtId="164" fontId="19" fillId="0" borderId="85" xfId="2" applyNumberFormat="1" applyFont="1" applyFill="1" applyBorder="1" applyAlignment="1">
      <alignment horizontal="righ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1" fillId="8" borderId="0" xfId="0" applyFont="1" applyFill="1" applyAlignment="1">
      <alignment horizontal="center" vertical="center" wrapText="1"/>
    </xf>
    <xf numFmtId="0" fontId="19" fillId="0" borderId="81" xfId="2" applyFont="1" applyFill="1" applyBorder="1" applyAlignment="1">
      <alignment horizontal="left"/>
    </xf>
    <xf numFmtId="0" fontId="19" fillId="0" borderId="82" xfId="2" applyFont="1" applyFill="1" applyBorder="1" applyAlignment="1">
      <alignment horizontal="left"/>
    </xf>
    <xf numFmtId="0" fontId="19" fillId="0" borderId="83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70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24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3" fillId="6" borderId="32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9" fillId="6" borderId="25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577850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577850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577850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82550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577850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533400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zoomScale="85" zoomScaleNormal="85" zoomScaleSheetLayoutView="160" workbookViewId="0">
      <selection activeCell="K30" sqref="K30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29.90625" style="14" customWidth="1"/>
    <col min="6" max="6" width="24.54296875" customWidth="1"/>
    <col min="7" max="7" width="24.08984375" customWidth="1"/>
    <col min="8" max="8" width="12.1796875" customWidth="1"/>
    <col min="9" max="9" width="20.08984375" customWidth="1"/>
  </cols>
  <sheetData>
    <row r="1" spans="2:9" ht="25.5" customHeight="1" x14ac:dyDescent="0.45">
      <c r="B1" s="124" t="s">
        <v>48</v>
      </c>
      <c r="C1" s="124"/>
      <c r="D1" s="124"/>
      <c r="E1" s="124"/>
      <c r="F1" s="124"/>
      <c r="G1" s="124"/>
      <c r="H1" s="124"/>
      <c r="I1" s="124"/>
    </row>
    <row r="2" spans="2:9" ht="25.5" customHeight="1" x14ac:dyDescent="0.45">
      <c r="B2" s="125" t="s">
        <v>44</v>
      </c>
      <c r="C2" s="125"/>
      <c r="D2" s="125"/>
      <c r="E2" s="125"/>
      <c r="F2" s="125"/>
      <c r="G2" s="125"/>
      <c r="H2" s="125"/>
      <c r="I2" s="125"/>
    </row>
    <row r="3" spans="2:9" ht="15" thickBot="1" x14ac:dyDescent="0.4">
      <c r="B3" s="146"/>
      <c r="C3" s="146"/>
      <c r="D3" s="146"/>
      <c r="E3" s="146"/>
      <c r="F3" s="146"/>
    </row>
    <row r="4" spans="2:9" ht="45.75" customHeight="1" thickBot="1" x14ac:dyDescent="0.4">
      <c r="B4" s="129" t="s">
        <v>72</v>
      </c>
      <c r="C4" s="130"/>
      <c r="D4" s="130"/>
      <c r="E4" s="130"/>
      <c r="F4" s="130"/>
      <c r="G4" s="130"/>
      <c r="H4" s="130"/>
      <c r="I4" s="131"/>
    </row>
    <row r="5" spans="2:9" s="14" customFormat="1" ht="15" thickBot="1" x14ac:dyDescent="0.4">
      <c r="B5" s="132"/>
      <c r="C5" s="133"/>
      <c r="D5" s="133"/>
      <c r="E5" s="133"/>
      <c r="F5" s="133"/>
      <c r="G5" s="133"/>
      <c r="H5" s="133"/>
      <c r="I5" s="133"/>
    </row>
    <row r="6" spans="2:9" ht="17.149999999999999" customHeight="1" x14ac:dyDescent="0.35">
      <c r="B6" s="138" t="s">
        <v>0</v>
      </c>
      <c r="C6" s="139"/>
      <c r="D6" s="139"/>
      <c r="E6" s="139"/>
      <c r="F6" s="134"/>
      <c r="G6" s="134"/>
      <c r="H6" s="134"/>
      <c r="I6" s="135"/>
    </row>
    <row r="7" spans="2:9" ht="17.149999999999999" customHeight="1" thickBot="1" x14ac:dyDescent="0.4">
      <c r="B7" s="140" t="s">
        <v>1</v>
      </c>
      <c r="C7" s="141"/>
      <c r="D7" s="141"/>
      <c r="E7" s="141"/>
      <c r="F7" s="142" t="s">
        <v>2</v>
      </c>
      <c r="G7" s="143"/>
      <c r="H7" s="136"/>
      <c r="I7" s="137"/>
    </row>
    <row r="8" spans="2:9" s="14" customFormat="1" ht="15" thickBot="1" x14ac:dyDescent="0.4">
      <c r="B8" s="144"/>
      <c r="C8" s="145"/>
      <c r="D8" s="145"/>
      <c r="E8" s="145"/>
      <c r="F8" s="145"/>
      <c r="G8" s="145"/>
      <c r="H8" s="145"/>
      <c r="I8" s="145"/>
    </row>
    <row r="9" spans="2:9" ht="30" customHeight="1" x14ac:dyDescent="0.35">
      <c r="B9" s="147" t="s">
        <v>3</v>
      </c>
      <c r="C9" s="148"/>
      <c r="D9" s="148"/>
      <c r="E9" s="148"/>
      <c r="F9" s="148"/>
      <c r="G9" s="148"/>
      <c r="H9" s="148"/>
      <c r="I9" s="149"/>
    </row>
    <row r="10" spans="2:9" ht="36.75" customHeight="1" x14ac:dyDescent="0.35">
      <c r="B10" s="48" t="s">
        <v>50</v>
      </c>
      <c r="C10" s="49"/>
      <c r="D10" s="49"/>
      <c r="E10" s="49"/>
      <c r="F10" s="49"/>
      <c r="G10" s="49"/>
      <c r="H10" s="50"/>
      <c r="I10" s="19"/>
    </row>
    <row r="11" spans="2:9" ht="45" customHeight="1" x14ac:dyDescent="0.35">
      <c r="B11" s="63" t="s">
        <v>40</v>
      </c>
      <c r="C11" s="64"/>
      <c r="D11" s="64"/>
      <c r="E11" s="64"/>
      <c r="F11" s="64"/>
      <c r="G11" s="64"/>
      <c r="H11" s="65"/>
      <c r="I11" s="12"/>
    </row>
    <row r="12" spans="2:9" ht="45" customHeight="1" x14ac:dyDescent="0.35">
      <c r="B12" s="69" t="s">
        <v>4</v>
      </c>
      <c r="C12" s="70"/>
      <c r="D12" s="70"/>
      <c r="E12" s="70"/>
      <c r="F12" s="70"/>
      <c r="G12" s="70"/>
      <c r="H12" s="71"/>
      <c r="I12" s="12"/>
    </row>
    <row r="13" spans="2:9" ht="45" customHeight="1" x14ac:dyDescent="0.35">
      <c r="B13" s="69" t="s">
        <v>45</v>
      </c>
      <c r="C13" s="70"/>
      <c r="D13" s="70"/>
      <c r="E13" s="70"/>
      <c r="F13" s="70"/>
      <c r="G13" s="70"/>
      <c r="H13" s="71"/>
      <c r="I13" s="12"/>
    </row>
    <row r="14" spans="2:9" ht="45" customHeight="1" thickBot="1" x14ac:dyDescent="0.4">
      <c r="B14" s="66" t="s">
        <v>43</v>
      </c>
      <c r="C14" s="67"/>
      <c r="D14" s="67"/>
      <c r="E14" s="67"/>
      <c r="F14" s="67"/>
      <c r="G14" s="67"/>
      <c r="H14" s="68"/>
      <c r="I14" s="13"/>
    </row>
    <row r="15" spans="2:9" s="14" customFormat="1" ht="15" thickBot="1" x14ac:dyDescent="0.4">
      <c r="B15" s="126"/>
      <c r="C15" s="127"/>
      <c r="D15" s="127"/>
      <c r="E15" s="127"/>
      <c r="F15" s="127"/>
      <c r="G15" s="127"/>
      <c r="H15" s="127"/>
      <c r="I15" s="127"/>
    </row>
    <row r="16" spans="2:9" ht="24" customHeight="1" x14ac:dyDescent="0.35">
      <c r="B16" s="60" t="s">
        <v>41</v>
      </c>
      <c r="C16" s="61"/>
      <c r="D16" s="61"/>
      <c r="E16" s="61"/>
      <c r="F16" s="61"/>
      <c r="G16" s="61"/>
      <c r="H16" s="61"/>
      <c r="I16" s="62"/>
    </row>
    <row r="17" spans="2:9" ht="15.65" customHeight="1" x14ac:dyDescent="0.35">
      <c r="B17" s="77" t="s">
        <v>5</v>
      </c>
      <c r="C17" s="78"/>
      <c r="D17" s="76"/>
      <c r="E17" s="17" t="s">
        <v>6</v>
      </c>
      <c r="F17" s="75" t="s">
        <v>7</v>
      </c>
      <c r="G17" s="76"/>
      <c r="H17" s="75" t="s">
        <v>8</v>
      </c>
      <c r="I17" s="128"/>
    </row>
    <row r="18" spans="2:9" ht="20.149999999999999" customHeight="1" thickBot="1" x14ac:dyDescent="0.4">
      <c r="B18" s="57" t="s">
        <v>42</v>
      </c>
      <c r="C18" s="58"/>
      <c r="D18" s="59"/>
      <c r="E18" s="39">
        <v>100</v>
      </c>
      <c r="F18" s="54" t="str">
        <f>IF(E18=100,"neuplatňuje sa","sem doplň minimum")</f>
        <v>neuplatňuje sa</v>
      </c>
      <c r="G18" s="55"/>
      <c r="H18" s="54" t="str">
        <f>IF(E18=100,"neuplatňuje sa","sem doplň maximum")</f>
        <v>neuplatňuje sa</v>
      </c>
      <c r="I18" s="56"/>
    </row>
    <row r="19" spans="2:9" ht="20.5" customHeight="1" thickBot="1" x14ac:dyDescent="0.4">
      <c r="B19" s="40" t="s">
        <v>60</v>
      </c>
      <c r="C19" s="72" t="s">
        <v>46</v>
      </c>
      <c r="D19" s="73"/>
      <c r="E19" s="74"/>
      <c r="F19" s="34" t="s">
        <v>64</v>
      </c>
      <c r="G19" s="34" t="s">
        <v>68</v>
      </c>
      <c r="H19" s="34" t="s">
        <v>62</v>
      </c>
      <c r="I19" s="41" t="s">
        <v>63</v>
      </c>
    </row>
    <row r="20" spans="2:9" ht="17.149999999999999" customHeight="1" x14ac:dyDescent="0.35">
      <c r="B20" s="42" t="s">
        <v>61</v>
      </c>
      <c r="C20" s="51" t="s">
        <v>69</v>
      </c>
      <c r="D20" s="52"/>
      <c r="E20" s="53"/>
      <c r="F20" s="18">
        <v>4</v>
      </c>
      <c r="G20" s="29">
        <v>0</v>
      </c>
      <c r="H20" s="30">
        <f>IF(F$7="Som platcom DPH",G20*0.23,0)</f>
        <v>0</v>
      </c>
      <c r="I20" s="43">
        <f t="shared" ref="I20" si="0">SUM(G20+H20)*F20</f>
        <v>0</v>
      </c>
    </row>
    <row r="21" spans="2:9" ht="17.149999999999999" customHeight="1" x14ac:dyDescent="0.35">
      <c r="B21" s="44" t="s">
        <v>65</v>
      </c>
      <c r="C21" s="114" t="s">
        <v>70</v>
      </c>
      <c r="D21" s="115"/>
      <c r="E21" s="116"/>
      <c r="F21" s="31">
        <v>71</v>
      </c>
      <c r="G21" s="32">
        <v>0</v>
      </c>
      <c r="H21" s="33">
        <f>IF(F$7="Som platcom DPH",G21*0.23,0)</f>
        <v>0</v>
      </c>
      <c r="I21" s="45">
        <f t="shared" ref="I21:I22" si="1">SUM(G21+H21)*F21</f>
        <v>0</v>
      </c>
    </row>
    <row r="22" spans="2:9" ht="17.149999999999999" customHeight="1" thickBot="1" x14ac:dyDescent="0.4">
      <c r="B22" s="46" t="s">
        <v>66</v>
      </c>
      <c r="C22" s="117" t="s">
        <v>67</v>
      </c>
      <c r="D22" s="118"/>
      <c r="E22" s="119"/>
      <c r="F22" s="35">
        <v>25</v>
      </c>
      <c r="G22" s="36">
        <v>0</v>
      </c>
      <c r="H22" s="37">
        <f>IF(F$7="Som platcom DPH",G22*0.23,0)</f>
        <v>0</v>
      </c>
      <c r="I22" s="47">
        <f t="shared" si="1"/>
        <v>0</v>
      </c>
    </row>
    <row r="23" spans="2:9" ht="31" customHeight="1" thickBot="1" x14ac:dyDescent="0.4">
      <c r="B23" s="109" t="s">
        <v>47</v>
      </c>
      <c r="C23" s="110"/>
      <c r="D23" s="110"/>
      <c r="E23" s="110"/>
      <c r="F23" s="110"/>
      <c r="G23" s="110"/>
      <c r="H23" s="110"/>
      <c r="I23" s="38">
        <f>SUM(I20:I22)</f>
        <v>0</v>
      </c>
    </row>
    <row r="24" spans="2:9" ht="16" customHeight="1" thickBot="1" x14ac:dyDescent="0.4">
      <c r="B24" s="121" t="s">
        <v>10</v>
      </c>
      <c r="C24" s="122"/>
      <c r="D24" s="122"/>
      <c r="E24" s="123"/>
      <c r="F24" s="111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12"/>
      <c r="H24" s="112"/>
      <c r="I24" s="113"/>
    </row>
    <row r="25" spans="2:9" ht="42.5" customHeight="1" thickBot="1" x14ac:dyDescent="0.4">
      <c r="B25" s="120" t="s">
        <v>71</v>
      </c>
      <c r="C25" s="120"/>
      <c r="D25" s="120"/>
      <c r="E25" s="120"/>
      <c r="F25" s="120"/>
      <c r="G25" s="120"/>
      <c r="H25" s="120"/>
      <c r="I25" s="120"/>
    </row>
    <row r="26" spans="2:9" ht="23.15" customHeight="1" thickBot="1" x14ac:dyDescent="0.4">
      <c r="B26" s="100" t="s">
        <v>59</v>
      </c>
      <c r="C26" s="101"/>
      <c r="D26" s="101"/>
      <c r="E26" s="101"/>
      <c r="F26" s="101"/>
      <c r="G26" s="101"/>
      <c r="H26" s="101"/>
      <c r="I26" s="102"/>
    </row>
    <row r="27" spans="2:9" ht="20.5" customHeight="1" x14ac:dyDescent="0.35">
      <c r="B27" s="105"/>
      <c r="C27" s="106"/>
      <c r="D27" s="106"/>
      <c r="E27" s="106"/>
      <c r="F27" s="106"/>
      <c r="G27" s="107"/>
      <c r="H27" s="103" t="s">
        <v>9</v>
      </c>
      <c r="I27" s="104"/>
    </row>
    <row r="28" spans="2:9" s="16" customFormat="1" ht="26.25" customHeight="1" thickBot="1" x14ac:dyDescent="0.4">
      <c r="B28" s="79" t="s">
        <v>73</v>
      </c>
      <c r="C28" s="80"/>
      <c r="D28" s="80"/>
      <c r="E28" s="80"/>
      <c r="F28" s="80"/>
      <c r="G28" s="81"/>
      <c r="H28" s="82"/>
      <c r="I28" s="83"/>
    </row>
    <row r="29" spans="2:9" s="16" customFormat="1" ht="17.149999999999999" customHeight="1" x14ac:dyDescent="0.35">
      <c r="B29" s="108" t="s">
        <v>74</v>
      </c>
      <c r="C29" s="108"/>
      <c r="D29" s="108"/>
      <c r="E29" s="108"/>
      <c r="F29" s="108"/>
      <c r="G29" s="108"/>
      <c r="H29" s="108"/>
      <c r="I29" s="108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90" t="s">
        <v>11</v>
      </c>
      <c r="C31" s="91"/>
      <c r="D31" s="92"/>
      <c r="E31" s="96" t="s">
        <v>49</v>
      </c>
      <c r="F31" s="97"/>
      <c r="G31" s="84" t="s">
        <v>12</v>
      </c>
      <c r="H31" s="85"/>
      <c r="I31" s="86"/>
    </row>
    <row r="32" spans="2:9" ht="11.5" customHeight="1" thickBot="1" x14ac:dyDescent="0.4">
      <c r="B32" s="93"/>
      <c r="C32" s="94"/>
      <c r="D32" s="95"/>
      <c r="E32" s="98"/>
      <c r="F32" s="99"/>
      <c r="G32" s="87"/>
      <c r="H32" s="88"/>
      <c r="I32" s="89"/>
    </row>
  </sheetData>
  <mergeCells count="42">
    <mergeCell ref="B3:F3"/>
    <mergeCell ref="B9:I9"/>
    <mergeCell ref="C21:E21"/>
    <mergeCell ref="C22:E22"/>
    <mergeCell ref="B25:I25"/>
    <mergeCell ref="B24:E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26:I26"/>
    <mergeCell ref="H27:I27"/>
    <mergeCell ref="B27:G27"/>
    <mergeCell ref="B29:I29"/>
    <mergeCell ref="B23:H23"/>
    <mergeCell ref="F24:I24"/>
    <mergeCell ref="B28:G28"/>
    <mergeCell ref="H28:I28"/>
    <mergeCell ref="G31:I32"/>
    <mergeCell ref="B31:D32"/>
    <mergeCell ref="E31:F32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F17:G17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577850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577850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577850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82550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577850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533400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51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60.75" customHeight="1" x14ac:dyDescent="0.35">
      <c r="B8" s="26" t="s">
        <v>52</v>
      </c>
    </row>
    <row r="9" spans="2:2" x14ac:dyDescent="0.35">
      <c r="B9" s="26"/>
    </row>
    <row r="10" spans="2:2" x14ac:dyDescent="0.35">
      <c r="B10" s="27" t="s">
        <v>53</v>
      </c>
    </row>
    <row r="11" spans="2:2" x14ac:dyDescent="0.35">
      <c r="B11" s="27" t="s">
        <v>54</v>
      </c>
    </row>
    <row r="12" spans="2:2" x14ac:dyDescent="0.35">
      <c r="B12" s="27" t="s">
        <v>55</v>
      </c>
    </row>
    <row r="13" spans="2:2" x14ac:dyDescent="0.35">
      <c r="B13" s="27" t="s">
        <v>56</v>
      </c>
    </row>
    <row r="14" spans="2:2" x14ac:dyDescent="0.35">
      <c r="B14" s="23"/>
    </row>
    <row r="15" spans="2:2" ht="29" x14ac:dyDescent="0.35">
      <c r="B15" s="26" t="s">
        <v>57</v>
      </c>
    </row>
    <row r="16" spans="2:2" x14ac:dyDescent="0.35">
      <c r="B16" s="28"/>
    </row>
    <row r="17" spans="2:2" ht="29" x14ac:dyDescent="0.35">
      <c r="B17" s="23" t="s">
        <v>58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2025-04-09T06:14:22Z</cp:lastPrinted>
  <dcterms:created xsi:type="dcterms:W3CDTF">2022-09-22T09:41:16Z</dcterms:created>
  <dcterms:modified xsi:type="dcterms:W3CDTF">2025-04-17T10:41:23Z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