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avol.Tison\Documents\2025 VEREJNÉ OBSTARÁVANIE\01 - Tatry 2025\DNS Ťažba 2025\01 LS Liptovská Osada 1-2025\"/>
    </mc:Choice>
  </mc:AlternateContent>
  <bookViews>
    <workbookView xWindow="1950" yWindow="-30" windowWidth="21075" windowHeight="9780"/>
  </bookViews>
  <sheets>
    <sheet name="Rozsah zákazky a cenová ponuka" sheetId="1" r:id="rId1"/>
    <sheet name="Vysvetlivky" sheetId="3" r:id="rId2"/>
  </sheets>
  <definedNames>
    <definedName name="_xlnm.Print_Area" localSheetId="0">'Rozsah zákazky a cenová ponuka'!$A$1:$P$31</definedName>
  </definedNames>
  <calcPr calcId="162913"/>
</workbook>
</file>

<file path=xl/calcChain.xml><?xml version="1.0" encoding="utf-8"?>
<calcChain xmlns="http://schemas.openxmlformats.org/spreadsheetml/2006/main">
  <c r="N12" i="1" l="1"/>
  <c r="L16" i="1"/>
  <c r="G14" i="1" l="1"/>
  <c r="G13" i="1"/>
  <c r="G12" i="1"/>
  <c r="N14" i="1" l="1"/>
  <c r="N13" i="1"/>
  <c r="N16" i="1" l="1"/>
  <c r="N18" i="1" l="1"/>
  <c r="N17" i="1" s="1"/>
</calcChain>
</file>

<file path=xl/sharedStrings.xml><?xml version="1.0" encoding="utf-8"?>
<sst xmlns="http://schemas.openxmlformats.org/spreadsheetml/2006/main" count="94" uniqueCount="87">
  <si>
    <t>Názov predmetu zákazky</t>
  </si>
  <si>
    <t>Objednávateľ</t>
  </si>
  <si>
    <t>JPRL</t>
  </si>
  <si>
    <t>Predpokladaný objem ťažby</t>
  </si>
  <si>
    <t>Druh ťažby</t>
  </si>
  <si>
    <t>Sklon v %</t>
  </si>
  <si>
    <t>LO</t>
  </si>
  <si>
    <t>OÚ</t>
  </si>
  <si>
    <t xml:space="preserve">Spolu bez DPH   </t>
  </si>
  <si>
    <t>DPH 20%</t>
  </si>
  <si>
    <t>Spolu s  DPH</t>
  </si>
  <si>
    <t>Názov:</t>
  </si>
  <si>
    <t>Sídlo:</t>
  </si>
  <si>
    <t>IČO:</t>
  </si>
  <si>
    <t>DIČ:</t>
  </si>
  <si>
    <t>IČ pre DPH:</t>
  </si>
  <si>
    <t>Vysvetlivky:</t>
  </si>
  <si>
    <t>VC</t>
  </si>
  <si>
    <t>alfanumerické označenie porastu, v ktorom sa bude ťažba realizovať</t>
  </si>
  <si>
    <t>NV</t>
  </si>
  <si>
    <t>NP</t>
  </si>
  <si>
    <t>Hmotnatosť</t>
  </si>
  <si>
    <t>priemerný objem ťaženého kmeňa v m³</t>
  </si>
  <si>
    <t>vzdialenosť v metroch, na ktorú sa približuje drevná hmota</t>
  </si>
  <si>
    <t>VM</t>
  </si>
  <si>
    <t>OM</t>
  </si>
  <si>
    <t>príloha č.2</t>
  </si>
  <si>
    <t xml:space="preserve">priemerný sklon svahu v %, na ktorom sa bude ťažbový proces realizovať </t>
  </si>
  <si>
    <t>Požiadavky na bližšiu špecifikáciu technológií v JPRL</t>
  </si>
  <si>
    <t>Číslo položky podľa časti " Opis predmetu zákazky" súťažných podkladov (pracovné činnosti sa vykonajú v poradí, v akom sú uvedené čísla položiek).</t>
  </si>
  <si>
    <t>príloha č. 1 Výzvy na predloženie ponuky</t>
  </si>
  <si>
    <t>Ihličnaté (m³)</t>
  </si>
  <si>
    <t>Listnaté (m³)</t>
  </si>
  <si>
    <t>Spolu           (m³)</t>
  </si>
  <si>
    <t>Sklon          (%)</t>
  </si>
  <si>
    <t>Hmotnatosť  (m³)</t>
  </si>
  <si>
    <t>Rozsah zákazky a cenová ponuka dodávateľa</t>
  </si>
  <si>
    <t>nie som platcom DPH</t>
  </si>
  <si>
    <t>Ak dodávateľ nie je platcom DPH uvedie v tabuľke "Dodávateľ" v riadku "IČ pre DPH"  -</t>
  </si>
  <si>
    <t>Podpis dodávateľa</t>
  </si>
  <si>
    <t xml:space="preserve">  </t>
  </si>
  <si>
    <t>MR</t>
  </si>
  <si>
    <t>Dodávateľ:</t>
  </si>
  <si>
    <t>Požadované kombinácie technológií</t>
  </si>
  <si>
    <t>výrobný celok</t>
  </si>
  <si>
    <t>lesnícky obvod</t>
  </si>
  <si>
    <t>obnovná úmyselná ťažba - ťažba pri obnove lesa</t>
  </si>
  <si>
    <t>výchovná úmyselná ťažba - ťažba v porastoch do 50 rokov pri výchove lesa</t>
  </si>
  <si>
    <t>VÚ -50</t>
  </si>
  <si>
    <t>VÚ +50</t>
  </si>
  <si>
    <t>výchovná úmyselná ťažba - ťažba v porastoch nad 50 rokov pri výchove lesa</t>
  </si>
  <si>
    <t>náhodná ťažba vykonaná - súčasť opatrení na ochranu lesa alebo opatrení spojených s odstraňovaním následkov pôsobenia škodlivých činiteľov</t>
  </si>
  <si>
    <t>náhodná ťažba ponechaná - čiastočne spracovaná. Súčasť opatrení na ochranu lesa alebo opatrení spojených s odstraňovaním následkov pôsobenia škodlivých činiteľov.</t>
  </si>
  <si>
    <t>vývozné miesto - miesto, na ktoré sa sústreďuje drevná hmota priblížená od pňa (miesta stínky) v prípade lomenej technológie</t>
  </si>
  <si>
    <t>odvozné miesto - miesto, na ktoré sa sústreďuje drevná hmota z vývozného miesta alebo od pňa</t>
  </si>
  <si>
    <t>Cena stanovená objednávateľom  bez DPH                 (€/JPRL)</t>
  </si>
  <si>
    <t>Napr. JPRL XY - uplatňovanie prírode blízkeho hospodárenia, intenzívne klinovanie, smerové kladky, úprava nárastu v etážových porastoch, odstraňovanie poškodených jedincov po vykonanej stínke, približovanie z výberných ťažieb, štítkovanie dreva, editovanie údajov do IS PSPD...</t>
  </si>
  <si>
    <t xml:space="preserve">Záväzný termín začatia a ukončenia prác bude určený v Zákazkovom liste </t>
  </si>
  <si>
    <t>Približovacia vzdialenosť           P-VM/VM-OM         resp. P-OM                    (m)</t>
  </si>
  <si>
    <t>Zmluva č. ...</t>
  </si>
  <si>
    <r>
      <rPr>
        <b/>
        <sz val="10"/>
        <color theme="1"/>
        <rFont val="Arial"/>
        <family val="2"/>
        <charset val="238"/>
      </rPr>
      <t>* Požiadavky</t>
    </r>
    <r>
      <rPr>
        <sz val="10"/>
        <color theme="1"/>
        <rFont val="Arial"/>
        <family val="2"/>
        <charset val="238"/>
      </rPr>
      <t xml:space="preserve"> </t>
    </r>
  </si>
  <si>
    <t>Ponuka dodávateľa Cena celkom         
(€ bez DPH)</t>
  </si>
  <si>
    <t xml:space="preserve">Približovacia vzdialenosť                       </t>
  </si>
  <si>
    <t xml:space="preserve">Ponuka dodávateľa     Cena bez DPH na dve desatinné miesta                 (€/m³) </t>
  </si>
  <si>
    <t>mimoriadna ťažba - ťažba realizovaná na základe iných nevyhnutných okolností (napr. vyňatie alebo obmedzenie využívania na základe rozhodnutie orgánu štátnej správy)</t>
  </si>
  <si>
    <t>Termín</t>
  </si>
  <si>
    <t>začatia</t>
  </si>
  <si>
    <t>ukončenia</t>
  </si>
  <si>
    <t>príloha č. 4 Zmluvy o dielo</t>
  </si>
  <si>
    <t>Celková cena v € bez DPH</t>
  </si>
  <si>
    <t>Požadované technické prostriedky:</t>
  </si>
  <si>
    <t>LESY SR, š. p., organizačná zložka OZ Tatry, Juraja Martinku 110/6, 033 11 Liptovský Hrádok</t>
  </si>
  <si>
    <t>Lesnícke služby v ťažbovom procese na OZ Tatry, LS Liptovská Osada - výzva č. 1/2025</t>
  </si>
  <si>
    <t>LO Lúčky</t>
  </si>
  <si>
    <t>SL218-2075B0</t>
  </si>
  <si>
    <t>SL218-2117 0</t>
  </si>
  <si>
    <t>SL218-2151D0</t>
  </si>
  <si>
    <t>1,2,4a,4d,6,7</t>
  </si>
  <si>
    <t>1,2,4a,4e,6,7</t>
  </si>
  <si>
    <t>VU+50</t>
  </si>
  <si>
    <t>15</t>
  </si>
  <si>
    <t>50 | 1100 | -</t>
  </si>
  <si>
    <t>60</t>
  </si>
  <si>
    <t>130 | 800 | -</t>
  </si>
  <si>
    <t>65</t>
  </si>
  <si>
    <t>125 | 140 | -</t>
  </si>
  <si>
    <t xml:space="preserve">1 ks kôň, 1 ks LKT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</si>
</sst>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/>
  </cellStyleXfs>
  <cellXfs count="144">
    <xf numFmtId="0" fontId="0" fillId="0" borderId="0" xfId="0"/>
    <xf numFmtId="0" fontId="3" fillId="0" borderId="0" xfId="0" applyFont="1" applyFill="1" applyBorder="1" applyAlignment="1" applyProtection="1">
      <alignment vertical="center"/>
    </xf>
    <xf numFmtId="0" fontId="2" fillId="0" borderId="1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/>
    </xf>
    <xf numFmtId="0" fontId="2" fillId="0" borderId="23" xfId="0" applyFont="1" applyFill="1" applyBorder="1" applyAlignment="1" applyProtection="1">
      <alignment vertical="center"/>
    </xf>
    <xf numFmtId="0" fontId="2" fillId="0" borderId="1" xfId="0" applyFont="1" applyBorder="1" applyAlignment="1" applyProtection="1">
      <alignment horizontal="left" vertical="center" wrapText="1"/>
    </xf>
    <xf numFmtId="0" fontId="2" fillId="0" borderId="1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vertical="center"/>
    </xf>
    <xf numFmtId="0" fontId="4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3" fillId="3" borderId="0" xfId="0" applyFont="1" applyFill="1" applyBorder="1" applyAlignment="1" applyProtection="1">
      <alignment horizontal="left" vertical="center"/>
    </xf>
    <xf numFmtId="0" fontId="2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Alignment="1" applyProtection="1">
      <alignment horizontal="center"/>
    </xf>
    <xf numFmtId="4" fontId="3" fillId="3" borderId="12" xfId="0" applyNumberFormat="1" applyFont="1" applyFill="1" applyBorder="1" applyAlignment="1" applyProtection="1">
      <alignment horizontal="center" vertical="center"/>
    </xf>
    <xf numFmtId="0" fontId="6" fillId="0" borderId="0" xfId="0" applyFont="1"/>
    <xf numFmtId="2" fontId="3" fillId="2" borderId="11" xfId="0" applyNumberFormat="1" applyFont="1" applyFill="1" applyBorder="1" applyAlignment="1" applyProtection="1">
      <alignment horizontal="center" vertical="center"/>
      <protection locked="0"/>
    </xf>
    <xf numFmtId="0" fontId="7" fillId="3" borderId="0" xfId="0" applyFont="1" applyFill="1" applyProtection="1"/>
    <xf numFmtId="0" fontId="7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7" fillId="3" borderId="0" xfId="0" applyFont="1" applyFill="1"/>
    <xf numFmtId="0" fontId="3" fillId="3" borderId="3" xfId="0" applyFont="1" applyFill="1" applyBorder="1" applyAlignment="1" applyProtection="1">
      <alignment vertical="center"/>
    </xf>
    <xf numFmtId="4" fontId="3" fillId="3" borderId="22" xfId="0" applyNumberFormat="1" applyFont="1" applyFill="1" applyBorder="1" applyAlignment="1" applyProtection="1">
      <alignment horizontal="center" vertical="center"/>
    </xf>
    <xf numFmtId="0" fontId="7" fillId="3" borderId="0" xfId="0" applyFont="1" applyFill="1" applyBorder="1" applyProtection="1"/>
    <xf numFmtId="0" fontId="9" fillId="3" borderId="0" xfId="0" applyFont="1" applyFill="1" applyBorder="1" applyAlignment="1" applyProtection="1">
      <alignment horizontal="left" vertical="center"/>
    </xf>
    <xf numFmtId="14" fontId="3" fillId="3" borderId="17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2" fillId="3" borderId="0" xfId="0" applyFont="1" applyFill="1" applyAlignment="1" applyProtection="1">
      <alignment horizontal="left"/>
    </xf>
    <xf numFmtId="14" fontId="3" fillId="3" borderId="0" xfId="0" applyNumberFormat="1" applyFont="1" applyFill="1" applyBorder="1" applyAlignment="1" applyProtection="1">
      <alignment horizontal="center" vertical="center"/>
    </xf>
    <xf numFmtId="0" fontId="6" fillId="3" borderId="0" xfId="0" applyFont="1" applyFill="1"/>
    <xf numFmtId="4" fontId="3" fillId="4" borderId="22" xfId="0" applyNumberFormat="1" applyFont="1" applyFill="1" applyBorder="1" applyAlignment="1" applyProtection="1">
      <alignment horizontal="center" vertical="center"/>
    </xf>
    <xf numFmtId="0" fontId="3" fillId="4" borderId="3" xfId="0" applyFont="1" applyFill="1" applyBorder="1" applyAlignment="1" applyProtection="1">
      <alignment vertical="center" wrapText="1"/>
    </xf>
    <xf numFmtId="0" fontId="7" fillId="3" borderId="23" xfId="0" applyFont="1" applyFill="1" applyBorder="1" applyAlignment="1">
      <alignment vertical="top" wrapText="1"/>
    </xf>
    <xf numFmtId="0" fontId="7" fillId="3" borderId="0" xfId="0" applyFont="1" applyFill="1" applyBorder="1" applyAlignment="1">
      <alignment vertical="top" wrapText="1"/>
    </xf>
    <xf numFmtId="0" fontId="7" fillId="3" borderId="27" xfId="0" applyFont="1" applyFill="1" applyBorder="1" applyAlignment="1">
      <alignment vertical="top" wrapText="1"/>
    </xf>
    <xf numFmtId="0" fontId="7" fillId="3" borderId="28" xfId="0" applyFont="1" applyFill="1" applyBorder="1" applyAlignment="1">
      <alignment vertical="top" wrapText="1"/>
    </xf>
    <xf numFmtId="0" fontId="7" fillId="3" borderId="24" xfId="0" applyFont="1" applyFill="1" applyBorder="1" applyAlignment="1">
      <alignment vertical="top" wrapText="1"/>
    </xf>
    <xf numFmtId="0" fontId="7" fillId="3" borderId="29" xfId="0" applyFont="1" applyFill="1" applyBorder="1" applyAlignment="1">
      <alignment vertical="top" wrapText="1"/>
    </xf>
    <xf numFmtId="0" fontId="3" fillId="5" borderId="2" xfId="0" applyFont="1" applyFill="1" applyBorder="1" applyAlignment="1" applyProtection="1">
      <alignment vertical="center"/>
    </xf>
    <xf numFmtId="0" fontId="3" fillId="5" borderId="14" xfId="0" applyFont="1" applyFill="1" applyBorder="1" applyAlignment="1" applyProtection="1">
      <alignment horizontal="center" vertical="center"/>
    </xf>
    <xf numFmtId="0" fontId="6" fillId="0" borderId="0" xfId="0" applyFont="1" applyBorder="1"/>
    <xf numFmtId="0" fontId="1" fillId="3" borderId="0" xfId="0" applyFont="1" applyFill="1" applyBorder="1" applyAlignment="1" applyProtection="1">
      <alignment horizontal="center"/>
    </xf>
    <xf numFmtId="2" fontId="15" fillId="2" borderId="6" xfId="0" applyNumberFormat="1" applyFont="1" applyFill="1" applyBorder="1" applyAlignment="1" applyProtection="1">
      <alignment horizontal="center" vertical="center"/>
    </xf>
    <xf numFmtId="0" fontId="14" fillId="0" borderId="33" xfId="0" applyNumberFormat="1" applyFont="1" applyBorder="1" applyAlignment="1">
      <alignment horizontal="center" vertical="center" wrapText="1"/>
    </xf>
    <xf numFmtId="2" fontId="14" fillId="0" borderId="33" xfId="0" applyNumberFormat="1" applyFont="1" applyBorder="1" applyAlignment="1">
      <alignment horizontal="right" vertical="center"/>
    </xf>
    <xf numFmtId="0" fontId="14" fillId="0" borderId="33" xfId="0" applyNumberFormat="1" applyFont="1" applyBorder="1" applyAlignment="1">
      <alignment horizontal="center" vertical="center"/>
    </xf>
    <xf numFmtId="0" fontId="14" fillId="0" borderId="33" xfId="0" applyNumberFormat="1" applyFont="1" applyBorder="1" applyAlignment="1">
      <alignment horizontal="right" vertical="center" wrapText="1"/>
    </xf>
    <xf numFmtId="2" fontId="14" fillId="0" borderId="33" xfId="0" applyNumberFormat="1" applyFont="1" applyBorder="1" applyAlignment="1">
      <alignment horizontal="right" vertical="center" wrapText="1"/>
    </xf>
    <xf numFmtId="0" fontId="12" fillId="0" borderId="34" xfId="0" applyNumberFormat="1" applyFont="1" applyBorder="1" applyAlignment="1">
      <alignment horizontal="center" vertical="center"/>
    </xf>
    <xf numFmtId="4" fontId="13" fillId="0" borderId="35" xfId="0" applyNumberFormat="1" applyFont="1" applyBorder="1" applyAlignment="1">
      <alignment horizontal="right" vertical="center" indent="1"/>
    </xf>
    <xf numFmtId="0" fontId="11" fillId="0" borderId="38" xfId="0" applyNumberFormat="1" applyFont="1" applyBorder="1" applyAlignment="1">
      <alignment horizontal="center" vertical="center"/>
    </xf>
    <xf numFmtId="0" fontId="11" fillId="0" borderId="39" xfId="0" applyNumberFormat="1" applyFont="1" applyBorder="1" applyAlignment="1">
      <alignment horizontal="center" vertical="center"/>
    </xf>
    <xf numFmtId="0" fontId="3" fillId="5" borderId="8" xfId="0" applyFont="1" applyFill="1" applyBorder="1" applyAlignment="1" applyProtection="1">
      <alignment horizontal="center" vertical="center" wrapText="1"/>
    </xf>
    <xf numFmtId="0" fontId="3" fillId="5" borderId="12" xfId="0" applyFont="1" applyFill="1" applyBorder="1" applyAlignment="1" applyProtection="1">
      <alignment horizontal="center" vertical="center" wrapText="1"/>
    </xf>
    <xf numFmtId="0" fontId="3" fillId="5" borderId="18" xfId="0" applyFont="1" applyFill="1" applyBorder="1" applyAlignment="1" applyProtection="1">
      <alignment horizontal="center" vertical="center" wrapText="1"/>
    </xf>
    <xf numFmtId="0" fontId="3" fillId="5" borderId="9" xfId="0" applyFont="1" applyFill="1" applyBorder="1" applyAlignment="1" applyProtection="1">
      <alignment horizontal="center" vertical="center"/>
    </xf>
    <xf numFmtId="0" fontId="3" fillId="5" borderId="32" xfId="0" applyFont="1" applyFill="1" applyBorder="1" applyAlignment="1" applyProtection="1">
      <alignment horizontal="center" vertical="center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 wrapText="1"/>
    </xf>
    <xf numFmtId="0" fontId="3" fillId="5" borderId="14" xfId="0" applyFont="1" applyFill="1" applyBorder="1" applyAlignment="1" applyProtection="1">
      <alignment horizontal="center" vertical="center" wrapText="1"/>
    </xf>
    <xf numFmtId="0" fontId="3" fillId="5" borderId="7" xfId="0" applyFont="1" applyFill="1" applyBorder="1" applyAlignment="1" applyProtection="1">
      <alignment horizontal="center" vertical="center" wrapText="1"/>
    </xf>
    <xf numFmtId="0" fontId="3" fillId="5" borderId="2" xfId="0" applyFont="1" applyFill="1" applyBorder="1" applyAlignment="1" applyProtection="1">
      <alignment horizontal="center" vertical="center"/>
    </xf>
    <xf numFmtId="0" fontId="3" fillId="5" borderId="14" xfId="0" applyFont="1" applyFill="1" applyBorder="1" applyAlignment="1" applyProtection="1">
      <alignment horizontal="center" vertical="center"/>
    </xf>
    <xf numFmtId="0" fontId="3" fillId="3" borderId="0" xfId="0" applyFont="1" applyFill="1" applyAlignment="1" applyProtection="1">
      <alignment horizontal="left"/>
    </xf>
    <xf numFmtId="0" fontId="7" fillId="3" borderId="0" xfId="0" applyFont="1" applyFill="1" applyBorder="1" applyAlignment="1" applyProtection="1">
      <alignment horizontal="left"/>
    </xf>
    <xf numFmtId="0" fontId="3" fillId="5" borderId="7" xfId="0" applyFont="1" applyFill="1" applyBorder="1" applyAlignment="1" applyProtection="1">
      <alignment horizontal="center" vertical="center"/>
    </xf>
    <xf numFmtId="0" fontId="5" fillId="3" borderId="1" xfId="0" applyFont="1" applyFill="1" applyBorder="1" applyAlignment="1" applyProtection="1">
      <alignment horizontal="left"/>
    </xf>
    <xf numFmtId="0" fontId="5" fillId="5" borderId="1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2" fillId="3" borderId="24" xfId="0" applyFont="1" applyFill="1" applyBorder="1" applyAlignment="1" applyProtection="1">
      <alignment horizontal="left"/>
    </xf>
    <xf numFmtId="0" fontId="1" fillId="3" borderId="0" xfId="0" applyFont="1" applyFill="1" applyBorder="1" applyAlignment="1" applyProtection="1">
      <alignment horizontal="center"/>
    </xf>
    <xf numFmtId="0" fontId="11" fillId="0" borderId="36" xfId="0" applyNumberFormat="1" applyFont="1" applyBorder="1" applyAlignment="1">
      <alignment horizontal="center" vertical="center"/>
    </xf>
    <xf numFmtId="0" fontId="11" fillId="0" borderId="37" xfId="0" applyNumberFormat="1" applyFont="1" applyBorder="1" applyAlignment="1">
      <alignment horizontal="center" vertical="center"/>
    </xf>
    <xf numFmtId="0" fontId="5" fillId="5" borderId="1" xfId="0" applyFont="1" applyFill="1" applyBorder="1" applyAlignment="1">
      <alignment horizontal="left" wrapText="1"/>
    </xf>
    <xf numFmtId="0" fontId="5" fillId="5" borderId="1" xfId="0" applyFont="1" applyFill="1" applyBorder="1" applyAlignment="1">
      <alignment horizontal="left"/>
    </xf>
    <xf numFmtId="0" fontId="3" fillId="5" borderId="9" xfId="0" applyFont="1" applyFill="1" applyBorder="1" applyAlignment="1" applyProtection="1">
      <alignment horizontal="center" vertical="center" wrapText="1"/>
    </xf>
    <xf numFmtId="0" fontId="3" fillId="5" borderId="32" xfId="0" applyFont="1" applyFill="1" applyBorder="1" applyAlignment="1" applyProtection="1">
      <alignment horizontal="center" vertical="center" wrapText="1"/>
    </xf>
    <xf numFmtId="0" fontId="3" fillId="5" borderId="19" xfId="0" applyFont="1" applyFill="1" applyBorder="1" applyAlignment="1" applyProtection="1">
      <alignment horizontal="center" vertical="center" wrapText="1"/>
    </xf>
    <xf numFmtId="0" fontId="3" fillId="5" borderId="21" xfId="0" applyFont="1" applyFill="1" applyBorder="1" applyAlignment="1" applyProtection="1">
      <alignment horizontal="center" vertical="center" wrapText="1"/>
    </xf>
    <xf numFmtId="0" fontId="3" fillId="5" borderId="10" xfId="0" applyFont="1" applyFill="1" applyBorder="1" applyAlignment="1" applyProtection="1">
      <alignment horizontal="center" vertical="center" wrapText="1"/>
    </xf>
    <xf numFmtId="0" fontId="5" fillId="3" borderId="19" xfId="0" applyFont="1" applyFill="1" applyBorder="1" applyAlignment="1" applyProtection="1">
      <alignment horizontal="left"/>
    </xf>
    <xf numFmtId="0" fontId="5" fillId="3" borderId="20" xfId="0" applyFont="1" applyFill="1" applyBorder="1" applyAlignment="1" applyProtection="1">
      <alignment horizontal="left"/>
    </xf>
    <xf numFmtId="0" fontId="3" fillId="5" borderId="6" xfId="0" applyFont="1" applyFill="1" applyBorder="1" applyAlignment="1" applyProtection="1">
      <alignment horizontal="center" vertical="center" wrapText="1"/>
    </xf>
    <xf numFmtId="0" fontId="3" fillId="5" borderId="11" xfId="0" applyFont="1" applyFill="1" applyBorder="1" applyAlignment="1" applyProtection="1">
      <alignment horizontal="center" vertical="center" wrapText="1"/>
    </xf>
    <xf numFmtId="0" fontId="3" fillId="5" borderId="30" xfId="0" applyFont="1" applyFill="1" applyBorder="1" applyAlignment="1" applyProtection="1">
      <alignment horizontal="center" vertical="center" wrapText="1"/>
    </xf>
    <xf numFmtId="0" fontId="3" fillId="2" borderId="15" xfId="0" applyFont="1" applyFill="1" applyBorder="1" applyAlignment="1" applyProtection="1">
      <alignment horizontal="left"/>
      <protection locked="0"/>
    </xf>
    <xf numFmtId="0" fontId="3" fillId="2" borderId="11" xfId="0" applyFont="1" applyFill="1" applyBorder="1" applyAlignment="1" applyProtection="1">
      <alignment horizontal="left"/>
      <protection locked="0"/>
    </xf>
    <xf numFmtId="0" fontId="3" fillId="2" borderId="16" xfId="0" applyFont="1" applyFill="1" applyBorder="1" applyAlignment="1" applyProtection="1">
      <alignment horizontal="left"/>
      <protection locked="0"/>
    </xf>
    <xf numFmtId="0" fontId="7" fillId="2" borderId="15" xfId="0" applyFont="1" applyFill="1" applyBorder="1" applyAlignment="1">
      <alignment horizontal="center"/>
    </xf>
    <xf numFmtId="0" fontId="7" fillId="2" borderId="16" xfId="0" applyFont="1" applyFill="1" applyBorder="1" applyAlignment="1">
      <alignment horizont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 textRotation="90"/>
    </xf>
    <xf numFmtId="0" fontId="5" fillId="3" borderId="0" xfId="0" applyFont="1" applyFill="1" applyBorder="1" applyAlignment="1" applyProtection="1">
      <alignment horizontal="left" vertical="center"/>
    </xf>
    <xf numFmtId="0" fontId="7" fillId="3" borderId="23" xfId="0" applyFont="1" applyFill="1" applyBorder="1" applyAlignment="1">
      <alignment horizontal="left" vertical="top" wrapText="1"/>
    </xf>
    <xf numFmtId="0" fontId="7" fillId="3" borderId="0" xfId="0" applyFont="1" applyFill="1" applyBorder="1" applyAlignment="1">
      <alignment horizontal="left" vertical="top" wrapText="1"/>
    </xf>
    <xf numFmtId="0" fontId="7" fillId="3" borderId="27" xfId="0" applyFont="1" applyFill="1" applyBorder="1" applyAlignment="1">
      <alignment horizontal="left" vertical="top" wrapText="1"/>
    </xf>
    <xf numFmtId="0" fontId="15" fillId="3" borderId="23" xfId="0" applyFont="1" applyFill="1" applyBorder="1" applyAlignment="1">
      <alignment horizontal="center" vertical="top" wrapText="1"/>
    </xf>
    <xf numFmtId="0" fontId="15" fillId="3" borderId="0" xfId="0" applyFont="1" applyFill="1" applyBorder="1" applyAlignment="1">
      <alignment horizontal="center" vertical="top" wrapText="1"/>
    </xf>
    <xf numFmtId="0" fontId="15" fillId="3" borderId="27" xfId="0" applyFont="1" applyFill="1" applyBorder="1" applyAlignment="1">
      <alignment horizontal="center" vertical="top" wrapText="1"/>
    </xf>
    <xf numFmtId="0" fontId="7" fillId="3" borderId="25" xfId="0" applyFont="1" applyFill="1" applyBorder="1" applyAlignment="1">
      <alignment horizontal="center" vertical="top" wrapText="1"/>
    </xf>
    <xf numFmtId="0" fontId="7" fillId="3" borderId="13" xfId="0" applyFont="1" applyFill="1" applyBorder="1" applyAlignment="1">
      <alignment horizontal="center" vertical="top" wrapText="1"/>
    </xf>
    <xf numFmtId="0" fontId="7" fillId="3" borderId="26" xfId="0" applyFont="1" applyFill="1" applyBorder="1" applyAlignment="1">
      <alignment horizontal="center" vertical="top" wrapText="1"/>
    </xf>
    <xf numFmtId="0" fontId="7" fillId="0" borderId="9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2" fillId="3" borderId="9" xfId="0" applyFont="1" applyFill="1" applyBorder="1" applyAlignment="1" applyProtection="1">
      <alignment horizontal="center" vertical="center"/>
    </xf>
    <xf numFmtId="0" fontId="2" fillId="3" borderId="3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right" vertical="center"/>
    </xf>
    <xf numFmtId="0" fontId="3" fillId="3" borderId="4" xfId="0" applyFont="1" applyFill="1" applyBorder="1" applyAlignment="1" applyProtection="1">
      <alignment horizontal="right" vertical="center"/>
    </xf>
    <xf numFmtId="0" fontId="3" fillId="3" borderId="5" xfId="0" applyFont="1" applyFill="1" applyBorder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right"/>
    </xf>
    <xf numFmtId="0" fontId="0" fillId="0" borderId="1" xfId="0" applyBorder="1" applyAlignment="1">
      <alignment horizontal="left" vertical="top" wrapText="1"/>
    </xf>
    <xf numFmtId="0" fontId="14" fillId="0" borderId="40" xfId="0" applyNumberFormat="1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center" vertical="center" wrapText="1"/>
    </xf>
    <xf numFmtId="2" fontId="14" fillId="0" borderId="41" xfId="0" applyNumberFormat="1" applyFont="1" applyBorder="1" applyAlignment="1">
      <alignment horizontal="right" vertical="center"/>
    </xf>
    <xf numFmtId="0" fontId="14" fillId="0" borderId="41" xfId="0" applyNumberFormat="1" applyFont="1" applyBorder="1" applyAlignment="1">
      <alignment horizontal="center" vertical="center"/>
    </xf>
    <xf numFmtId="0" fontId="14" fillId="0" borderId="41" xfId="0" applyNumberFormat="1" applyFont="1" applyBorder="1" applyAlignment="1">
      <alignment horizontal="right" vertical="center" wrapText="1"/>
    </xf>
    <xf numFmtId="2" fontId="14" fillId="0" borderId="41" xfId="0" applyNumberFormat="1" applyFont="1" applyBorder="1" applyAlignment="1">
      <alignment horizontal="right" vertical="center" wrapText="1"/>
    </xf>
    <xf numFmtId="0" fontId="12" fillId="0" borderId="36" xfId="0" applyNumberFormat="1" applyFont="1" applyBorder="1" applyAlignment="1">
      <alignment horizontal="center" vertical="center"/>
    </xf>
    <xf numFmtId="4" fontId="13" fillId="0" borderId="42" xfId="0" applyNumberFormat="1" applyFont="1" applyBorder="1" applyAlignment="1">
      <alignment horizontal="right" vertical="center" indent="1"/>
    </xf>
    <xf numFmtId="4" fontId="3" fillId="3" borderId="8" xfId="0" applyNumberFormat="1" applyFont="1" applyFill="1" applyBorder="1" applyAlignment="1" applyProtection="1">
      <alignment horizontal="center" vertical="center"/>
    </xf>
    <xf numFmtId="14" fontId="15" fillId="3" borderId="8" xfId="0" applyNumberFormat="1" applyFont="1" applyFill="1" applyBorder="1" applyAlignment="1" applyProtection="1">
      <alignment horizontal="center" vertical="center"/>
    </xf>
    <xf numFmtId="0" fontId="14" fillId="0" borderId="43" xfId="0" applyNumberFormat="1" applyFont="1" applyBorder="1" applyAlignment="1">
      <alignment horizontal="center" vertical="center"/>
    </xf>
    <xf numFmtId="0" fontId="14" fillId="0" borderId="44" xfId="0" applyNumberFormat="1" applyFont="1" applyBorder="1" applyAlignment="1">
      <alignment horizontal="center" vertical="center"/>
    </xf>
    <xf numFmtId="0" fontId="14" fillId="0" borderId="45" xfId="0" applyNumberFormat="1" applyFont="1" applyBorder="1" applyAlignment="1">
      <alignment horizontal="center" vertical="center" wrapText="1"/>
    </xf>
    <xf numFmtId="0" fontId="11" fillId="0" borderId="46" xfId="0" applyNumberFormat="1" applyFont="1" applyBorder="1" applyAlignment="1">
      <alignment horizontal="center" vertical="center"/>
    </xf>
    <xf numFmtId="0" fontId="11" fillId="0" borderId="47" xfId="0" applyNumberFormat="1" applyFont="1" applyBorder="1" applyAlignment="1">
      <alignment horizontal="center" vertical="center"/>
    </xf>
    <xf numFmtId="2" fontId="14" fillId="0" borderId="45" xfId="0" applyNumberFormat="1" applyFont="1" applyBorder="1" applyAlignment="1">
      <alignment horizontal="right" vertical="center"/>
    </xf>
    <xf numFmtId="0" fontId="14" fillId="0" borderId="45" xfId="0" applyNumberFormat="1" applyFont="1" applyBorder="1" applyAlignment="1">
      <alignment horizontal="center" vertical="center"/>
    </xf>
    <xf numFmtId="0" fontId="14" fillId="0" borderId="45" xfId="0" applyNumberFormat="1" applyFont="1" applyBorder="1" applyAlignment="1">
      <alignment horizontal="right" vertical="center" wrapText="1"/>
    </xf>
    <xf numFmtId="2" fontId="14" fillId="0" borderId="45" xfId="0" applyNumberFormat="1" applyFont="1" applyBorder="1" applyAlignment="1">
      <alignment horizontal="right" vertical="center" wrapText="1"/>
    </xf>
    <xf numFmtId="0" fontId="12" fillId="0" borderId="48" xfId="0" applyNumberFormat="1" applyFont="1" applyBorder="1" applyAlignment="1">
      <alignment horizontal="center" vertical="center"/>
    </xf>
    <xf numFmtId="4" fontId="13" fillId="0" borderId="49" xfId="0" applyNumberFormat="1" applyFont="1" applyBorder="1" applyAlignment="1">
      <alignment horizontal="right" vertical="center" indent="1"/>
    </xf>
    <xf numFmtId="2" fontId="3" fillId="2" borderId="20" xfId="0" applyNumberFormat="1" applyFont="1" applyFill="1" applyBorder="1" applyAlignment="1" applyProtection="1">
      <alignment horizontal="center" vertical="center"/>
      <protection locked="0"/>
    </xf>
    <xf numFmtId="4" fontId="3" fillId="3" borderId="18" xfId="0" applyNumberFormat="1" applyFont="1" applyFill="1" applyBorder="1" applyAlignment="1" applyProtection="1">
      <alignment horizontal="center" vertical="center"/>
    </xf>
    <xf numFmtId="14" fontId="3" fillId="3" borderId="14" xfId="0" applyNumberFormat="1" applyFont="1" applyFill="1" applyBorder="1" applyAlignment="1" applyProtection="1">
      <alignment horizontal="center" vertical="center"/>
    </xf>
    <xf numFmtId="14" fontId="3" fillId="3" borderId="8" xfId="0" applyNumberFormat="1" applyFont="1" applyFill="1" applyBorder="1" applyAlignment="1" applyProtection="1">
      <alignment horizontal="center" vertical="center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1"/>
  <sheetViews>
    <sheetView tabSelected="1" view="pageBreakPreview" zoomScale="70" zoomScaleNormal="100" zoomScaleSheetLayoutView="70" workbookViewId="0">
      <selection activeCell="O20" sqref="O20"/>
    </sheetView>
  </sheetViews>
  <sheetFormatPr defaultRowHeight="14.25" x14ac:dyDescent="0.2"/>
  <cols>
    <col min="1" max="1" width="13.7109375" style="16" customWidth="1"/>
    <col min="2" max="2" width="12" style="16" customWidth="1"/>
    <col min="3" max="3" width="14.85546875" style="16" customWidth="1"/>
    <col min="4" max="4" width="19.5703125" style="16" customWidth="1"/>
    <col min="5" max="6" width="9.140625" style="16"/>
    <col min="7" max="7" width="11.85546875" style="16" customWidth="1"/>
    <col min="8" max="9" width="9.140625" style="16"/>
    <col min="10" max="10" width="11.85546875" style="16" customWidth="1"/>
    <col min="11" max="11" width="17" style="16" customWidth="1"/>
    <col min="12" max="12" width="16.140625" style="16" customWidth="1"/>
    <col min="13" max="13" width="20.85546875" style="16" customWidth="1"/>
    <col min="14" max="14" width="19.42578125" style="16" customWidth="1"/>
    <col min="15" max="16" width="10.85546875" style="16" customWidth="1"/>
    <col min="17" max="16384" width="9.140625" style="16"/>
  </cols>
  <sheetData>
    <row r="1" spans="1:16" ht="19.5" customHeight="1" x14ac:dyDescent="0.25">
      <c r="A1" s="73" t="s">
        <v>36</v>
      </c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41"/>
      <c r="N1" s="71" t="s">
        <v>30</v>
      </c>
      <c r="O1" s="71"/>
      <c r="P1" s="71"/>
    </row>
    <row r="2" spans="1:16" ht="13.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1"/>
      <c r="M2" s="41"/>
      <c r="N2" s="72" t="s">
        <v>68</v>
      </c>
      <c r="O2" s="72"/>
      <c r="P2" s="72"/>
    </row>
    <row r="3" spans="1:16" ht="18" customHeight="1" x14ac:dyDescent="0.25">
      <c r="A3" s="69" t="s">
        <v>0</v>
      </c>
      <c r="B3" s="69"/>
      <c r="C3" s="76" t="s">
        <v>72</v>
      </c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</row>
    <row r="4" spans="1:16" ht="10.5" customHeight="1" x14ac:dyDescent="0.2">
      <c r="A4" s="14"/>
      <c r="B4" s="14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  <c r="O4" s="28"/>
      <c r="P4" s="28"/>
    </row>
    <row r="5" spans="1:16" x14ac:dyDescent="0.2">
      <c r="A5" s="18"/>
      <c r="B5" s="18"/>
      <c r="C5" s="19"/>
      <c r="D5" s="19"/>
      <c r="E5" s="66"/>
      <c r="F5" s="66"/>
      <c r="G5" s="19"/>
      <c r="H5" s="19"/>
      <c r="I5" s="19"/>
      <c r="J5" s="19"/>
      <c r="K5" s="19"/>
      <c r="L5" s="19"/>
      <c r="M5" s="19"/>
      <c r="N5" s="19"/>
      <c r="O5" s="19"/>
      <c r="P5" s="19"/>
    </row>
    <row r="6" spans="1:16" ht="15" x14ac:dyDescent="0.25">
      <c r="A6" s="69" t="s">
        <v>1</v>
      </c>
      <c r="B6" s="69"/>
      <c r="C6" s="70" t="s">
        <v>71</v>
      </c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</row>
    <row r="7" spans="1:16" ht="6" customHeight="1" x14ac:dyDescent="0.2">
      <c r="A7" s="20"/>
      <c r="B7" s="67"/>
      <c r="C7" s="67"/>
      <c r="D7" s="67"/>
      <c r="E7" s="67"/>
      <c r="F7" s="67"/>
      <c r="G7" s="19"/>
      <c r="H7" s="18"/>
      <c r="I7" s="18"/>
      <c r="J7" s="18"/>
      <c r="K7" s="18"/>
      <c r="L7" s="18"/>
      <c r="M7" s="18"/>
      <c r="N7" s="18"/>
      <c r="O7" s="18"/>
      <c r="P7" s="18"/>
    </row>
    <row r="8" spans="1:16" ht="16.5" customHeight="1" thickBot="1" x14ac:dyDescent="0.3">
      <c r="A8" s="83" t="s">
        <v>59</v>
      </c>
      <c r="B8" s="84"/>
      <c r="C8" s="84"/>
      <c r="D8" s="84"/>
      <c r="E8" s="21"/>
      <c r="F8" s="21"/>
      <c r="G8" s="19"/>
      <c r="H8" s="18"/>
      <c r="I8" s="18"/>
      <c r="J8" s="18"/>
      <c r="K8" s="18"/>
      <c r="L8" s="18"/>
      <c r="M8" s="18"/>
      <c r="N8" s="18"/>
      <c r="O8" s="18"/>
      <c r="P8" s="18"/>
    </row>
    <row r="9" spans="1:16" ht="21" customHeight="1" thickBot="1" x14ac:dyDescent="0.25">
      <c r="A9" s="68" t="s">
        <v>6</v>
      </c>
      <c r="B9" s="68" t="s">
        <v>2</v>
      </c>
      <c r="C9" s="56" t="s">
        <v>43</v>
      </c>
      <c r="D9" s="57"/>
      <c r="E9" s="58" t="s">
        <v>3</v>
      </c>
      <c r="F9" s="59"/>
      <c r="G9" s="60"/>
      <c r="H9" s="85" t="s">
        <v>4</v>
      </c>
      <c r="I9" s="63" t="s">
        <v>34</v>
      </c>
      <c r="J9" s="53" t="s">
        <v>35</v>
      </c>
      <c r="K9" s="63" t="s">
        <v>58</v>
      </c>
      <c r="L9" s="63" t="s">
        <v>55</v>
      </c>
      <c r="M9" s="63" t="s">
        <v>63</v>
      </c>
      <c r="N9" s="63" t="s">
        <v>61</v>
      </c>
      <c r="O9" s="58" t="s">
        <v>65</v>
      </c>
      <c r="P9" s="60"/>
    </row>
    <row r="10" spans="1:16" ht="21.75" customHeight="1" x14ac:dyDescent="0.2">
      <c r="A10" s="64"/>
      <c r="B10" s="64"/>
      <c r="C10" s="78" t="s">
        <v>29</v>
      </c>
      <c r="D10" s="79"/>
      <c r="E10" s="82" t="s">
        <v>31</v>
      </c>
      <c r="F10" s="61" t="s">
        <v>32</v>
      </c>
      <c r="G10" s="63" t="s">
        <v>33</v>
      </c>
      <c r="H10" s="86"/>
      <c r="I10" s="61"/>
      <c r="J10" s="54"/>
      <c r="K10" s="64"/>
      <c r="L10" s="61"/>
      <c r="M10" s="64"/>
      <c r="N10" s="64"/>
      <c r="O10" s="39"/>
      <c r="P10" s="39"/>
    </row>
    <row r="11" spans="1:16" ht="50.25" customHeight="1" thickBot="1" x14ac:dyDescent="0.25">
      <c r="A11" s="65"/>
      <c r="B11" s="65"/>
      <c r="C11" s="80"/>
      <c r="D11" s="81"/>
      <c r="E11" s="80"/>
      <c r="F11" s="62"/>
      <c r="G11" s="62"/>
      <c r="H11" s="87"/>
      <c r="I11" s="62"/>
      <c r="J11" s="55"/>
      <c r="K11" s="65"/>
      <c r="L11" s="62"/>
      <c r="M11" s="64"/>
      <c r="N11" s="65"/>
      <c r="O11" s="40" t="s">
        <v>66</v>
      </c>
      <c r="P11" s="40" t="s">
        <v>67</v>
      </c>
    </row>
    <row r="12" spans="1:16" ht="24" x14ac:dyDescent="0.2">
      <c r="A12" s="119" t="s">
        <v>73</v>
      </c>
      <c r="B12" s="120" t="s">
        <v>74</v>
      </c>
      <c r="C12" s="74" t="s">
        <v>77</v>
      </c>
      <c r="D12" s="75"/>
      <c r="E12" s="121">
        <v>16.21</v>
      </c>
      <c r="F12" s="121">
        <v>0</v>
      </c>
      <c r="G12" s="121">
        <f>SUM(E12,F12)</f>
        <v>16.21</v>
      </c>
      <c r="H12" s="122" t="s">
        <v>79</v>
      </c>
      <c r="I12" s="123" t="s">
        <v>80</v>
      </c>
      <c r="J12" s="124">
        <v>0.21659846665257579</v>
      </c>
      <c r="K12" s="125" t="s">
        <v>81</v>
      </c>
      <c r="L12" s="126">
        <v>574.22889999999995</v>
      </c>
      <c r="M12" s="43"/>
      <c r="N12" s="127">
        <f>SUM(M12*G12)</f>
        <v>0</v>
      </c>
      <c r="O12" s="128"/>
      <c r="P12" s="143">
        <v>45900</v>
      </c>
    </row>
    <row r="13" spans="1:16" ht="24" x14ac:dyDescent="0.2">
      <c r="A13" s="129" t="s">
        <v>73</v>
      </c>
      <c r="B13" s="44" t="s">
        <v>75</v>
      </c>
      <c r="C13" s="51" t="s">
        <v>78</v>
      </c>
      <c r="D13" s="52"/>
      <c r="E13" s="45">
        <v>276.47199999999998</v>
      </c>
      <c r="F13" s="45">
        <v>71.703000000000003</v>
      </c>
      <c r="G13" s="45">
        <f>SUM(E13,F13)</f>
        <v>348.17499999999995</v>
      </c>
      <c r="H13" s="46" t="s">
        <v>79</v>
      </c>
      <c r="I13" s="47" t="s">
        <v>82</v>
      </c>
      <c r="J13" s="48">
        <v>0.29077960403705122</v>
      </c>
      <c r="K13" s="49" t="s">
        <v>83</v>
      </c>
      <c r="L13" s="50">
        <v>13997.213599999999</v>
      </c>
      <c r="M13" s="17"/>
      <c r="N13" s="15">
        <f t="shared" ref="N13:N14" si="0">SUM(M13*G13)</f>
        <v>0</v>
      </c>
      <c r="O13" s="26"/>
      <c r="P13" s="26">
        <v>45900</v>
      </c>
    </row>
    <row r="14" spans="1:16" ht="24.75" thickBot="1" x14ac:dyDescent="0.25">
      <c r="A14" s="130" t="s">
        <v>73</v>
      </c>
      <c r="B14" s="131" t="s">
        <v>76</v>
      </c>
      <c r="C14" s="132" t="s">
        <v>78</v>
      </c>
      <c r="D14" s="133"/>
      <c r="E14" s="134">
        <v>16.420999999999996</v>
      </c>
      <c r="F14" s="134">
        <v>43.235999999999997</v>
      </c>
      <c r="G14" s="134">
        <f>SUM(E14,F14)</f>
        <v>59.656999999999996</v>
      </c>
      <c r="H14" s="135" t="s">
        <v>79</v>
      </c>
      <c r="I14" s="136" t="s">
        <v>84</v>
      </c>
      <c r="J14" s="137">
        <v>0.24099999999999999</v>
      </c>
      <c r="K14" s="138" t="s">
        <v>85</v>
      </c>
      <c r="L14" s="139">
        <v>3247.6136999999999</v>
      </c>
      <c r="M14" s="140"/>
      <c r="N14" s="141">
        <f t="shared" si="0"/>
        <v>0</v>
      </c>
      <c r="O14" s="142"/>
      <c r="P14" s="142">
        <v>45900</v>
      </c>
    </row>
    <row r="15" spans="1:16" ht="15.75" customHeight="1" thickBot="1" x14ac:dyDescent="0.25">
      <c r="A15" s="111"/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12"/>
      <c r="M15" s="112"/>
      <c r="N15" s="112"/>
      <c r="O15" s="112"/>
      <c r="P15" s="112"/>
    </row>
    <row r="16" spans="1:16" ht="39.75" customHeight="1" thickBot="1" x14ac:dyDescent="0.25">
      <c r="A16" s="113" t="s">
        <v>8</v>
      </c>
      <c r="B16" s="114"/>
      <c r="C16" s="114"/>
      <c r="D16" s="114"/>
      <c r="E16" s="114"/>
      <c r="F16" s="114"/>
      <c r="G16" s="114"/>
      <c r="H16" s="114"/>
      <c r="I16" s="114"/>
      <c r="J16" s="114"/>
      <c r="K16" s="115"/>
      <c r="L16" s="23">
        <f>SUM(L12:L14)</f>
        <v>17819.056199999999</v>
      </c>
      <c r="M16" s="32" t="s">
        <v>69</v>
      </c>
      <c r="N16" s="31">
        <f>SUM(N12:N14)</f>
        <v>0</v>
      </c>
      <c r="O16" s="29"/>
      <c r="P16" s="29"/>
    </row>
    <row r="17" spans="1:16" ht="15" thickBot="1" x14ac:dyDescent="0.25">
      <c r="A17" s="105"/>
      <c r="B17" s="106"/>
      <c r="C17" s="106"/>
      <c r="D17" s="106"/>
      <c r="E17" s="106"/>
      <c r="F17" s="106"/>
      <c r="G17" s="106"/>
      <c r="H17" s="106"/>
      <c r="I17" s="106"/>
      <c r="J17" s="106"/>
      <c r="K17" s="106"/>
      <c r="L17" s="107"/>
      <c r="M17" s="22" t="s">
        <v>9</v>
      </c>
      <c r="N17" s="23">
        <f>N18-N16</f>
        <v>0</v>
      </c>
      <c r="O17" s="29"/>
      <c r="P17" s="29"/>
    </row>
    <row r="18" spans="1:16" ht="15" thickBot="1" x14ac:dyDescent="0.25">
      <c r="A18" s="108"/>
      <c r="B18" s="109"/>
      <c r="C18" s="109"/>
      <c r="D18" s="109"/>
      <c r="E18" s="109"/>
      <c r="F18" s="109"/>
      <c r="G18" s="109"/>
      <c r="H18" s="109"/>
      <c r="I18" s="109"/>
      <c r="J18" s="109"/>
      <c r="K18" s="109"/>
      <c r="L18" s="110"/>
      <c r="M18" s="22" t="s">
        <v>10</v>
      </c>
      <c r="N18" s="23">
        <f>IF("nie"=MID(H26,1,3),N16,(N16*1.2))</f>
        <v>0</v>
      </c>
      <c r="O18" s="29"/>
      <c r="P18" s="29"/>
    </row>
    <row r="19" spans="1:16" x14ac:dyDescent="0.2">
      <c r="A19" s="93"/>
      <c r="B19" s="93"/>
      <c r="C19" s="93"/>
      <c r="D19" s="8"/>
      <c r="E19" s="8"/>
      <c r="F19" s="8"/>
      <c r="G19" s="8"/>
      <c r="H19" s="8"/>
      <c r="I19" s="8" t="s">
        <v>40</v>
      </c>
      <c r="J19" s="8"/>
      <c r="K19" s="8"/>
      <c r="L19" s="8"/>
      <c r="M19" s="8"/>
      <c r="N19" s="8"/>
      <c r="O19" s="8"/>
      <c r="P19" s="8"/>
    </row>
    <row r="20" spans="1:16" ht="15" x14ac:dyDescent="0.2">
      <c r="A20" s="95" t="s">
        <v>57</v>
      </c>
      <c r="B20" s="95"/>
      <c r="C20" s="95"/>
      <c r="D20" s="95"/>
      <c r="E20" s="95"/>
      <c r="F20" s="95"/>
      <c r="G20" s="95"/>
      <c r="H20" s="95"/>
      <c r="I20" s="95"/>
      <c r="J20" s="95"/>
      <c r="K20" s="95"/>
      <c r="L20" s="95"/>
      <c r="M20" s="95"/>
      <c r="N20" s="95"/>
      <c r="O20" s="30"/>
      <c r="P20" s="30"/>
    </row>
    <row r="21" spans="1:16" ht="25.5" customHeight="1" x14ac:dyDescent="0.2">
      <c r="A21" s="25" t="s">
        <v>38</v>
      </c>
      <c r="B21" s="13"/>
      <c r="C21" s="13"/>
      <c r="D21" s="13"/>
      <c r="E21" s="13"/>
      <c r="F21" s="13"/>
      <c r="G21" s="12" t="s">
        <v>37</v>
      </c>
      <c r="H21" s="13"/>
      <c r="I21" s="13"/>
      <c r="J21" s="9"/>
      <c r="K21" s="9"/>
      <c r="L21" s="9"/>
      <c r="M21" s="9"/>
      <c r="N21" s="9"/>
      <c r="O21" s="9"/>
      <c r="P21" s="9"/>
    </row>
    <row r="22" spans="1:16" ht="15" customHeight="1" x14ac:dyDescent="0.2">
      <c r="A22" s="102" t="s">
        <v>60</v>
      </c>
      <c r="B22" s="103"/>
      <c r="C22" s="103"/>
      <c r="D22" s="103"/>
      <c r="E22" s="104"/>
      <c r="F22" s="94" t="s">
        <v>42</v>
      </c>
      <c r="G22" s="10" t="s">
        <v>11</v>
      </c>
      <c r="H22" s="88"/>
      <c r="I22" s="89"/>
      <c r="J22" s="89"/>
      <c r="K22" s="89"/>
      <c r="L22" s="89"/>
      <c r="M22" s="89"/>
      <c r="N22" s="90"/>
      <c r="O22" s="30"/>
      <c r="P22" s="30"/>
    </row>
    <row r="23" spans="1:16" x14ac:dyDescent="0.2">
      <c r="A23" s="33"/>
      <c r="B23" s="34"/>
      <c r="C23" s="34"/>
      <c r="D23" s="34"/>
      <c r="E23" s="35"/>
      <c r="F23" s="94"/>
      <c r="G23" s="10" t="s">
        <v>12</v>
      </c>
      <c r="H23" s="88"/>
      <c r="I23" s="89"/>
      <c r="J23" s="89"/>
      <c r="K23" s="89"/>
      <c r="L23" s="89"/>
      <c r="M23" s="89"/>
      <c r="N23" s="90"/>
      <c r="O23" s="30"/>
      <c r="P23" s="30"/>
    </row>
    <row r="24" spans="1:16" ht="18" customHeight="1" x14ac:dyDescent="0.2">
      <c r="A24" s="96" t="s">
        <v>70</v>
      </c>
      <c r="B24" s="97"/>
      <c r="C24" s="97"/>
      <c r="D24" s="97"/>
      <c r="E24" s="98"/>
      <c r="F24" s="94"/>
      <c r="G24" s="10" t="s">
        <v>13</v>
      </c>
      <c r="H24" s="88"/>
      <c r="I24" s="89"/>
      <c r="J24" s="89"/>
      <c r="K24" s="89"/>
      <c r="L24" s="89"/>
      <c r="M24" s="89"/>
      <c r="N24" s="90"/>
      <c r="O24" s="30"/>
      <c r="P24" s="30"/>
    </row>
    <row r="25" spans="1:16" x14ac:dyDescent="0.2">
      <c r="A25" s="33"/>
      <c r="B25" s="34"/>
      <c r="C25" s="34"/>
      <c r="D25" s="34"/>
      <c r="E25" s="35"/>
      <c r="F25" s="94"/>
      <c r="G25" s="10" t="s">
        <v>14</v>
      </c>
      <c r="H25" s="88"/>
      <c r="I25" s="89"/>
      <c r="J25" s="89"/>
      <c r="K25" s="89"/>
      <c r="L25" s="89"/>
      <c r="M25" s="89"/>
      <c r="N25" s="90"/>
      <c r="O25" s="30"/>
      <c r="P25" s="30"/>
    </row>
    <row r="26" spans="1:16" x14ac:dyDescent="0.2">
      <c r="A26" s="99" t="s">
        <v>86</v>
      </c>
      <c r="B26" s="100"/>
      <c r="C26" s="100"/>
      <c r="D26" s="100"/>
      <c r="E26" s="101"/>
      <c r="F26" s="94"/>
      <c r="G26" s="10" t="s">
        <v>15</v>
      </c>
      <c r="H26" s="88"/>
      <c r="I26" s="89"/>
      <c r="J26" s="89"/>
      <c r="K26" s="89"/>
      <c r="L26" s="89"/>
      <c r="M26" s="89"/>
      <c r="N26" s="90"/>
      <c r="O26" s="30"/>
      <c r="P26" s="30"/>
    </row>
    <row r="27" spans="1:16" x14ac:dyDescent="0.2">
      <c r="A27" s="33"/>
      <c r="B27" s="34"/>
      <c r="C27" s="34"/>
      <c r="D27" s="34"/>
      <c r="E27" s="35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</row>
    <row r="28" spans="1:16" x14ac:dyDescent="0.2">
      <c r="A28" s="33"/>
      <c r="B28" s="34"/>
      <c r="C28" s="34"/>
      <c r="D28" s="34"/>
      <c r="E28" s="35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1:16" x14ac:dyDescent="0.2">
      <c r="A29" s="36"/>
      <c r="B29" s="37"/>
      <c r="C29" s="37"/>
      <c r="D29" s="37"/>
      <c r="E29" s="38"/>
      <c r="F29" s="9"/>
      <c r="G29" s="21"/>
      <c r="H29" s="18"/>
      <c r="I29" s="21"/>
      <c r="J29" s="21" t="s">
        <v>39</v>
      </c>
      <c r="K29" s="21"/>
      <c r="L29" s="91"/>
      <c r="M29" s="92"/>
      <c r="N29" s="21"/>
      <c r="O29" s="21"/>
      <c r="P29" s="21"/>
    </row>
    <row r="30" spans="1:16" x14ac:dyDescent="0.2">
      <c r="A30" s="9"/>
      <c r="B30" s="9"/>
      <c r="C30" s="9"/>
      <c r="D30" s="9"/>
      <c r="E30" s="9"/>
      <c r="F30" s="9"/>
      <c r="G30" s="21"/>
      <c r="H30" s="21"/>
      <c r="I30" s="21"/>
      <c r="J30" s="21"/>
      <c r="K30" s="21"/>
      <c r="L30" s="21"/>
      <c r="M30" s="21"/>
      <c r="N30" s="21"/>
      <c r="O30" s="21"/>
      <c r="P30" s="21"/>
    </row>
    <row r="31" spans="1:16" x14ac:dyDescent="0.2">
      <c r="A31" s="24"/>
      <c r="B31" s="24"/>
      <c r="C31" s="24"/>
      <c r="D31" s="24"/>
      <c r="E31" s="24"/>
      <c r="F31" s="24"/>
      <c r="G31" s="21"/>
      <c r="H31" s="21"/>
      <c r="I31" s="21"/>
      <c r="J31" s="21"/>
      <c r="K31" s="21"/>
      <c r="L31" s="21"/>
      <c r="M31" s="21"/>
      <c r="N31" s="21"/>
      <c r="O31" s="21"/>
      <c r="P31" s="21"/>
    </row>
  </sheetData>
  <mergeCells count="44">
    <mergeCell ref="A17:L18"/>
    <mergeCell ref="A15:P15"/>
    <mergeCell ref="A16:K16"/>
    <mergeCell ref="H26:N26"/>
    <mergeCell ref="L29:M29"/>
    <mergeCell ref="A19:C19"/>
    <mergeCell ref="F22:F26"/>
    <mergeCell ref="H22:N22"/>
    <mergeCell ref="H23:N23"/>
    <mergeCell ref="H24:N24"/>
    <mergeCell ref="H25:N25"/>
    <mergeCell ref="A20:N20"/>
    <mergeCell ref="A24:E24"/>
    <mergeCell ref="A26:E26"/>
    <mergeCell ref="A22:E22"/>
    <mergeCell ref="N1:P1"/>
    <mergeCell ref="N2:P2"/>
    <mergeCell ref="A1:L1"/>
    <mergeCell ref="C12:D12"/>
    <mergeCell ref="A3:B3"/>
    <mergeCell ref="A9:A11"/>
    <mergeCell ref="L9:L11"/>
    <mergeCell ref="M9:M11"/>
    <mergeCell ref="C3:P3"/>
    <mergeCell ref="N9:N11"/>
    <mergeCell ref="C10:D11"/>
    <mergeCell ref="E10:E11"/>
    <mergeCell ref="A8:D8"/>
    <mergeCell ref="O9:P9"/>
    <mergeCell ref="H9:H11"/>
    <mergeCell ref="I9:I11"/>
    <mergeCell ref="K9:K11"/>
    <mergeCell ref="E5:F5"/>
    <mergeCell ref="B7:F7"/>
    <mergeCell ref="B9:B11"/>
    <mergeCell ref="A6:B6"/>
    <mergeCell ref="C6:P6"/>
    <mergeCell ref="C13:D13"/>
    <mergeCell ref="C14:D14"/>
    <mergeCell ref="J9:J11"/>
    <mergeCell ref="C9:D9"/>
    <mergeCell ref="E9:G9"/>
    <mergeCell ref="F10:F11"/>
    <mergeCell ref="G10:G11"/>
  </mergeCells>
  <pageMargins left="0.23622047244094491" right="0.23622047244094491" top="0.74803149606299213" bottom="0.74803149606299213" header="0.31496062992125984" footer="0.31496062992125984"/>
  <pageSetup paperSize="9" scale="66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view="pageBreakPreview" zoomScaleNormal="100" zoomScaleSheetLayoutView="100" workbookViewId="0"/>
  </sheetViews>
  <sheetFormatPr defaultRowHeight="15" x14ac:dyDescent="0.25"/>
  <cols>
    <col min="1" max="1" width="21.42578125" customWidth="1"/>
    <col min="14" max="14" width="34.140625" customWidth="1"/>
  </cols>
  <sheetData>
    <row r="1" spans="1:14" x14ac:dyDescent="0.25">
      <c r="A1" s="1" t="s">
        <v>16</v>
      </c>
      <c r="B1" s="117" t="s">
        <v>26</v>
      </c>
      <c r="C1" s="117"/>
      <c r="D1" s="117"/>
      <c r="E1" s="117"/>
      <c r="F1" s="117"/>
      <c r="G1" s="117"/>
      <c r="H1" s="117"/>
      <c r="I1" s="117"/>
      <c r="J1" s="117"/>
      <c r="K1" s="117"/>
      <c r="L1" s="117"/>
      <c r="M1" s="117"/>
      <c r="N1" s="117"/>
    </row>
    <row r="2" spans="1:14" x14ac:dyDescent="0.25">
      <c r="A2" s="2" t="s">
        <v>17</v>
      </c>
      <c r="B2" s="116" t="s">
        <v>44</v>
      </c>
      <c r="C2" s="116"/>
      <c r="D2" s="116"/>
      <c r="E2" s="116"/>
      <c r="F2" s="116"/>
      <c r="G2" s="116"/>
      <c r="H2" s="116"/>
      <c r="I2" s="116"/>
      <c r="J2" s="116"/>
      <c r="K2" s="116"/>
      <c r="L2" s="116"/>
      <c r="M2" s="116"/>
      <c r="N2" s="116"/>
    </row>
    <row r="3" spans="1:14" x14ac:dyDescent="0.25">
      <c r="A3" s="2" t="s">
        <v>6</v>
      </c>
      <c r="B3" s="116" t="s">
        <v>45</v>
      </c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6"/>
      <c r="N3" s="116"/>
    </row>
    <row r="4" spans="1:14" x14ac:dyDescent="0.25">
      <c r="A4" s="2" t="s">
        <v>2</v>
      </c>
      <c r="B4" s="116" t="s">
        <v>18</v>
      </c>
      <c r="C4" s="116"/>
      <c r="D4" s="116"/>
      <c r="E4" s="116"/>
      <c r="F4" s="116"/>
      <c r="G4" s="116"/>
      <c r="H4" s="116"/>
      <c r="I4" s="116"/>
      <c r="J4" s="116"/>
      <c r="K4" s="116"/>
      <c r="L4" s="116"/>
      <c r="M4" s="116"/>
      <c r="N4" s="116"/>
    </row>
    <row r="5" spans="1:14" x14ac:dyDescent="0.25">
      <c r="A5" s="2" t="s">
        <v>7</v>
      </c>
      <c r="B5" s="116" t="s">
        <v>46</v>
      </c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</row>
    <row r="6" spans="1:14" x14ac:dyDescent="0.25">
      <c r="A6" s="3" t="s">
        <v>48</v>
      </c>
      <c r="B6" s="116" t="s">
        <v>47</v>
      </c>
      <c r="C6" s="116"/>
      <c r="D6" s="116"/>
      <c r="E6" s="116"/>
      <c r="F6" s="116"/>
      <c r="G6" s="116"/>
      <c r="H6" s="116"/>
      <c r="I6" s="116"/>
      <c r="J6" s="116"/>
      <c r="K6" s="116"/>
      <c r="L6" s="116"/>
      <c r="M6" s="116"/>
      <c r="N6" s="116"/>
    </row>
    <row r="7" spans="1:14" x14ac:dyDescent="0.25">
      <c r="A7" s="3" t="s">
        <v>49</v>
      </c>
      <c r="B7" s="116" t="s">
        <v>50</v>
      </c>
      <c r="C7" s="116"/>
      <c r="D7" s="116"/>
      <c r="E7" s="116"/>
      <c r="F7" s="116"/>
      <c r="G7" s="116"/>
      <c r="H7" s="116"/>
      <c r="I7" s="116"/>
      <c r="J7" s="116"/>
      <c r="K7" s="116"/>
      <c r="L7" s="116"/>
      <c r="M7" s="116"/>
      <c r="N7" s="116"/>
    </row>
    <row r="8" spans="1:14" x14ac:dyDescent="0.25">
      <c r="A8" s="4" t="s">
        <v>19</v>
      </c>
      <c r="B8" s="116" t="s">
        <v>51</v>
      </c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</row>
    <row r="9" spans="1:14" x14ac:dyDescent="0.25">
      <c r="A9" s="5" t="s">
        <v>20</v>
      </c>
      <c r="B9" s="116" t="s">
        <v>52</v>
      </c>
      <c r="C9" s="116"/>
      <c r="D9" s="116"/>
      <c r="E9" s="116"/>
      <c r="F9" s="116"/>
      <c r="G9" s="116"/>
      <c r="H9" s="116"/>
      <c r="I9" s="116"/>
      <c r="J9" s="116"/>
      <c r="K9" s="116"/>
      <c r="L9" s="116"/>
      <c r="M9" s="116"/>
      <c r="N9" s="116"/>
    </row>
    <row r="10" spans="1:14" x14ac:dyDescent="0.25">
      <c r="A10" s="4" t="s">
        <v>41</v>
      </c>
      <c r="B10" s="116" t="s">
        <v>64</v>
      </c>
      <c r="C10" s="116"/>
      <c r="D10" s="116"/>
      <c r="E10" s="116"/>
      <c r="F10" s="116"/>
      <c r="G10" s="116"/>
      <c r="H10" s="116"/>
      <c r="I10" s="116"/>
      <c r="J10" s="116"/>
      <c r="K10" s="116"/>
      <c r="L10" s="116"/>
      <c r="M10" s="116"/>
      <c r="N10" s="116"/>
    </row>
    <row r="11" spans="1:14" ht="16.5" customHeight="1" x14ac:dyDescent="0.25">
      <c r="A11" s="4" t="s">
        <v>5</v>
      </c>
      <c r="B11" s="116" t="s">
        <v>27</v>
      </c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/>
    </row>
    <row r="12" spans="1:14" x14ac:dyDescent="0.25">
      <c r="A12" s="4" t="s">
        <v>21</v>
      </c>
      <c r="B12" s="116" t="s">
        <v>22</v>
      </c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</row>
    <row r="13" spans="1:14" ht="16.5" customHeight="1" x14ac:dyDescent="0.25">
      <c r="A13" s="6" t="s">
        <v>62</v>
      </c>
      <c r="B13" s="116" t="s">
        <v>23</v>
      </c>
      <c r="C13" s="116"/>
      <c r="D13" s="116"/>
      <c r="E13" s="116"/>
      <c r="F13" s="116"/>
      <c r="G13" s="116"/>
      <c r="H13" s="116"/>
      <c r="I13" s="116"/>
      <c r="J13" s="116"/>
      <c r="K13" s="116"/>
      <c r="L13" s="116"/>
      <c r="M13" s="116"/>
      <c r="N13" s="116"/>
    </row>
    <row r="14" spans="1:14" x14ac:dyDescent="0.25">
      <c r="A14" s="6" t="s">
        <v>24</v>
      </c>
      <c r="B14" s="116" t="s">
        <v>53</v>
      </c>
      <c r="C14" s="116"/>
      <c r="D14" s="116"/>
      <c r="E14" s="116"/>
      <c r="F14" s="116"/>
      <c r="G14" s="116"/>
      <c r="H14" s="116"/>
      <c r="I14" s="116"/>
      <c r="J14" s="116"/>
      <c r="K14" s="116"/>
      <c r="L14" s="116"/>
      <c r="M14" s="116"/>
      <c r="N14" s="116"/>
    </row>
    <row r="15" spans="1:14" x14ac:dyDescent="0.25">
      <c r="A15" s="7" t="s">
        <v>25</v>
      </c>
      <c r="B15" s="116" t="s">
        <v>54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116"/>
      <c r="N15" s="116"/>
    </row>
    <row r="16" spans="1:14" ht="45" x14ac:dyDescent="0.25">
      <c r="A16" s="11" t="s">
        <v>28</v>
      </c>
      <c r="B16" s="118" t="s">
        <v>56</v>
      </c>
      <c r="C16" s="118"/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</row>
  </sheetData>
  <mergeCells count="16">
    <mergeCell ref="B2:N2"/>
    <mergeCell ref="B3:N3"/>
    <mergeCell ref="B4:N4"/>
    <mergeCell ref="B1:N1"/>
    <mergeCell ref="B16:N16"/>
    <mergeCell ref="B5:N5"/>
    <mergeCell ref="B6:N6"/>
    <mergeCell ref="B7:N7"/>
    <mergeCell ref="B8:N8"/>
    <mergeCell ref="B9:N9"/>
    <mergeCell ref="B10:N10"/>
    <mergeCell ref="B11:N11"/>
    <mergeCell ref="B12:N12"/>
    <mergeCell ref="B13:N13"/>
    <mergeCell ref="B14:N14"/>
    <mergeCell ref="B15:N15"/>
  </mergeCells>
  <pageMargins left="0.7" right="0.7" top="0.75" bottom="0.75" header="0.3" footer="0.3"/>
  <pageSetup paperSize="9" scale="7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Vysvetlivky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Pavol.Tison</cp:lastModifiedBy>
  <cp:lastPrinted>2025-02-21T06:20:44Z</cp:lastPrinted>
  <dcterms:created xsi:type="dcterms:W3CDTF">2012-08-13T12:29:09Z</dcterms:created>
  <dcterms:modified xsi:type="dcterms:W3CDTF">2025-02-21T07:45:15Z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