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1BCF12DD-2E04-4D08-96B1-87A58EEA4153}" xr6:coauthVersionLast="36" xr6:coauthVersionMax="36" xr10:uidLastSave="{00000000-0000-0000-0000-000000000000}"/>
  <bookViews>
    <workbookView xWindow="0" yWindow="0" windowWidth="21570" windowHeight="7920" xr2:uid="{00000000-000D-0000-FFFF-FFFF00000000}"/>
  </bookViews>
  <sheets>
    <sheet name="Príloha č. 1 k časti B.2" sheetId="3" r:id="rId1"/>
    <sheet name="Príloha č. 1 k časti A.2" sheetId="4" r:id="rId2"/>
  </sheets>
  <calcPr calcId="191029" iterateCount="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3" l="1"/>
  <c r="A6" i="4" l="1"/>
  <c r="B14" i="4"/>
  <c r="B13" i="4"/>
  <c r="B12" i="4"/>
  <c r="B11" i="4"/>
  <c r="B10" i="4"/>
  <c r="B9" i="4"/>
  <c r="F27" i="3"/>
  <c r="C30" i="3"/>
  <c r="F30" i="3" s="1"/>
  <c r="C29" i="3"/>
  <c r="F29" i="3" s="1"/>
  <c r="C28" i="3"/>
  <c r="F28" i="3" s="1"/>
  <c r="F22" i="3"/>
  <c r="F23" i="3"/>
  <c r="F24" i="3"/>
  <c r="F25" i="3"/>
  <c r="F26" i="3"/>
  <c r="F21" i="3"/>
  <c r="F16" i="3"/>
  <c r="F17" i="3"/>
  <c r="F18" i="3"/>
  <c r="F19" i="3"/>
  <c r="F15" i="3"/>
  <c r="F31" i="3" l="1"/>
  <c r="F33" i="3" l="1"/>
  <c r="F32" i="3" s="1"/>
  <c r="B18" i="4"/>
  <c r="C18" i="4" s="1"/>
  <c r="D18" i="4" s="1"/>
</calcChain>
</file>

<file path=xl/sharedStrings.xml><?xml version="1.0" encoding="utf-8"?>
<sst xmlns="http://schemas.openxmlformats.org/spreadsheetml/2006/main" count="100" uniqueCount="83">
  <si>
    <t>Názov spoločnosti:</t>
  </si>
  <si>
    <t>Sídlo, miesto podnikania:</t>
  </si>
  <si>
    <t>IČO:</t>
  </si>
  <si>
    <t>Kontaktná osoba:</t>
  </si>
  <si>
    <t>Telefónne číslo:</t>
  </si>
  <si>
    <t>e-mailová adresa:</t>
  </si>
  <si>
    <t>P. č.</t>
  </si>
  <si>
    <t>Požadovaný
počet</t>
  </si>
  <si>
    <t>Merná
jednotka</t>
  </si>
  <si>
    <t>Jednotková cena
v € bez DPH</t>
  </si>
  <si>
    <t>Celková cena
v € bez DPH</t>
  </si>
  <si>
    <t>ks</t>
  </si>
  <si>
    <t>Špecifikácia ceny</t>
  </si>
  <si>
    <t>Názov *</t>
  </si>
  <si>
    <t>Cena celkom za celý predmet zákazky v € bez DPH</t>
  </si>
  <si>
    <t>Cena celkom za celý predmet zákazky v € s DPH</t>
  </si>
  <si>
    <t>* technická špecifikácia ako aj ďalšie informácie sú definované v Opise predmetu zákazky.</t>
  </si>
  <si>
    <t>Poznámka</t>
  </si>
  <si>
    <t xml:space="preserve">Uchádzač je povinný oceniť položku označenú na ocenenie primeranou cenou v eurách maximálne na dve desatinné miesta. </t>
  </si>
  <si>
    <t>Uchádzač vyplňuje len vyžltené bunky. Do ostatných buniek nesmie zasahovať. Cena sa vyplňuje bez medzier pri tisícoch.</t>
  </si>
  <si>
    <t>podpis oprávnenej osoby uchádzača</t>
  </si>
  <si>
    <t>Návrh na plnenie kritérií</t>
  </si>
  <si>
    <t>1. Názov predmetu zákazky:</t>
  </si>
  <si>
    <t>2. Identifikácia uchádzača:</t>
  </si>
  <si>
    <t>Obchodné meno:</t>
  </si>
  <si>
    <t>Sídlo/miesto podnikania:</t>
  </si>
  <si>
    <t>Tel. č.:</t>
  </si>
  <si>
    <t>E-mail:</t>
  </si>
  <si>
    <t>3. Návrh na plnenie kritérií:</t>
  </si>
  <si>
    <t>Celková cena
v € s DPH</t>
  </si>
  <si>
    <t>Uchádzačom navrhovaná celková cena za celý predmet zákazky zahŕňajúca všetky náklady súvisiace s predmetom zákazky vyjadrená v eurách</t>
  </si>
  <si>
    <t>4. Poznámka:</t>
  </si>
  <si>
    <t>V ....................... dňa: ................</t>
  </si>
  <si>
    <t>* Uchádzač označí skutočnosť či je alebo nie je platcom DPH.</t>
  </si>
  <si>
    <t>komunálne vozidlo na zimnú a letnú údržbu ciest typ A</t>
  </si>
  <si>
    <t>hákový nakladač k podvozku 6x6 – pevná montáž nadstavby</t>
  </si>
  <si>
    <t>posýpacia nadstavba k podvozku 6x6 určená pre manipuláciu s hákovým nakladačom – výmenná nadstavba</t>
  </si>
  <si>
    <t>čelná snehová radlica k podvozku 6x6</t>
  </si>
  <si>
    <t>plošina s hydraulickou rukou a krížom k podvozku 6x6 určená pre manipuláciu s hákovým nakladačom – výmenná nadstavba</t>
  </si>
  <si>
    <t>posýpacia nadstavba k podvozku 6x6</t>
  </si>
  <si>
    <t>umývacia nadstavba k podvozku 6x6 – výmenná nadstavba</t>
  </si>
  <si>
    <t>......................................................</t>
  </si>
  <si>
    <t>Nákup komunálnych vozidiel na zimnú a letnú údržbu ciest</t>
  </si>
  <si>
    <t>V ..................................., dňa: ...................</t>
  </si>
  <si>
    <r>
      <t>S</t>
    </r>
    <r>
      <rPr>
        <sz val="11"/>
        <color rgb="FF000000"/>
        <rFont val="Calibri"/>
        <family val="2"/>
        <charset val="238"/>
        <scheme val="minor"/>
      </rPr>
      <t>om / nie som* platcom DPH.</t>
    </r>
  </si>
  <si>
    <t>Kritérium</t>
  </si>
  <si>
    <t>komunálne vozidlo na zimnú a letnú údržbu ciest typ B</t>
  </si>
  <si>
    <t>zabezpečovacie prípojné signalizačné zariadenie slúžiace na zobrazenie výstrahy a tlmenie nárazov typu C</t>
  </si>
  <si>
    <t>zariadenie na bezpečné ukladanie spomaľovacích prahov typu D</t>
  </si>
  <si>
    <t>A</t>
  </si>
  <si>
    <t>A.1.</t>
  </si>
  <si>
    <t>A.2.</t>
  </si>
  <si>
    <t>A.3.</t>
  </si>
  <si>
    <t>A.4.</t>
  </si>
  <si>
    <t>A.5.</t>
  </si>
  <si>
    <t>B</t>
  </si>
  <si>
    <t>B.1.</t>
  </si>
  <si>
    <t>B.2.</t>
  </si>
  <si>
    <t>B.3.</t>
  </si>
  <si>
    <t>B.4.</t>
  </si>
  <si>
    <t>C</t>
  </si>
  <si>
    <t>D</t>
  </si>
  <si>
    <t>E.A</t>
  </si>
  <si>
    <t>E.B</t>
  </si>
  <si>
    <t>E.C</t>
  </si>
  <si>
    <t>E.D</t>
  </si>
  <si>
    <t>Cena za obstarávanú službu musí byť stanovená v zmysle zákona NR SR č.18/1996 Z. z. o cenách v znení neskorších predpisov, vyhlášky MF SR č.87/1996 Z. z., ktorou sa vykonáva zákon o cenách.</t>
  </si>
  <si>
    <t>Celková cena je daná súčtom súčinov jednotkových cien a pozadovaného množstva.</t>
  </si>
  <si>
    <r>
      <t xml:space="preserve">Príloha č. 1 k časti B.2 SP
</t>
    </r>
    <r>
      <rPr>
        <i/>
        <sz val="11"/>
        <color theme="1"/>
        <rFont val="Calibri"/>
        <family val="2"/>
        <charset val="238"/>
      </rPr>
      <t>(zároveň aj ako Príloha č. 2 k Rámcovej dohode)</t>
    </r>
  </si>
  <si>
    <t>Príloha č. 1 k časti A.2 SP</t>
  </si>
  <si>
    <t>DPH 23% v €</t>
  </si>
  <si>
    <t>DPH 23 %
v €</t>
  </si>
  <si>
    <r>
      <t xml:space="preserve">Plánovaná servisná činnosť na </t>
    </r>
    <r>
      <rPr>
        <sz val="11"/>
        <color rgb="FFFF0000"/>
        <rFont val="Calibri"/>
        <family val="2"/>
        <charset val="238"/>
        <scheme val="minor"/>
      </rPr>
      <t>5 rokov</t>
    </r>
    <r>
      <rPr>
        <sz val="11"/>
        <color rgb="FF000000"/>
        <rFont val="Calibri"/>
        <family val="2"/>
        <charset val="238"/>
        <scheme val="minor"/>
      </rPr>
      <t xml:space="preserve"> - komunálne vozidlo na zimnú a letnú údržbu ciest</t>
    </r>
    <r>
      <rPr>
        <b/>
        <sz val="11"/>
        <color rgb="FF000000"/>
        <rFont val="Calibri"/>
        <family val="2"/>
        <charset val="238"/>
        <scheme val="minor"/>
      </rPr>
      <t xml:space="preserve"> typ A </t>
    </r>
    <r>
      <rPr>
        <b/>
        <sz val="11"/>
        <color rgb="FFFF0000"/>
        <rFont val="Calibri"/>
        <family val="2"/>
        <charset val="238"/>
        <scheme val="minor"/>
      </rPr>
      <t>vrátane príslušenstva **</t>
    </r>
  </si>
  <si>
    <r>
      <t xml:space="preserve">Plánovaná servisná činnosť na </t>
    </r>
    <r>
      <rPr>
        <sz val="11"/>
        <color rgb="FFFF0000"/>
        <rFont val="Calibri"/>
        <family val="2"/>
        <charset val="238"/>
        <scheme val="minor"/>
      </rPr>
      <t>5 rokov</t>
    </r>
    <r>
      <rPr>
        <sz val="11"/>
        <color rgb="FF000000"/>
        <rFont val="Calibri"/>
        <family val="2"/>
        <charset val="238"/>
        <scheme val="minor"/>
      </rPr>
      <t xml:space="preserve"> - komunálne vozidlo na zimnú a letnú údržbu ciest</t>
    </r>
    <r>
      <rPr>
        <b/>
        <sz val="11"/>
        <color rgb="FF000000"/>
        <rFont val="Calibri"/>
        <family val="2"/>
        <charset val="238"/>
        <scheme val="minor"/>
      </rPr>
      <t xml:space="preserve"> typ B </t>
    </r>
    <r>
      <rPr>
        <b/>
        <sz val="11"/>
        <color rgb="FFFF0000"/>
        <rFont val="Calibri"/>
        <family val="2"/>
        <charset val="238"/>
        <scheme val="minor"/>
      </rPr>
      <t>vrátane príslušenstva **</t>
    </r>
  </si>
  <si>
    <t>** plánovaná servisná činnosť musí byť kumulatívne zrátaná za požadovaný typ komunálnych vozidiel s príslušenstvom za obdobie 5 rokov, t.j. jednotková cena v stĺpci E za 1 rok zahŕňa cenu za plánovanú servisnú činnosť položiek A.1 až A.5, resp. B.1 až B.4, ktorá je v stĺpci F prepočítaná za obdobie 5 rokov</t>
  </si>
  <si>
    <r>
      <t xml:space="preserve">Plánovaná servisná činnosť na </t>
    </r>
    <r>
      <rPr>
        <sz val="11"/>
        <color rgb="FFFF0000"/>
        <rFont val="Calibri"/>
        <family val="2"/>
        <charset val="238"/>
        <scheme val="minor"/>
      </rPr>
      <t>5 rokov</t>
    </r>
    <r>
      <rPr>
        <sz val="11"/>
        <color rgb="FF000000"/>
        <rFont val="Calibri"/>
        <family val="2"/>
        <charset val="238"/>
        <scheme val="minor"/>
      </rPr>
      <t xml:space="preserve"> - zabezpečovacie prípojné signalizačné zariadenie slúžiace na zobrazenie výstrahy a tlmenie nárazov </t>
    </r>
    <r>
      <rPr>
        <b/>
        <sz val="11"/>
        <color rgb="FF000000"/>
        <rFont val="Calibri"/>
        <family val="2"/>
        <charset val="238"/>
        <scheme val="minor"/>
      </rPr>
      <t xml:space="preserve">typu C </t>
    </r>
    <r>
      <rPr>
        <b/>
        <sz val="11"/>
        <color rgb="FFFF0000"/>
        <rFont val="Calibri"/>
        <family val="2"/>
        <charset val="238"/>
        <scheme val="minor"/>
      </rPr>
      <t>vrátane príslušenstva ***</t>
    </r>
  </si>
  <si>
    <r>
      <t xml:space="preserve">Plánovaná servisná činnosť na </t>
    </r>
    <r>
      <rPr>
        <sz val="11"/>
        <color rgb="FFFF0000"/>
        <rFont val="Calibri"/>
        <family val="2"/>
        <charset val="238"/>
        <scheme val="minor"/>
      </rPr>
      <t>5 rokov</t>
    </r>
    <r>
      <rPr>
        <sz val="11"/>
        <color rgb="FF000000"/>
        <rFont val="Calibri"/>
        <family val="2"/>
        <charset val="238"/>
        <scheme val="minor"/>
      </rPr>
      <t xml:space="preserve"> - zariadenie na bezpečné ukladanie spomaľovacích prahov </t>
    </r>
    <r>
      <rPr>
        <b/>
        <sz val="11"/>
        <color rgb="FF000000"/>
        <rFont val="Calibri"/>
        <family val="2"/>
        <charset val="238"/>
        <scheme val="minor"/>
      </rPr>
      <t>typu D</t>
    </r>
    <r>
      <rPr>
        <b/>
        <sz val="11"/>
        <color rgb="FFFF0000"/>
        <rFont val="Calibri"/>
        <family val="2"/>
        <charset val="238"/>
        <scheme val="minor"/>
      </rPr>
      <t xml:space="preserve"> vrátane príslušenstva ***</t>
    </r>
  </si>
  <si>
    <t>*** plánovaná servisná činnosť musí byť kumulatívne zrátaná za požadovaný typ zariadení s príslušenstvom za obdobie 5 rokov, t.j. jednotková cena v stĺpci E za 1 rok zahŕňa cenu za plánovanú servisnú činnosť položiek C, resp. D, ktorá je v stĺpci F prepočítaná za obdobie 5 rokov</t>
  </si>
  <si>
    <t>rok/vozidlo typ A vrátane príslušenstva</t>
  </si>
  <si>
    <t>rok/vozidlo typ B vrátane príslušenstva</t>
  </si>
  <si>
    <t>rok/prísl.</t>
  </si>
  <si>
    <t>podvozok nákladného automobilu kategórie N3G s pohonom 6x6 s čelnou upínacou doskou a komunálnou hydraulikou dvojokruhovou so snímaním tlakového zaťaženia pre pohon pracovných nadstavieb</t>
  </si>
  <si>
    <t>podvozok nákladného automobilu kategórie N3G s pohonom 6x6 s čelnou upínacou doskou a komunálnou hydraulikou dvojokruhovou so snímaním tlakového zaťaženia pre pohon pracovných nadstavieb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</si>
</sst>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_ ;\-#,##0.0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10" fillId="0" borderId="0" xfId="1" applyFont="1" applyAlignment="1" applyProtection="1">
      <alignment vertical="center"/>
    </xf>
    <xf numFmtId="165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Protection="1"/>
    <xf numFmtId="4" fontId="9" fillId="0" borderId="0" xfId="0" applyNumberFormat="1" applyFont="1" applyProtection="1"/>
    <xf numFmtId="0" fontId="0" fillId="0" borderId="0" xfId="0" applyProtection="1"/>
    <xf numFmtId="4" fontId="12" fillId="0" borderId="1" xfId="0" applyNumberFormat="1" applyFont="1" applyBorder="1" applyAlignment="1" applyProtection="1">
      <alignment horizontal="center" vertical="center" wrapText="1"/>
    </xf>
    <xf numFmtId="4" fontId="12" fillId="0" borderId="1" xfId="0" applyNumberFormat="1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center" vertical="center" wrapText="1"/>
    </xf>
    <xf numFmtId="44" fontId="9" fillId="0" borderId="1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164" fontId="0" fillId="0" borderId="0" xfId="0" applyNumberFormat="1" applyProtection="1"/>
    <xf numFmtId="0" fontId="13" fillId="0" borderId="1" xfId="0" applyFont="1" applyBorder="1" applyAlignment="1" applyProtection="1">
      <alignment vertical="center" wrapText="1"/>
    </xf>
    <xf numFmtId="0" fontId="16" fillId="0" borderId="1" xfId="0" applyFont="1" applyBorder="1" applyAlignment="1" applyProtection="1">
      <alignment vertical="center" wrapText="1"/>
    </xf>
    <xf numFmtId="44" fontId="13" fillId="3" borderId="1" xfId="0" applyNumberFormat="1" applyFont="1" applyFill="1" applyBorder="1" applyAlignment="1" applyProtection="1">
      <alignment horizontal="center" vertical="center"/>
    </xf>
    <xf numFmtId="44" fontId="9" fillId="0" borderId="1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Protection="1"/>
    <xf numFmtId="0" fontId="10" fillId="0" borderId="0" xfId="0" applyFont="1" applyAlignment="1" applyProtection="1">
      <alignment horizontal="center"/>
    </xf>
    <xf numFmtId="0" fontId="8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horizontal="center" vertical="center"/>
    </xf>
    <xf numFmtId="4" fontId="10" fillId="0" borderId="0" xfId="0" applyNumberFormat="1" applyFont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0" fillId="0" borderId="1" xfId="0" applyFont="1" applyBorder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0" fontId="10" fillId="0" borderId="1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center" vertical="center" wrapText="1"/>
    </xf>
    <xf numFmtId="164" fontId="8" fillId="0" borderId="1" xfId="0" applyNumberFormat="1" applyFont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 wrapText="1"/>
    </xf>
    <xf numFmtId="164" fontId="8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center" vertical="center" wrapText="1"/>
    </xf>
    <xf numFmtId="0" fontId="15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4" fontId="18" fillId="0" borderId="0" xfId="0" applyNumberFormat="1" applyFont="1" applyFill="1" applyBorder="1" applyAlignment="1" applyProtection="1">
      <alignment horizontal="right" wrapText="1"/>
    </xf>
    <xf numFmtId="4" fontId="12" fillId="0" borderId="0" xfId="0" applyNumberFormat="1" applyFont="1" applyAlignment="1" applyProtection="1">
      <alignment horizontal="center" vertical="center"/>
    </xf>
    <xf numFmtId="4" fontId="9" fillId="0" borderId="0" xfId="0" applyNumberFormat="1" applyFont="1" applyAlignment="1" applyProtection="1">
      <alignment horizontal="center"/>
    </xf>
    <xf numFmtId="4" fontId="12" fillId="0" borderId="0" xfId="0" applyNumberFormat="1" applyFont="1" applyAlignment="1" applyProtection="1">
      <alignment horizontal="center" vertical="center" wrapText="1"/>
    </xf>
    <xf numFmtId="4" fontId="10" fillId="0" borderId="1" xfId="0" applyNumberFormat="1" applyFont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1" fontId="5" fillId="2" borderId="3" xfId="0" applyNumberFormat="1" applyFont="1" applyFill="1" applyBorder="1" applyAlignment="1" applyProtection="1">
      <alignment horizontal="left"/>
      <protection locked="0"/>
    </xf>
    <xf numFmtId="1" fontId="5" fillId="2" borderId="4" xfId="0" applyNumberFormat="1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 applyProtection="1">
      <alignment horizontal="left" vertical="center"/>
    </xf>
    <xf numFmtId="49" fontId="4" fillId="2" borderId="3" xfId="0" applyNumberFormat="1" applyFont="1" applyFill="1" applyBorder="1" applyAlignment="1" applyProtection="1">
      <alignment horizontal="left"/>
      <protection locked="0"/>
    </xf>
    <xf numFmtId="49" fontId="4" fillId="2" borderId="4" xfId="0" applyNumberFormat="1" applyFont="1" applyFill="1" applyBorder="1" applyAlignment="1" applyProtection="1">
      <alignment horizontal="left"/>
      <protection locked="0"/>
    </xf>
    <xf numFmtId="0" fontId="11" fillId="2" borderId="2" xfId="1" applyFill="1" applyBorder="1" applyAlignment="1" applyProtection="1">
      <alignment horizontal="left"/>
      <protection locked="0"/>
    </xf>
    <xf numFmtId="0" fontId="11" fillId="2" borderId="3" xfId="1" applyFill="1" applyBorder="1" applyAlignment="1" applyProtection="1">
      <alignment horizontal="left"/>
      <protection locked="0"/>
    </xf>
    <xf numFmtId="0" fontId="11" fillId="2" borderId="4" xfId="1" applyFill="1" applyBorder="1" applyAlignment="1" applyProtection="1">
      <alignment horizontal="left"/>
      <protection locked="0"/>
    </xf>
    <xf numFmtId="4" fontId="10" fillId="0" borderId="0" xfId="0" applyNumberFormat="1" applyFont="1" applyAlignment="1" applyProtection="1">
      <alignment horizontal="center" vertical="center"/>
    </xf>
    <xf numFmtId="0" fontId="13" fillId="0" borderId="2" xfId="0" applyFont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3" fillId="0" borderId="4" xfId="0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right" vertical="center" wrapText="1"/>
    </xf>
    <xf numFmtId="0" fontId="6" fillId="0" borderId="1" xfId="0" applyFont="1" applyBorder="1" applyAlignment="1" applyProtection="1">
      <alignment horizontal="right" vertical="center" wrapText="1"/>
    </xf>
    <xf numFmtId="0" fontId="9" fillId="0" borderId="1" xfId="0" applyFont="1" applyBorder="1" applyAlignment="1" applyProtection="1">
      <alignment horizontal="right" vertical="center" wrapText="1"/>
    </xf>
    <xf numFmtId="0" fontId="10" fillId="0" borderId="0" xfId="0" applyFont="1" applyAlignment="1" applyProtection="1">
      <alignment horizontal="left" vertical="center" wrapText="1"/>
    </xf>
    <xf numFmtId="0" fontId="22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 vertical="top" wrapText="1"/>
    </xf>
    <xf numFmtId="0" fontId="20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 vertical="center"/>
    </xf>
    <xf numFmtId="49" fontId="8" fillId="0" borderId="2" xfId="0" applyNumberFormat="1" applyFont="1" applyBorder="1" applyAlignment="1" applyProtection="1">
      <alignment horizontal="left"/>
    </xf>
    <xf numFmtId="49" fontId="8" fillId="0" borderId="3" xfId="0" applyNumberFormat="1" applyFont="1" applyBorder="1" applyAlignment="1" applyProtection="1">
      <alignment horizontal="left"/>
    </xf>
    <xf numFmtId="49" fontId="8" fillId="0" borderId="4" xfId="0" applyNumberFormat="1" applyFont="1" applyBorder="1" applyAlignment="1" applyProtection="1">
      <alignment horizontal="left"/>
    </xf>
    <xf numFmtId="0" fontId="8" fillId="0" borderId="2" xfId="0" applyFont="1" applyBorder="1" applyAlignment="1" applyProtection="1">
      <alignment horizontal="left"/>
    </xf>
    <xf numFmtId="0" fontId="8" fillId="0" borderId="3" xfId="0" applyFont="1" applyBorder="1" applyAlignment="1" applyProtection="1">
      <alignment horizontal="left"/>
    </xf>
    <xf numFmtId="0" fontId="8" fillId="0" borderId="4" xfId="0" applyFont="1" applyBorder="1" applyAlignment="1" applyProtection="1">
      <alignment horizontal="left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1" fontId="8" fillId="0" borderId="2" xfId="0" applyNumberFormat="1" applyFont="1" applyBorder="1" applyAlignment="1" applyProtection="1">
      <alignment horizontal="left"/>
    </xf>
    <xf numFmtId="1" fontId="8" fillId="0" borderId="3" xfId="0" applyNumberFormat="1" applyFont="1" applyBorder="1" applyAlignment="1" applyProtection="1">
      <alignment horizontal="left"/>
    </xf>
    <xf numFmtId="1" fontId="8" fillId="0" borderId="4" xfId="0" applyNumberFormat="1" applyFont="1" applyBorder="1" applyAlignment="1" applyProtection="1">
      <alignment horizontal="left"/>
    </xf>
    <xf numFmtId="0" fontId="1" fillId="2" borderId="2" xfId="0" applyFont="1" applyFill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 applyProtection="1">
      <alignment horizontal="left"/>
      <protection locked="0"/>
    </xf>
    <xf numFmtId="49" fontId="1" fillId="2" borderId="2" xfId="0" applyNumberFormat="1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0"/>
  <sheetViews>
    <sheetView tabSelected="1" workbookViewId="0">
      <selection activeCell="I24" sqref="I24"/>
    </sheetView>
  </sheetViews>
  <sheetFormatPr defaultColWidth="8.85546875" defaultRowHeight="15" x14ac:dyDescent="0.25"/>
  <cols>
    <col min="1" max="1" width="4.42578125" style="5" bestFit="1" customWidth="1"/>
    <col min="2" max="2" width="62.85546875" style="5" customWidth="1"/>
    <col min="3" max="3" width="12" style="5" customWidth="1"/>
    <col min="4" max="4" width="13.140625" style="5" bestFit="1" customWidth="1"/>
    <col min="5" max="5" width="15.28515625" style="5" bestFit="1" customWidth="1"/>
    <col min="6" max="6" width="15.85546875" style="5" customWidth="1"/>
    <col min="7" max="7" width="8.85546875" style="5"/>
    <col min="8" max="10" width="9.28515625" style="5" bestFit="1" customWidth="1"/>
    <col min="11" max="11" width="7.85546875" style="5" bestFit="1" customWidth="1"/>
    <col min="12" max="12" width="9.28515625" style="5" bestFit="1" customWidth="1"/>
    <col min="13" max="16384" width="8.85546875" style="5"/>
  </cols>
  <sheetData>
    <row r="1" spans="1:12" ht="31.5" customHeight="1" x14ac:dyDescent="0.25">
      <c r="A1" s="3"/>
      <c r="B1" s="4"/>
      <c r="C1" s="46" t="s">
        <v>68</v>
      </c>
      <c r="D1" s="46"/>
      <c r="E1" s="46"/>
      <c r="F1" s="46"/>
    </row>
    <row r="2" spans="1:12" x14ac:dyDescent="0.25">
      <c r="A2" s="47" t="s">
        <v>12</v>
      </c>
      <c r="B2" s="47"/>
      <c r="C2" s="47"/>
      <c r="D2" s="47"/>
      <c r="E2" s="47"/>
      <c r="F2" s="47"/>
    </row>
    <row r="3" spans="1:12" x14ac:dyDescent="0.25">
      <c r="A3" s="48"/>
      <c r="B3" s="48"/>
      <c r="C3" s="48"/>
      <c r="D3" s="48"/>
      <c r="E3" s="48"/>
      <c r="F3" s="48"/>
    </row>
    <row r="4" spans="1:12" x14ac:dyDescent="0.25">
      <c r="A4" s="49" t="s">
        <v>42</v>
      </c>
      <c r="B4" s="49"/>
      <c r="C4" s="49"/>
      <c r="D4" s="49"/>
      <c r="E4" s="49"/>
      <c r="F4" s="49"/>
    </row>
    <row r="5" spans="1:12" x14ac:dyDescent="0.25">
      <c r="A5" s="3"/>
      <c r="B5" s="3"/>
      <c r="C5" s="3"/>
      <c r="D5" s="3"/>
      <c r="E5" s="3"/>
      <c r="F5" s="3"/>
    </row>
    <row r="6" spans="1:12" x14ac:dyDescent="0.25">
      <c r="A6" s="50" t="s">
        <v>0</v>
      </c>
      <c r="B6" s="50"/>
      <c r="C6" s="86"/>
      <c r="D6" s="51"/>
      <c r="E6" s="51"/>
      <c r="F6" s="52"/>
    </row>
    <row r="7" spans="1:12" x14ac:dyDescent="0.25">
      <c r="A7" s="50" t="s">
        <v>1</v>
      </c>
      <c r="B7" s="50"/>
      <c r="C7" s="86"/>
      <c r="D7" s="51"/>
      <c r="E7" s="51"/>
      <c r="F7" s="52"/>
    </row>
    <row r="8" spans="1:12" x14ac:dyDescent="0.25">
      <c r="A8" s="50" t="s">
        <v>2</v>
      </c>
      <c r="B8" s="50"/>
      <c r="C8" s="87"/>
      <c r="D8" s="53"/>
      <c r="E8" s="53"/>
      <c r="F8" s="54"/>
    </row>
    <row r="9" spans="1:12" x14ac:dyDescent="0.25">
      <c r="A9" s="50" t="s">
        <v>3</v>
      </c>
      <c r="B9" s="50"/>
      <c r="C9" s="86"/>
      <c r="D9" s="51"/>
      <c r="E9" s="51"/>
      <c r="F9" s="52"/>
    </row>
    <row r="10" spans="1:12" x14ac:dyDescent="0.25">
      <c r="A10" s="50" t="s">
        <v>4</v>
      </c>
      <c r="B10" s="50"/>
      <c r="C10" s="88"/>
      <c r="D10" s="56"/>
      <c r="E10" s="56"/>
      <c r="F10" s="57"/>
    </row>
    <row r="11" spans="1:12" x14ac:dyDescent="0.25">
      <c r="A11" s="50" t="s">
        <v>5</v>
      </c>
      <c r="B11" s="50"/>
      <c r="C11" s="58"/>
      <c r="D11" s="59"/>
      <c r="E11" s="59"/>
      <c r="F11" s="60"/>
    </row>
    <row r="12" spans="1:12" x14ac:dyDescent="0.25">
      <c r="A12" s="61"/>
      <c r="B12" s="61"/>
      <c r="C12" s="61"/>
      <c r="D12" s="61"/>
      <c r="E12" s="61"/>
      <c r="F12" s="61"/>
    </row>
    <row r="13" spans="1:12" ht="45" x14ac:dyDescent="0.25">
      <c r="A13" s="6" t="s">
        <v>6</v>
      </c>
      <c r="B13" s="7" t="s">
        <v>13</v>
      </c>
      <c r="C13" s="6" t="s">
        <v>7</v>
      </c>
      <c r="D13" s="6" t="s">
        <v>8</v>
      </c>
      <c r="E13" s="6" t="s">
        <v>9</v>
      </c>
      <c r="F13" s="6" t="s">
        <v>10</v>
      </c>
    </row>
    <row r="14" spans="1:12" x14ac:dyDescent="0.25">
      <c r="A14" s="8" t="s">
        <v>49</v>
      </c>
      <c r="B14" s="62" t="s">
        <v>34</v>
      </c>
      <c r="C14" s="63"/>
      <c r="D14" s="63"/>
      <c r="E14" s="63"/>
      <c r="F14" s="64"/>
    </row>
    <row r="15" spans="1:12" ht="60" x14ac:dyDescent="0.25">
      <c r="A15" s="9" t="s">
        <v>50</v>
      </c>
      <c r="B15" s="45" t="s">
        <v>81</v>
      </c>
      <c r="C15" s="11">
        <v>33</v>
      </c>
      <c r="D15" s="11" t="s">
        <v>11</v>
      </c>
      <c r="E15" s="2"/>
      <c r="F15" s="12">
        <f>C15*E15</f>
        <v>0</v>
      </c>
      <c r="H15" s="13"/>
      <c r="I15" s="13"/>
      <c r="J15" s="13"/>
      <c r="K15" s="13"/>
      <c r="L15" s="13"/>
    </row>
    <row r="16" spans="1:12" x14ac:dyDescent="0.25">
      <c r="A16" s="9" t="s">
        <v>51</v>
      </c>
      <c r="B16" s="10" t="s">
        <v>35</v>
      </c>
      <c r="C16" s="11">
        <v>33</v>
      </c>
      <c r="D16" s="11" t="s">
        <v>11</v>
      </c>
      <c r="E16" s="2"/>
      <c r="F16" s="12">
        <f t="shared" ref="F16:F19" si="0">C16*E16</f>
        <v>0</v>
      </c>
    </row>
    <row r="17" spans="1:11" ht="30" x14ac:dyDescent="0.25">
      <c r="A17" s="9" t="s">
        <v>52</v>
      </c>
      <c r="B17" s="10" t="s">
        <v>36</v>
      </c>
      <c r="C17" s="11">
        <v>33</v>
      </c>
      <c r="D17" s="11" t="s">
        <v>11</v>
      </c>
      <c r="E17" s="2"/>
      <c r="F17" s="12">
        <f t="shared" si="0"/>
        <v>0</v>
      </c>
      <c r="K17" s="14"/>
    </row>
    <row r="18" spans="1:11" x14ac:dyDescent="0.25">
      <c r="A18" s="9" t="s">
        <v>53</v>
      </c>
      <c r="B18" s="10" t="s">
        <v>37</v>
      </c>
      <c r="C18" s="11">
        <v>33</v>
      </c>
      <c r="D18" s="11" t="s">
        <v>11</v>
      </c>
      <c r="E18" s="2"/>
      <c r="F18" s="12">
        <f t="shared" si="0"/>
        <v>0</v>
      </c>
      <c r="K18" s="14"/>
    </row>
    <row r="19" spans="1:11" ht="30" x14ac:dyDescent="0.25">
      <c r="A19" s="9" t="s">
        <v>54</v>
      </c>
      <c r="B19" s="10" t="s">
        <v>38</v>
      </c>
      <c r="C19" s="11">
        <v>33</v>
      </c>
      <c r="D19" s="11" t="s">
        <v>11</v>
      </c>
      <c r="E19" s="2"/>
      <c r="F19" s="12">
        <f t="shared" si="0"/>
        <v>0</v>
      </c>
      <c r="K19" s="14"/>
    </row>
    <row r="20" spans="1:11" x14ac:dyDescent="0.25">
      <c r="A20" s="8" t="s">
        <v>55</v>
      </c>
      <c r="B20" s="62" t="s">
        <v>46</v>
      </c>
      <c r="C20" s="63"/>
      <c r="D20" s="63"/>
      <c r="E20" s="63"/>
      <c r="F20" s="64"/>
      <c r="K20" s="14"/>
    </row>
    <row r="21" spans="1:11" ht="45" x14ac:dyDescent="0.25">
      <c r="A21" s="9" t="s">
        <v>56</v>
      </c>
      <c r="B21" s="45" t="s">
        <v>82</v>
      </c>
      <c r="C21" s="11">
        <v>20</v>
      </c>
      <c r="D21" s="11" t="s">
        <v>11</v>
      </c>
      <c r="E21" s="2"/>
      <c r="F21" s="12">
        <f>C21*E21</f>
        <v>0</v>
      </c>
      <c r="K21" s="14"/>
    </row>
    <row r="22" spans="1:11" x14ac:dyDescent="0.25">
      <c r="A22" s="9" t="s">
        <v>57</v>
      </c>
      <c r="B22" s="10" t="s">
        <v>39</v>
      </c>
      <c r="C22" s="11">
        <v>20</v>
      </c>
      <c r="D22" s="11" t="s">
        <v>11</v>
      </c>
      <c r="E22" s="2"/>
      <c r="F22" s="12">
        <f t="shared" ref="F22:F26" si="1">C22*E22</f>
        <v>0</v>
      </c>
      <c r="K22" s="14"/>
    </row>
    <row r="23" spans="1:11" x14ac:dyDescent="0.25">
      <c r="A23" s="9" t="s">
        <v>58</v>
      </c>
      <c r="B23" s="10" t="s">
        <v>37</v>
      </c>
      <c r="C23" s="11">
        <v>20</v>
      </c>
      <c r="D23" s="11" t="s">
        <v>11</v>
      </c>
      <c r="E23" s="2"/>
      <c r="F23" s="12">
        <f t="shared" si="1"/>
        <v>0</v>
      </c>
    </row>
    <row r="24" spans="1:11" x14ac:dyDescent="0.25">
      <c r="A24" s="9" t="s">
        <v>59</v>
      </c>
      <c r="B24" s="10" t="s">
        <v>40</v>
      </c>
      <c r="C24" s="11">
        <v>20</v>
      </c>
      <c r="D24" s="11" t="s">
        <v>11</v>
      </c>
      <c r="E24" s="2"/>
      <c r="F24" s="12">
        <f t="shared" si="1"/>
        <v>0</v>
      </c>
    </row>
    <row r="25" spans="1:11" ht="30" x14ac:dyDescent="0.25">
      <c r="A25" s="8" t="s">
        <v>60</v>
      </c>
      <c r="B25" s="15" t="s">
        <v>47</v>
      </c>
      <c r="C25" s="11">
        <v>40</v>
      </c>
      <c r="D25" s="11" t="s">
        <v>11</v>
      </c>
      <c r="E25" s="2"/>
      <c r="F25" s="12">
        <f t="shared" si="1"/>
        <v>0</v>
      </c>
    </row>
    <row r="26" spans="1:11" x14ac:dyDescent="0.25">
      <c r="A26" s="8" t="s">
        <v>61</v>
      </c>
      <c r="B26" s="15" t="s">
        <v>48</v>
      </c>
      <c r="C26" s="11">
        <v>40</v>
      </c>
      <c r="D26" s="11" t="s">
        <v>11</v>
      </c>
      <c r="E26" s="2"/>
      <c r="F26" s="12">
        <f t="shared" si="1"/>
        <v>0</v>
      </c>
    </row>
    <row r="27" spans="1:11" ht="45" x14ac:dyDescent="0.25">
      <c r="A27" s="9" t="s">
        <v>62</v>
      </c>
      <c r="B27" s="16" t="s">
        <v>72</v>
      </c>
      <c r="C27" s="11">
        <f>5*C15</f>
        <v>165</v>
      </c>
      <c r="D27" s="44" t="s">
        <v>78</v>
      </c>
      <c r="E27" s="2"/>
      <c r="F27" s="12">
        <f>C27*E27</f>
        <v>0</v>
      </c>
    </row>
    <row r="28" spans="1:11" ht="45" x14ac:dyDescent="0.25">
      <c r="A28" s="9" t="s">
        <v>63</v>
      </c>
      <c r="B28" s="16" t="s">
        <v>73</v>
      </c>
      <c r="C28" s="11">
        <f>5*C21</f>
        <v>100</v>
      </c>
      <c r="D28" s="44" t="s">
        <v>79</v>
      </c>
      <c r="E28" s="2"/>
      <c r="F28" s="12">
        <f>C28*E28</f>
        <v>0</v>
      </c>
    </row>
    <row r="29" spans="1:11" ht="45" x14ac:dyDescent="0.25">
      <c r="A29" s="9" t="s">
        <v>64</v>
      </c>
      <c r="B29" s="16" t="s">
        <v>75</v>
      </c>
      <c r="C29" s="11">
        <f>5*C25</f>
        <v>200</v>
      </c>
      <c r="D29" s="44" t="s">
        <v>80</v>
      </c>
      <c r="E29" s="2"/>
      <c r="F29" s="12">
        <f>C29*E29</f>
        <v>0</v>
      </c>
    </row>
    <row r="30" spans="1:11" ht="30" x14ac:dyDescent="0.25">
      <c r="A30" s="9" t="s">
        <v>65</v>
      </c>
      <c r="B30" s="16" t="s">
        <v>76</v>
      </c>
      <c r="C30" s="11">
        <f>5*C26</f>
        <v>200</v>
      </c>
      <c r="D30" s="44" t="s">
        <v>80</v>
      </c>
      <c r="E30" s="2"/>
      <c r="F30" s="12">
        <f>C30*E30</f>
        <v>0</v>
      </c>
    </row>
    <row r="31" spans="1:11" x14ac:dyDescent="0.25">
      <c r="A31" s="65" t="s">
        <v>14</v>
      </c>
      <c r="B31" s="65"/>
      <c r="C31" s="65"/>
      <c r="D31" s="65"/>
      <c r="E31" s="65"/>
      <c r="F31" s="17">
        <f>SUM(F15:F19,F21:F30)</f>
        <v>0</v>
      </c>
    </row>
    <row r="32" spans="1:11" x14ac:dyDescent="0.25">
      <c r="A32" s="66" t="s">
        <v>70</v>
      </c>
      <c r="B32" s="67"/>
      <c r="C32" s="67"/>
      <c r="D32" s="67"/>
      <c r="E32" s="67"/>
      <c r="F32" s="18">
        <f>F33-F31</f>
        <v>0</v>
      </c>
    </row>
    <row r="33" spans="1:6" x14ac:dyDescent="0.25">
      <c r="A33" s="67" t="s">
        <v>15</v>
      </c>
      <c r="B33" s="67"/>
      <c r="C33" s="67"/>
      <c r="D33" s="67"/>
      <c r="E33" s="67"/>
      <c r="F33" s="18">
        <f>F31*1.23</f>
        <v>0</v>
      </c>
    </row>
    <row r="34" spans="1:6" x14ac:dyDescent="0.25">
      <c r="A34" s="68" t="s">
        <v>16</v>
      </c>
      <c r="B34" s="68"/>
      <c r="C34" s="68"/>
      <c r="D34" s="68"/>
      <c r="E34" s="68"/>
      <c r="F34" s="68"/>
    </row>
    <row r="35" spans="1:6" x14ac:dyDescent="0.25">
      <c r="A35" s="69" t="s">
        <v>74</v>
      </c>
      <c r="B35" s="69"/>
      <c r="C35" s="69"/>
      <c r="D35" s="69"/>
      <c r="E35" s="69"/>
      <c r="F35" s="69"/>
    </row>
    <row r="36" spans="1:6" x14ac:dyDescent="0.25">
      <c r="A36" s="69"/>
      <c r="B36" s="69"/>
      <c r="C36" s="69"/>
      <c r="D36" s="69"/>
      <c r="E36" s="69"/>
      <c r="F36" s="69"/>
    </row>
    <row r="37" spans="1:6" x14ac:dyDescent="0.25">
      <c r="A37" s="69"/>
      <c r="B37" s="69"/>
      <c r="C37" s="69"/>
      <c r="D37" s="69"/>
      <c r="E37" s="69"/>
      <c r="F37" s="69"/>
    </row>
    <row r="38" spans="1:6" ht="14.45" customHeight="1" x14ac:dyDescent="0.25">
      <c r="A38" s="69" t="s">
        <v>77</v>
      </c>
      <c r="B38" s="69"/>
      <c r="C38" s="69"/>
      <c r="D38" s="69"/>
      <c r="E38" s="69"/>
      <c r="F38" s="69"/>
    </row>
    <row r="39" spans="1:6" x14ac:dyDescent="0.25">
      <c r="A39" s="69"/>
      <c r="B39" s="69"/>
      <c r="C39" s="69"/>
      <c r="D39" s="69"/>
      <c r="E39" s="69"/>
      <c r="F39" s="69"/>
    </row>
    <row r="40" spans="1:6" x14ac:dyDescent="0.25">
      <c r="A40" s="42"/>
      <c r="B40" s="42"/>
      <c r="C40" s="42"/>
      <c r="D40" s="42"/>
      <c r="E40" s="42"/>
      <c r="F40" s="42"/>
    </row>
    <row r="41" spans="1:6" x14ac:dyDescent="0.25">
      <c r="A41" s="55" t="s">
        <v>17</v>
      </c>
      <c r="B41" s="55"/>
      <c r="C41" s="55"/>
      <c r="D41" s="55"/>
      <c r="E41" s="55"/>
      <c r="F41" s="55"/>
    </row>
    <row r="42" spans="1:6" ht="28.9" customHeight="1" x14ac:dyDescent="0.25">
      <c r="A42" s="71" t="s">
        <v>66</v>
      </c>
      <c r="B42" s="71"/>
      <c r="C42" s="71"/>
      <c r="D42" s="71"/>
      <c r="E42" s="71"/>
      <c r="F42" s="71"/>
    </row>
    <row r="43" spans="1:6" x14ac:dyDescent="0.25">
      <c r="A43" s="72" t="s">
        <v>67</v>
      </c>
      <c r="B43" s="72"/>
      <c r="C43" s="72"/>
      <c r="D43" s="72"/>
      <c r="E43" s="72"/>
      <c r="F43" s="72"/>
    </row>
    <row r="44" spans="1:6" x14ac:dyDescent="0.25">
      <c r="A44" s="72" t="s">
        <v>18</v>
      </c>
      <c r="B44" s="72"/>
      <c r="C44" s="72"/>
      <c r="D44" s="72"/>
      <c r="E44" s="72"/>
      <c r="F44" s="72"/>
    </row>
    <row r="45" spans="1:6" x14ac:dyDescent="0.25">
      <c r="A45" s="72" t="s">
        <v>19</v>
      </c>
      <c r="B45" s="72"/>
      <c r="C45" s="72"/>
      <c r="D45" s="72"/>
      <c r="E45" s="72"/>
      <c r="F45" s="72"/>
    </row>
    <row r="46" spans="1:6" x14ac:dyDescent="0.25">
      <c r="A46" s="19"/>
      <c r="B46" s="19"/>
      <c r="C46" s="19"/>
      <c r="D46" s="19"/>
      <c r="E46" s="19"/>
      <c r="F46" s="19"/>
    </row>
    <row r="47" spans="1:6" x14ac:dyDescent="0.25">
      <c r="A47" s="19"/>
      <c r="B47" s="19"/>
      <c r="C47" s="19"/>
      <c r="D47" s="19"/>
      <c r="E47" s="19"/>
      <c r="F47" s="19"/>
    </row>
    <row r="48" spans="1:6" x14ac:dyDescent="0.25">
      <c r="A48" s="20"/>
      <c r="B48" s="20"/>
      <c r="C48" s="20"/>
      <c r="D48" s="20"/>
      <c r="E48" s="20"/>
      <c r="F48" s="20"/>
    </row>
    <row r="49" spans="1:6" x14ac:dyDescent="0.25">
      <c r="A49" s="73" t="s">
        <v>43</v>
      </c>
      <c r="B49" s="73"/>
      <c r="C49" s="21"/>
      <c r="D49" s="21"/>
      <c r="E49" s="74" t="s">
        <v>41</v>
      </c>
      <c r="F49" s="74"/>
    </row>
    <row r="50" spans="1:6" x14ac:dyDescent="0.25">
      <c r="A50" s="3"/>
      <c r="B50" s="3"/>
      <c r="C50" s="22"/>
      <c r="D50" s="3"/>
      <c r="E50" s="70" t="s">
        <v>20</v>
      </c>
      <c r="F50" s="70"/>
    </row>
  </sheetData>
  <sheetProtection algorithmName="SHA-512" hashValue="pQN5RolGJ7fG0nKBj0AGJclMOx2krEiSUnNvEwrvtbDzkobT+oS6nb0aDA5xOuOuYPIpzjGXQpU+8A0MSw97gg==" saltValue="GIAu8vmrIVBE81BLS+6U8g==" spinCount="100000" sheet="1" objects="1" scenarios="1"/>
  <mergeCells count="33">
    <mergeCell ref="E50:F50"/>
    <mergeCell ref="A42:F42"/>
    <mergeCell ref="A43:F43"/>
    <mergeCell ref="A44:F44"/>
    <mergeCell ref="A45:F45"/>
    <mergeCell ref="A49:B49"/>
    <mergeCell ref="E49:F49"/>
    <mergeCell ref="A41:F41"/>
    <mergeCell ref="A10:B10"/>
    <mergeCell ref="C10:F10"/>
    <mergeCell ref="A11:B11"/>
    <mergeCell ref="C11:F11"/>
    <mergeCell ref="A12:F12"/>
    <mergeCell ref="B14:F14"/>
    <mergeCell ref="B20:F20"/>
    <mergeCell ref="A31:E31"/>
    <mergeCell ref="A32:E32"/>
    <mergeCell ref="A33:E33"/>
    <mergeCell ref="A34:F34"/>
    <mergeCell ref="A35:F37"/>
    <mergeCell ref="A38:F39"/>
    <mergeCell ref="A7:B7"/>
    <mergeCell ref="C7:F7"/>
    <mergeCell ref="A8:B8"/>
    <mergeCell ref="C8:F8"/>
    <mergeCell ref="A9:B9"/>
    <mergeCell ref="C9:F9"/>
    <mergeCell ref="C1:F1"/>
    <mergeCell ref="A2:F2"/>
    <mergeCell ref="A3:F3"/>
    <mergeCell ref="A4:F4"/>
    <mergeCell ref="A6:B6"/>
    <mergeCell ref="C6:F6"/>
  </mergeCells>
  <pageMargins left="0.39370078740157483" right="0.39370078740157483" top="0.74803149606299213" bottom="0.74803149606299213" header="0.31496062992125984" footer="0.31496062992125984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9"/>
  <sheetViews>
    <sheetView workbookViewId="0">
      <selection activeCell="E22" sqref="E22"/>
    </sheetView>
  </sheetViews>
  <sheetFormatPr defaultColWidth="8.85546875" defaultRowHeight="15" x14ac:dyDescent="0.25"/>
  <cols>
    <col min="1" max="1" width="43.42578125" style="5" bestFit="1" customWidth="1"/>
    <col min="2" max="2" width="16.7109375" style="5" customWidth="1"/>
    <col min="3" max="3" width="16.85546875" style="5" customWidth="1"/>
    <col min="4" max="4" width="17.7109375" style="5" customWidth="1"/>
    <col min="5" max="16384" width="8.85546875" style="5"/>
  </cols>
  <sheetData>
    <row r="1" spans="1:4" x14ac:dyDescent="0.25">
      <c r="A1" s="23"/>
      <c r="B1" s="23"/>
      <c r="C1" s="23"/>
      <c r="D1" s="24" t="s">
        <v>69</v>
      </c>
    </row>
    <row r="2" spans="1:4" x14ac:dyDescent="0.25">
      <c r="A2" s="23"/>
      <c r="B2" s="23"/>
      <c r="C2" s="23"/>
      <c r="D2" s="25"/>
    </row>
    <row r="3" spans="1:4" x14ac:dyDescent="0.25">
      <c r="A3" s="81" t="s">
        <v>21</v>
      </c>
      <c r="B3" s="81"/>
      <c r="C3" s="81"/>
      <c r="D3" s="81"/>
    </row>
    <row r="4" spans="1:4" x14ac:dyDescent="0.25">
      <c r="A4" s="26"/>
      <c r="B4" s="26"/>
      <c r="C4" s="26"/>
      <c r="D4" s="26"/>
    </row>
    <row r="5" spans="1:4" x14ac:dyDescent="0.25">
      <c r="A5" s="82" t="s">
        <v>22</v>
      </c>
      <c r="B5" s="82"/>
      <c r="C5" s="82"/>
      <c r="D5" s="82"/>
    </row>
    <row r="6" spans="1:4" x14ac:dyDescent="0.25">
      <c r="A6" s="27" t="str">
        <f>'Príloha č. 1 k časti B.2'!A4</f>
        <v>Nákup komunálnych vozidiel na zimnú a letnú údržbu ciest</v>
      </c>
      <c r="B6" s="28"/>
      <c r="C6" s="28"/>
      <c r="D6" s="28"/>
    </row>
    <row r="7" spans="1:4" x14ac:dyDescent="0.25">
      <c r="A7" s="29"/>
      <c r="B7" s="30"/>
      <c r="C7" s="25"/>
      <c r="D7" s="25"/>
    </row>
    <row r="8" spans="1:4" x14ac:dyDescent="0.25">
      <c r="A8" s="29" t="s">
        <v>23</v>
      </c>
      <c r="B8" s="23"/>
      <c r="C8" s="23"/>
      <c r="D8" s="25"/>
    </row>
    <row r="9" spans="1:4" x14ac:dyDescent="0.25">
      <c r="A9" s="31" t="s">
        <v>24</v>
      </c>
      <c r="B9" s="78">
        <f>'Príloha č. 1 k časti B.2'!C6</f>
        <v>0</v>
      </c>
      <c r="C9" s="79"/>
      <c r="D9" s="80"/>
    </row>
    <row r="10" spans="1:4" x14ac:dyDescent="0.25">
      <c r="A10" s="31" t="s">
        <v>25</v>
      </c>
      <c r="B10" s="78">
        <f>'Príloha č. 1 k časti B.2'!C7</f>
        <v>0</v>
      </c>
      <c r="C10" s="79"/>
      <c r="D10" s="80"/>
    </row>
    <row r="11" spans="1:4" x14ac:dyDescent="0.25">
      <c r="A11" s="31" t="s">
        <v>2</v>
      </c>
      <c r="B11" s="83">
        <f>'Príloha č. 1 k časti B.2'!C8</f>
        <v>0</v>
      </c>
      <c r="C11" s="84"/>
      <c r="D11" s="85"/>
    </row>
    <row r="12" spans="1:4" x14ac:dyDescent="0.25">
      <c r="A12" s="31" t="s">
        <v>3</v>
      </c>
      <c r="B12" s="78">
        <f>'Príloha č. 1 k časti B.2'!C9</f>
        <v>0</v>
      </c>
      <c r="C12" s="79"/>
      <c r="D12" s="80"/>
    </row>
    <row r="13" spans="1:4" x14ac:dyDescent="0.25">
      <c r="A13" s="31" t="s">
        <v>26</v>
      </c>
      <c r="B13" s="75">
        <f>'Príloha č. 1 k časti B.2'!C10</f>
        <v>0</v>
      </c>
      <c r="C13" s="76"/>
      <c r="D13" s="77"/>
    </row>
    <row r="14" spans="1:4" x14ac:dyDescent="0.25">
      <c r="A14" s="31" t="s">
        <v>27</v>
      </c>
      <c r="B14" s="78">
        <f>'Príloha č. 1 k časti B.2'!C11</f>
        <v>0</v>
      </c>
      <c r="C14" s="79"/>
      <c r="D14" s="80"/>
    </row>
    <row r="15" spans="1:4" x14ac:dyDescent="0.25">
      <c r="A15" s="23"/>
      <c r="B15" s="23"/>
      <c r="C15" s="23"/>
      <c r="D15" s="23"/>
    </row>
    <row r="16" spans="1:4" x14ac:dyDescent="0.25">
      <c r="A16" s="32" t="s">
        <v>28</v>
      </c>
      <c r="B16" s="28"/>
      <c r="C16" s="28"/>
      <c r="D16" s="28"/>
    </row>
    <row r="17" spans="1:4" ht="30" x14ac:dyDescent="0.25">
      <c r="A17" s="33" t="s">
        <v>45</v>
      </c>
      <c r="B17" s="34" t="s">
        <v>10</v>
      </c>
      <c r="C17" s="34" t="s">
        <v>71</v>
      </c>
      <c r="D17" s="34" t="s">
        <v>29</v>
      </c>
    </row>
    <row r="18" spans="1:4" ht="60" x14ac:dyDescent="0.25">
      <c r="A18" s="33" t="s">
        <v>30</v>
      </c>
      <c r="B18" s="35">
        <f>'Príloha č. 1 k časti B.2'!F31</f>
        <v>0</v>
      </c>
      <c r="C18" s="35">
        <f>B18*0.23</f>
        <v>0</v>
      </c>
      <c r="D18" s="35">
        <f>B18+C18</f>
        <v>0</v>
      </c>
    </row>
    <row r="19" spans="1:4" x14ac:dyDescent="0.25">
      <c r="A19" s="36"/>
      <c r="B19" s="37"/>
      <c r="C19" s="37"/>
      <c r="D19" s="37"/>
    </row>
    <row r="20" spans="1:4" x14ac:dyDescent="0.25">
      <c r="A20" s="32" t="s">
        <v>31</v>
      </c>
      <c r="B20" s="28"/>
      <c r="C20" s="28"/>
      <c r="D20" s="28"/>
    </row>
    <row r="21" spans="1:4" x14ac:dyDescent="0.25">
      <c r="A21" s="89" t="s">
        <v>44</v>
      </c>
      <c r="B21" s="38"/>
      <c r="C21" s="38"/>
      <c r="D21" s="38"/>
    </row>
    <row r="22" spans="1:4" x14ac:dyDescent="0.25">
      <c r="A22" s="1"/>
      <c r="B22" s="28"/>
      <c r="C22" s="28"/>
      <c r="D22" s="28"/>
    </row>
    <row r="23" spans="1:4" x14ac:dyDescent="0.25">
      <c r="A23" s="32"/>
      <c r="B23" s="28"/>
      <c r="C23" s="28"/>
      <c r="D23" s="28"/>
    </row>
    <row r="24" spans="1:4" x14ac:dyDescent="0.25">
      <c r="A24" s="28"/>
      <c r="B24" s="28"/>
      <c r="C24" s="28"/>
      <c r="D24" s="28"/>
    </row>
    <row r="25" spans="1:4" x14ac:dyDescent="0.25">
      <c r="A25" s="43" t="s">
        <v>32</v>
      </c>
      <c r="B25" s="28"/>
      <c r="C25" s="74" t="s">
        <v>41</v>
      </c>
      <c r="D25" s="74"/>
    </row>
    <row r="26" spans="1:4" x14ac:dyDescent="0.25">
      <c r="A26" s="28"/>
      <c r="B26" s="39"/>
      <c r="C26" s="70" t="s">
        <v>20</v>
      </c>
      <c r="D26" s="70"/>
    </row>
    <row r="27" spans="1:4" x14ac:dyDescent="0.25">
      <c r="A27" s="28"/>
      <c r="B27" s="28"/>
      <c r="C27" s="39"/>
      <c r="D27" s="39"/>
    </row>
    <row r="28" spans="1:4" ht="17.25" x14ac:dyDescent="0.25">
      <c r="A28" s="40"/>
      <c r="B28" s="23"/>
      <c r="C28" s="23"/>
      <c r="D28" s="23"/>
    </row>
    <row r="29" spans="1:4" x14ac:dyDescent="0.25">
      <c r="A29" s="41" t="s">
        <v>33</v>
      </c>
      <c r="B29" s="23"/>
      <c r="C29" s="23"/>
      <c r="D29" s="23"/>
    </row>
  </sheetData>
  <sheetProtection algorithmName="SHA-512" hashValue="9XwTGRGNWcwNByWJrQZW3wnDvgbY8jNgG5J9PdXCcTEhusz/yPbExGb63+FUZSBSXyeNTPTVPtJ6HdS0HYQWiQ==" saltValue="ZsN2UfbHBegrVNXGaZMLcA==" spinCount="100000" sheet="1" objects="1" scenarios="1"/>
  <mergeCells count="10">
    <mergeCell ref="B13:D13"/>
    <mergeCell ref="B14:D14"/>
    <mergeCell ref="C25:D25"/>
    <mergeCell ref="C26:D26"/>
    <mergeCell ref="A3:D3"/>
    <mergeCell ref="A5:D5"/>
    <mergeCell ref="B9:D9"/>
    <mergeCell ref="B10:D10"/>
    <mergeCell ref="B11:D11"/>
    <mergeCell ref="B12:D12"/>
  </mergeCells>
  <pageMargins left="0.39370078740157483" right="0.39370078740157483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 časti B.2</vt:lpstr>
      <vt:lpstr>Príloha č. 1 k časti A.2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2024-11-15T18:43:42Z</cp:lastPrinted>
  <dcterms:created xsi:type="dcterms:W3CDTF">2015-06-05T18:19:34Z</dcterms:created>
  <dcterms:modified xsi:type="dcterms:W3CDTF">2025-02-19T14:15:34Z</dcterms:modified>
</cp:coreProperties>
</file>