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Structure="true"/>
  <bookViews>
    <workbookView windowHeight="10800" windowWidth="18195" xWindow="480" yWindow="135"/>
  </bookViews>
  <sheets>
    <sheet name="Asr info" r:id="rId1" sheetId="3"/>
    <sheet name="Eligible costs (€)" r:id="rId2" sheetId="1"/>
    <sheet name="Financing needs (€)" r:id="rId3" sheetId="2"/>
    <sheet name="Progress Overview" r:id="rId4" sheetId="5"/>
  </sheets>
  <calcPr calcId="145621"/>
</workbook>
</file>

<file path=xl/comments1.xml><?xml version="1.0" encoding="utf-8"?>
<comments xmlns="http://schemas.openxmlformats.org/spreadsheetml/2006/main">
  <authors>
    <author>ASVESTIS Dimitrios (INEA-EXT)</author>
    <author>SANADER Rade (INEA-EXT)</author>
  </authors>
  <commentList/>
</comments>
</file>

<file path=xl/comments2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3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4.xml><?xml version="1.0" encoding="utf-8"?>
<comments xmlns="http://schemas.openxmlformats.org/spreadsheetml/2006/main">
  <authors>
    <author>SANADER Rade (INEA-EXT)</author>
    <author>ASVESTIS Dimitrios (INEA-EXT)</author>
    <author>PARDO CORONADO Jose (ENER-EXT)</author>
  </authors>
  <commentList/>
</comments>
</file>

<file path=xl/sharedStrings.xml><?xml version="1.0" encoding="utf-8"?>
<sst xmlns="http://schemas.openxmlformats.org/spreadsheetml/2006/main" count="344" uniqueCount="87">
  <si>
    <t>${activity.supportPercentage}</t>
  </si>
  <si>
    <t>${beneficiary.legalName}</t>
  </si>
  <si>
    <t>${benCost.amount}</t>
  </si>
  <si>
    <t>${benCost.amountOld}</t>
  </si>
  <si>
    <t>${year}</t>
  </si>
  <si>
    <t>Latest GA in force</t>
  </si>
  <si>
    <t>Current ASR</t>
  </si>
  <si>
    <t>Activity name</t>
  </si>
  <si>
    <t>${activity.orderNo} ${activity.name}</t>
  </si>
  <si>
    <t>Total cumulated financing needs</t>
  </si>
  <si>
    <t>${beneficiary.orderNo}</t>
  </si>
  <si>
    <t>${asrInfo.foreseenEndDate}</t>
  </si>
  <si>
    <t>${asrInfo.foreseenStartDate}</t>
  </si>
  <si>
    <t>Actual Action Start Date</t>
  </si>
  <si>
    <t>${asrInfo.code}</t>
  </si>
  <si>
    <t>Action Code</t>
  </si>
  <si>
    <t>${asrInfo.cef}</t>
  </si>
  <si>
    <t>CEF</t>
  </si>
  <si>
    <t>${activity2.orderNo} ${activity2.name}</t>
  </si>
  <si>
    <t>Total eligible costs</t>
  </si>
  <si>
    <t>Update of the indicative breakdown of estimated eligible costs of the Action ${asrInfo.code} (€)</t>
  </si>
  <si>
    <t>Financing needs of the Action ${asrInfo.code} (€)</t>
  </si>
  <si>
    <t>Total financing needs</t>
  </si>
  <si>
    <t>Funding rate (%)</t>
  </si>
  <si>
    <t>Total for activity ${activity.orderNo}</t>
  </si>
  <si>
    <t>Totals for activity ${activity2.orderNo}</t>
  </si>
  <si>
    <t>Exercise Year</t>
  </si>
  <si>
    <t>${asrInfo.year}</t>
  </si>
  <si>
    <t>Version</t>
  </si>
  <si>
    <t>${asrInfo.version}</t>
  </si>
  <si>
    <t>Total cumulated eligible costs</t>
  </si>
  <si>
    <t>$['Eligible costs (€)'!C4]</t>
  </si>
  <si>
    <t>Progress Overview of the Action ${asrInfo.code} (at accumulated level)</t>
  </si>
  <si>
    <t>Activity ${activity.orderNo}</t>
  </si>
  <si>
    <t>Financial Progress</t>
  </si>
  <si>
    <t>Technical Progress</t>
  </si>
  <si>
    <t>Latest GA</t>
  </si>
  <si>
    <t>${progress.financialProgressLatestGa}</t>
  </si>
  <si>
    <t>${progress.financialProgressCurrentASR}</t>
  </si>
  <si>
    <t>${progress.technicalProgress}</t>
  </si>
  <si>
    <t>For the Action</t>
  </si>
  <si>
    <t>Actual Action End Date</t>
  </si>
  <si>
    <t>${asrInfo.sumPreviousPrefinancingPayments}</t>
  </si>
  <si>
    <t>${asrInfo.sumInterimPayments}</t>
  </si>
  <si>
    <t>${asrInfo.maxEUContribution}</t>
  </si>
  <si>
    <t>${asrInfo.gAprefinancingRate}</t>
  </si>
  <si>
    <t>${asrInfo.maxPrefinancingPayment}</t>
  </si>
  <si>
    <t>${asrInfo.maxCeiling}</t>
  </si>
  <si>
    <t>${asrInfo.totalIPPF}</t>
  </si>
  <si>
    <t>A. Maximum EU contribution (Art. 3)</t>
  </si>
  <si>
    <t>B. Pre-financing rate (Art. 4.1.2)</t>
  </si>
  <si>
    <t>C. Maximum pre-financing payment (Art. 4.1.2) (=B*A)</t>
  </si>
  <si>
    <t>D. Sum of Previous Pre-financing Payments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</si>
  <si>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</si>
  <si>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</si>
  <si>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</si>
  <si>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</si>
  <si>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</si>
  <si>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2019-SK-TMC-0143-W (€)</t>
  </si>
  <si>
    <t>Total</t>
  </si>
  <si>
    <t>Lastest GA in force</t>
  </si>
  <si>
    <t>Deviation (%)</t>
  </si>
  <si>
    <t>Železnice Slovenskej republiky</t>
  </si>
  <si>
    <t xml:space="preserve">1 Public procurement and project management </t>
  </si>
  <si>
    <t>Total for activity 1</t>
  </si>
  <si>
    <t>2 Construction supervision and authorial supervision</t>
  </si>
  <si>
    <t>Total for activity 2</t>
  </si>
  <si>
    <t>3 Construction works</t>
  </si>
  <si>
    <t>Total for activity 3</t>
  </si>
  <si>
    <t>Financing needs of the Action 2019-SK-TMC-0143-W (€)</t>
  </si>
  <si>
    <t>Totals for activity 1</t>
  </si>
  <si>
    <t>Totals for activity 2</t>
  </si>
  <si>
    <t>Totals for activity 3</t>
  </si>
  <si>
    <t>Transport</t>
  </si>
  <si>
    <t>2019-SK-TMC-0143-W</t>
  </si>
  <si>
    <t>05/03/2020</t>
  </si>
  <si>
    <t>11/03/2025</t>
  </si>
  <si>
    <t>€39,883,237.00</t>
  </si>
  <si>
    <t>50%</t>
  </si>
  <si>
    <t>€19,941,619.00</t>
  </si>
  <si>
    <t>€31,906,589.60</t>
  </si>
  <si>
    <t>€10,118,707.18</t>
  </si>
  <si>
    <t>€0.00</t>
  </si>
  <si>
    <t>Progress Overview of the Action 2019-SK-TMC-0143-W (at accumulated level)</t>
  </si>
  <si>
    <t>Activity 1</t>
  </si>
  <si>
    <t>Activity 2</t>
  </si>
  <si>
    <t>Activity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</si>
</sst>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0;#0.0#"/>
    <numFmt numFmtId="165" formatCode="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borderId="0" fillId="0" fontId="0" numFmtId="0"/>
    <xf applyAlignment="0" applyNumberFormat="0" applyProtection="0" borderId="26" fillId="7" fontId="7" numFmtId="0"/>
  </cellStyleXfs>
  <cellXfs count="68">
    <xf borderId="0" fillId="0" fontId="0" numFmtId="0" xfId="0"/>
    <xf applyBorder="1" borderId="0" fillId="0" fontId="0" numFmtId="0" xfId="0"/>
    <xf applyAlignment="1" applyBorder="1" applyFill="1" borderId="1" fillId="2" fontId="0" numFmtId="0" xfId="0">
      <alignment horizontal="left" vertical="center"/>
    </xf>
    <xf applyAlignment="1" applyFont="1" borderId="0" fillId="0" fontId="0" numFmtId="0" xfId="0">
      <alignment horizontal="center" vertical="center"/>
    </xf>
    <xf applyAlignment="1" applyBorder="1" borderId="0" fillId="0" fontId="0" numFmtId="0" xfId="0">
      <alignment vertical="center"/>
    </xf>
    <xf applyAlignment="1"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Border="1" applyFill="1" applyFont="1" borderId="2" fillId="3" fontId="1" numFmtId="0" xfId="0">
      <alignment vertical="center"/>
    </xf>
    <xf applyAlignment="1" applyBorder="1" applyFill="1" applyFont="1" borderId="4" fillId="3" fontId="1" numFmtId="0" xfId="0">
      <alignment vertical="center"/>
    </xf>
    <xf applyAlignment="1" applyBorder="1" applyFill="1" borderId="14" fillId="3" fontId="0" numFmtId="0" xfId="0">
      <alignment vertical="center"/>
    </xf>
    <xf applyAlignment="1" applyBorder="1" applyFill="1" borderId="15" fillId="3" fontId="0" numFmtId="0" xfId="0">
      <alignment vertical="center"/>
    </xf>
    <xf applyAlignment="1" applyBorder="1" borderId="20" fillId="0" fontId="0" numFmtId="0" xfId="0">
      <alignment horizontal="center" vertical="center"/>
    </xf>
    <xf applyAlignment="1" applyBorder="1" borderId="21" fillId="0" fontId="0" numFmtId="0" xfId="0">
      <alignment horizontal="center" vertical="center"/>
    </xf>
    <xf applyBorder="1" applyFont="1" borderId="0" fillId="0" fontId="4" numFmtId="0" xfId="0"/>
    <xf applyAlignment="1" applyBorder="1" applyFont="1" borderId="0" fillId="0" fontId="4" numFmtId="0" xfId="0">
      <alignment vertical="center"/>
    </xf>
    <xf applyAlignment="1" applyBorder="1" borderId="24" fillId="0" fontId="0" numFmtId="0" xfId="0">
      <alignment horizontal="left"/>
    </xf>
    <xf applyAlignment="1" applyBorder="1" borderId="15" fillId="0" fontId="0" numFmtId="0" xfId="0">
      <alignment horizontal="left"/>
    </xf>
    <xf applyAlignment="1" applyBorder="1" borderId="22" fillId="0" fontId="0" numFmtId="0" xfId="0">
      <alignment horizontal="center" vertical="center"/>
    </xf>
    <xf applyAlignment="1" applyBorder="1" borderId="11" fillId="0" fontId="0" numFmtId="0" xfId="0">
      <alignment horizontal="center" vertical="center"/>
    </xf>
    <xf applyAlignment="1" applyBorder="1" applyFill="1" applyFont="1" borderId="23" fillId="5" fontId="1" numFmtId="0" xfId="0">
      <alignment horizontal="left"/>
    </xf>
    <xf applyAlignment="1" applyBorder="1" applyFill="1" applyFont="1" borderId="0" fillId="5" fontId="1" numFmtId="0" xfId="0">
      <alignment horizontal="left"/>
    </xf>
    <xf applyAlignment="1" applyFont="1" borderId="26" fillId="7" fontId="8" numFmtId="0" xfId="1">
      <alignment horizontal="center" vertical="center"/>
    </xf>
    <xf borderId="26" fillId="7" fontId="7" numFmtId="0" xfId="1"/>
    <xf applyAlignment="1" applyBorder="1" applyFill="1" borderId="2" fillId="3" fontId="0" numFmtId="0" xfId="0">
      <alignment horizontal="center" vertical="center"/>
    </xf>
    <xf applyAlignment="1" applyBorder="1" applyFill="1" borderId="25" fillId="3" fontId="0" numFmtId="0" xfId="0">
      <alignment horizontal="center" vertical="center"/>
    </xf>
    <xf applyNumberFormat="1" borderId="0" fillId="0" fontId="0" numFmtId="164" xfId="0"/>
    <xf applyAlignment="1" applyBorder="1" applyFill="1" applyNumberFormat="1" borderId="3" fillId="4" fontId="0" numFmtId="10" xfId="0">
      <alignment horizontal="center"/>
    </xf>
    <xf applyAlignment="1" applyBorder="1" applyFill="1" applyNumberFormat="1" borderId="13" fillId="4" fontId="0" numFmtId="10" xfId="0">
      <alignment horizontal="center"/>
    </xf>
    <xf applyAlignment="1" applyBorder="1" applyFill="1" applyNumberFormat="1" borderId="16" fillId="4" fontId="0" numFmtId="10" xfId="0">
      <alignment horizontal="center"/>
    </xf>
    <xf applyAlignment="1" applyBorder="1" applyFill="1" applyNumberFormat="1" borderId="16" fillId="6" fontId="0" numFmtId="10" xfId="0">
      <alignment horizontal="center"/>
    </xf>
    <xf applyAlignment="1" applyBorder="1" applyFill="1" applyFont="1" borderId="24" fillId="5" fontId="1" numFmtId="0" xfId="0"/>
    <xf applyAlignment="1" applyBorder="1" applyFill="1" applyFont="1" borderId="14" fillId="5" fontId="1" numFmtId="0" xfId="0"/>
    <xf applyAlignment="1" applyBorder="1" applyFill="1" applyNumberFormat="1" borderId="14" fillId="3" fontId="0" numFmtId="165" xfId="0">
      <alignment vertical="center"/>
    </xf>
    <xf applyAlignment="1" applyBorder="1" applyFill="1" applyNumberFormat="1" borderId="1" fillId="2" fontId="0" numFmtId="4" xfId="0">
      <alignment horizontal="center" vertical="center"/>
    </xf>
    <xf applyAlignment="1" applyBorder="1" applyFill="1" applyNumberFormat="1" borderId="3" fillId="4" fontId="0" numFmtId="4" xfId="0">
      <alignment horizontal="center"/>
    </xf>
    <xf applyAlignment="1" applyBorder="1" applyFill="1" applyNumberFormat="1" borderId="12" fillId="2" fontId="0" numFmtId="4" xfId="0">
      <alignment horizontal="center" vertical="center"/>
    </xf>
    <xf applyAlignment="1" applyBorder="1" applyFill="1" applyNumberFormat="1" borderId="13" fillId="4" fontId="0" numFmtId="4" xfId="0">
      <alignment horizontal="center"/>
    </xf>
    <xf applyAlignment="1" applyBorder="1" applyFill="1" applyNumberFormat="1" borderId="16" fillId="4" fontId="0" numFmtId="4" xfId="0">
      <alignment horizontal="center" vertical="center"/>
    </xf>
    <xf applyAlignment="1" applyBorder="1" applyFill="1" applyNumberFormat="1" borderId="16" fillId="4" fontId="0" numFmtId="4" xfId="0">
      <alignment horizontal="center"/>
    </xf>
    <xf applyAlignment="1" applyBorder="1" applyFill="1" applyNumberFormat="1" borderId="17" fillId="6" fontId="0" numFmtId="4" xfId="0">
      <alignment horizontal="center" vertical="center"/>
    </xf>
    <xf applyAlignment="1" applyBorder="1" applyFill="1" applyNumberFormat="1" borderId="16" fillId="6" fontId="0" numFmtId="4" xfId="0">
      <alignment horizontal="center" vertical="center"/>
    </xf>
    <xf applyAlignment="1" applyBorder="1" applyFill="1" applyNumberFormat="1" borderId="17" fillId="6" fontId="0" numFmtId="4" xfId="0">
      <alignment horizontal="center"/>
    </xf>
    <xf applyAlignment="1" applyBorder="1" applyFill="1" applyNumberFormat="1" borderId="19" fillId="6" fontId="0" numFmtId="4" xfId="0">
      <alignment horizontal="center"/>
    </xf>
    <xf applyAlignment="1" applyBorder="1" applyFill="1" applyNumberFormat="1" borderId="18" fillId="6" fontId="0" numFmtId="4" xfId="0">
      <alignment horizontal="center" vertical="center"/>
    </xf>
    <xf applyAlignment="1" applyBorder="1" applyFill="1" applyNumberFormat="1" borderId="27" fillId="4" fontId="0" numFmtId="4" xfId="0">
      <alignment horizontal="center" vertical="center"/>
    </xf>
    <xf applyAlignment="1" applyBorder="1" applyFill="1" applyNumberFormat="1" borderId="27" fillId="4" fontId="0" numFmtId="4" xfId="0">
      <alignment horizontal="center"/>
    </xf>
    <xf applyAlignment="1" applyBorder="1" applyFill="1" applyNumberFormat="1" borderId="27" fillId="4" fontId="0" numFmtId="10" xfId="0">
      <alignment horizontal="center"/>
    </xf>
    <xf applyAlignment="1" applyBorder="1" applyFill="1" applyFont="1" applyNumberFormat="1" borderId="15" fillId="5" fontId="1" numFmtId="10" xfId="0">
      <alignment horizontal="center" vertical="center"/>
    </xf>
    <xf applyAlignment="1" applyBorder="1" applyFill="1" applyFont="1" applyNumberFormat="1" borderId="6" fillId="5" fontId="1" numFmtId="10" xfId="0">
      <alignment horizontal="center" vertical="center"/>
    </xf>
    <xf applyAlignment="1" applyBorder="1" applyFill="1" applyFont="1" applyNumberFormat="1" borderId="14" fillId="5" fontId="1" numFmtId="4" xfId="0">
      <alignment horizontal="center" vertical="center"/>
    </xf>
    <xf applyAlignment="1" applyBorder="1" applyFill="1" applyFont="1" applyNumberFormat="1" borderId="0" fillId="5" fontId="1" numFmtId="4" xfId="0">
      <alignment horizontal="center" vertical="center"/>
    </xf>
    <xf applyAlignment="1" applyBorder="1" applyFill="1" applyFont="1" applyNumberFormat="1" applyProtection="1" borderId="28" fillId="8" fontId="9" numFmtId="4" xfId="0">
      <alignment horizontal="center" vertical="center"/>
    </xf>
    <xf applyBorder="1" applyFont="1" borderId="0" fillId="0" fontId="11" numFmtId="0" xfId="0"/>
    <xf applyAlignment="1" applyBorder="1" applyFont="1" borderId="29" fillId="0" fontId="1" numFmtId="0" xfId="0">
      <alignment horizontal="center"/>
    </xf>
    <xf applyAlignment="1" applyBorder="1" borderId="30" fillId="0" fontId="0" numFmtId="0" xfId="0">
      <alignment horizontal="center"/>
    </xf>
    <xf applyBorder="1" applyFill="1" borderId="1" fillId="9" fontId="0" numFmtId="0" xfId="0"/>
    <xf applyBorder="1" applyFill="1" borderId="31" fillId="9" fontId="0" numFmtId="0" xfId="0"/>
    <xf applyBorder="1" applyFill="1" borderId="32" fillId="9" fontId="0" numFmtId="0" xfId="0"/>
    <xf applyAlignment="1" borderId="26" fillId="7" fontId="7" numFmtId="0" xfId="1">
      <alignment wrapText="1"/>
    </xf>
    <xf applyAlignment="1" applyFont="1" applyNumberFormat="1" borderId="26" fillId="7" fontId="8" numFmtId="4" xfId="1">
      <alignment horizontal="center" vertical="center"/>
    </xf>
    <xf applyAlignment="1" applyBorder="1" applyFont="1" borderId="9" fillId="0" fontId="1" numFmtId="0" xfId="0">
      <alignment horizontal="center" vertical="center"/>
    </xf>
    <xf applyAlignment="1" applyBorder="1" applyFont="1" borderId="10" fillId="0" fontId="1" numFmtId="0" xfId="0">
      <alignment horizontal="center" vertical="center"/>
    </xf>
    <xf applyAlignment="1" applyBorder="1" applyFont="1" borderId="8" fillId="0" fontId="1" numFmtId="0" xfId="0">
      <alignment horizontal="center" vertical="center"/>
    </xf>
    <xf applyAlignment="1" applyBorder="1" applyFont="1" borderId="5" fillId="0" fontId="1" numFmtId="0" xfId="0">
      <alignment horizontal="center" vertical="center"/>
    </xf>
    <xf applyAlignment="1" applyBorder="1" applyFont="1" borderId="7" fillId="0" fontId="1" numFmtId="0" xfId="0">
      <alignment horizontal="center" vertical="center"/>
    </xf>
    <xf applyAlignment="1" applyBorder="1" applyFont="1" borderId="24" fillId="0" fontId="1" numFmtId="0" xfId="0">
      <alignment horizontal="center" vertical="center"/>
    </xf>
    <xf applyAlignment="1" applyBorder="1" applyFont="1" borderId="28" fillId="0" fontId="1" numFmtId="0" xfId="0">
      <alignment horizontal="center" vertical="center"/>
    </xf>
    <xf applyAlignment="1" applyBorder="1" applyFont="1" borderId="15" fillId="0" fontId="1" numFmtId="0" xfId="0">
      <alignment horizontal="center" vertical="center"/>
    </xf>
  </cellXfs>
  <cellStyles count="2">
    <cellStyle builtinId="0" name="Normal" xfId="0"/>
    <cellStyle builtinId="21" name="Output" xfId="1"/>
  </cellStyles>
  <dxfs count="1">
    <dxf>
      <numFmt formatCode="0" numFmtId="1"/>
    </dxf>
  </dxfs>
  <tableStyles count="0" defaultPivotStyle="PivotStyleLight16" defaultTableStyle="TableStyleMedium2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Relationship Id="rId3" Target="../comments2.xml" Type="http://schemas.openxmlformats.org/officeDocument/2006/relationships/comment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3.vml" Type="http://schemas.openxmlformats.org/officeDocument/2006/relationships/vmlDrawing"/>
<Relationship Id="rId3" Target="../comments3.xml" Type="http://schemas.openxmlformats.org/officeDocument/2006/relationships/comment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Relationship Id="rId2" Target="../drawings/vmlDrawing4.vml" Type="http://schemas.openxmlformats.org/officeDocument/2006/relationships/vmlDrawing"/>
<Relationship Id="rId3" Target="../comments4.xml" Type="http://schemas.openxmlformats.org/officeDocument/2006/relationships/comment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3"/>
  <dimension ref="A1:C19"/>
  <sheetViews>
    <sheetView tabSelected="1" workbookViewId="0"/>
  </sheetViews>
  <sheetFormatPr defaultRowHeight="15" x14ac:dyDescent="0.25"/>
  <cols>
    <col min="1" max="1" customWidth="true" width="47.28515625" collapsed="true"/>
    <col min="2" max="2" bestFit="true" customWidth="true" width="27.0" collapsed="true"/>
  </cols>
  <sheetData>
    <row customHeight="true" ht="15.0" r="1" spans="1:2" x14ac:dyDescent="0.25">
      <c r="A1" s="22" t="s">
        <v>17</v>
      </c>
      <c r="B1" s="21" t="s">
        <v>73</v>
      </c>
    </row>
    <row customHeight="true" ht="15.0" r="2" spans="1:2" x14ac:dyDescent="0.25">
      <c r="A2" s="22"/>
      <c r="B2" s="22"/>
    </row>
    <row customHeight="true" ht="15.0" r="3" spans="1:2" x14ac:dyDescent="0.25">
      <c r="A3" s="22" t="s">
        <v>15</v>
      </c>
      <c r="B3" s="21" t="s">
        <v>74</v>
      </c>
    </row>
    <row customHeight="true" ht="15.0" r="4" spans="1:2" x14ac:dyDescent="0.25">
      <c r="A4" s="22" t="s">
        <v>26</v>
      </c>
      <c r="B4" s="21" t="n">
        <v>2024.0</v>
      </c>
    </row>
    <row customHeight="true" ht="15.0" r="5" spans="1:2" x14ac:dyDescent="0.25">
      <c r="A5" s="22" t="s">
        <v>28</v>
      </c>
      <c r="B5" s="21" t="n">
        <v>1.0</v>
      </c>
    </row>
    <row customHeight="true" ht="15.0" r="6" spans="1:2" x14ac:dyDescent="0.25">
      <c r="A6" s="22"/>
      <c r="B6" s="22"/>
    </row>
    <row customHeight="true" ht="15.0" r="7" spans="1:2" x14ac:dyDescent="0.25">
      <c r="A7" s="22" t="s">
        <v>13</v>
      </c>
      <c r="B7" s="21" t="s">
        <v>75</v>
      </c>
    </row>
    <row customHeight="true" ht="15.0" r="8" spans="1:2" x14ac:dyDescent="0.25">
      <c r="A8" s="22" t="s">
        <v>41</v>
      </c>
      <c r="B8" s="21" t="s">
        <v>76</v>
      </c>
    </row>
    <row customHeight="true" ht="15.0" r="9" spans="1:2" x14ac:dyDescent="0.25">
      <c r="A9" s="22" t="s">
        <v>49</v>
      </c>
      <c r="B9" s="59" t="s">
        <v>77</v>
      </c>
    </row>
    <row customHeight="true" ht="15.0" r="10" spans="1:2" x14ac:dyDescent="0.25">
      <c r="A10" s="22" t="s">
        <v>50</v>
      </c>
      <c r="B10" s="21" t="s">
        <v>78</v>
      </c>
    </row>
    <row customHeight="true" ht="15.0" r="11" spans="1:2" x14ac:dyDescent="0.25">
      <c r="A11" s="22" t="s">
        <v>51</v>
      </c>
      <c r="B11" s="59" t="s">
        <v>79</v>
      </c>
    </row>
    <row customHeight="true" ht="30.0" r="12" spans="1:2" x14ac:dyDescent="0.25">
      <c r="A12" s="58" t="s">
        <v>53</v>
      </c>
      <c r="B12" s="59" t="s">
        <v>80</v>
      </c>
    </row>
    <row customHeight="true" ht="15.0" r="13" spans="1:2" x14ac:dyDescent="0.25">
      <c r="A13" s="22" t="s">
        <v>54</v>
      </c>
      <c r="B13" s="59" t="s">
        <v>81</v>
      </c>
    </row>
    <row customHeight="true" ht="15.0" r="14" spans="1:2" x14ac:dyDescent="0.25">
      <c r="A14" s="22" t="s">
        <v>55</v>
      </c>
      <c r="B14" s="59" t="s">
        <v>82</v>
      </c>
    </row>
    <row customHeight="true" ht="15.0" r="15" spans="1:2" x14ac:dyDescent="0.25">
      <c r="A15" s="22" t="s">
        <v>56</v>
      </c>
      <c r="B15" s="59" t="s">
        <v>81</v>
      </c>
    </row>
    <row ht="30" r="16" spans="1:2" x14ac:dyDescent="0.25">
      <c r="A16" s="0"/>
      <c r="B16" s="0"/>
    </row>
    <row r="17" spans="1:2" x14ac:dyDescent="0.25">
      <c r="A17" s="0"/>
      <c r="B17" s="0"/>
    </row>
    <row r="18" spans="1:2" x14ac:dyDescent="0.25">
      <c r="A18" s="0"/>
      <c r="B18" s="0"/>
    </row>
    <row r="19" spans="1:2" x14ac:dyDescent="0.25">
      <c r="A19" s="0"/>
      <c r="B19" s="0"/>
    </row>
  </sheetData>
  <sheetProtection password="AD43" sheet="true" scenarios="true" objects="true"/>
  <pageMargins bottom="0.75" footer="0.3" header="0.3" left="0.7" right="0.7" top="0.75"/>
  <pageSetup orientation="portrait" paperSize="9" r:id="rId1"/>
  <legacyDrawing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1">
    <pageSetUpPr fitToPage="1"/>
  </sheetPr>
  <dimension ref="A1:S19"/>
  <sheetViews>
    <sheetView topLeftCell="B1" workbookViewId="0" zoomScaleNormal="100" zoomScaleSheetLayoutView="55">
      <selection activeCell="D5" sqref="D5"/>
    </sheetView>
  </sheetViews>
  <sheetFormatPr defaultColWidth="11.42578125" defaultRowHeight="15" x14ac:dyDescent="0.25"/>
  <cols>
    <col min="1" max="1" customWidth="true" hidden="true" width="0.0" collapsed="true"/>
    <col min="2" max="2" customWidth="true" width="29.0" collapsed="true"/>
    <col min="3" max="3" customWidth="true" width="22.140625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true"/>
    <col min="10" max="10" customWidth="true" width="21.7109375" collapsed="true"/>
    <col min="11" max="11" customWidth="true" width="18.42578125" collapsed="true"/>
    <col min="12" max="12" customWidth="true" width="21.7109375" collapsed="true"/>
    <col min="13" max="13" customWidth="true" width="18.42578125" collapsed="true"/>
    <col min="14" max="14" customWidth="true" width="21.7109375" collapsed="true"/>
    <col min="15" max="15" customWidth="true" width="18.42578125" collapsed="true"/>
    <col min="16" max="16" customWidth="true" width="14.85546875" collapsed="true"/>
    <col min="17" max="17" customWidth="true" width="14.5703125" collapsed="true"/>
    <col min="18" max="18" customWidth="true" width="14.5703125" collapsed="true"/>
  </cols>
  <sheetData>
    <row customHeight="true" ht="19.5" r="1" spans="1:8" thickBot="1" x14ac:dyDescent="0.3">
      <c r="A1" s="1"/>
      <c r="B1" s="14" t="s">
        <v>58</v>
      </c>
    </row>
    <row customHeight="true" ht="18.75" r="2" spans="1:8" x14ac:dyDescent="0.25">
      <c r="A2" s="1"/>
      <c r="B2" s="14"/>
      <c r="C2" s="4"/>
      <c r="D2" s="60" t="n">
        <v>2020.0</v>
      </c>
      <c r="E2" s="61"/>
      <c r="F2" s="60" t="n">
        <v>2021.0</v>
      </c>
      <c r="G2" s="61"/>
      <c r="H2" s="60" t="n">
        <v>2022.0</v>
      </c>
      <c r="I2" s="61"/>
      <c r="J2" s="60" t="n">
        <v>2023.0</v>
      </c>
      <c r="K2" s="61"/>
      <c r="L2" s="60" t="n">
        <v>2024.0</v>
      </c>
      <c r="M2" s="61"/>
      <c r="N2" s="60" t="n">
        <v>2025.0</v>
      </c>
      <c r="O2" s="61"/>
      <c r="P2" s="60" t="s">
        <v>59</v>
      </c>
      <c r="Q2" s="62"/>
      <c r="R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7" t="s">
        <v>60</v>
      </c>
      <c r="Q3" s="18" t="s">
        <v>6</v>
      </c>
      <c r="R3" s="12" t="s">
        <v>61</v>
      </c>
    </row>
    <row customHeight="true" ht="15.75" r="4" spans="1:8" thickBot="1" x14ac:dyDescent="0.3">
      <c r="A4"/>
      <c r="B4" s="7" t="s">
        <v>63</v>
      </c>
      <c r="C4" s="23" t="n">
        <v>85.0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 t="s">
        <v>57</v>
      </c>
      <c r="Q4" s="32" t="s">
        <v>57</v>
      </c>
      <c r="R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3" t="n">
        <v>0.0</v>
      </c>
      <c r="E5" s="33" t="n">
        <v>0.0</v>
      </c>
      <c r="F5" s="33" t="n">
        <v>0.0</v>
      </c>
      <c r="G5" s="33" t="n">
        <v>0.0</v>
      </c>
      <c r="H5" s="33" t="n">
        <v>0.0</v>
      </c>
      <c r="I5" s="33" t="n">
        <v>0.0</v>
      </c>
      <c r="J5" s="33" t="n">
        <v>0.0</v>
      </c>
      <c r="K5" s="33" t="n">
        <v>0.0</v>
      </c>
      <c r="L5" s="33" t="n">
        <v>10000.0</v>
      </c>
      <c r="M5" s="33" t="n">
        <v>10000.0</v>
      </c>
      <c r="N5" s="33" t="n">
        <v>0.0</v>
      </c>
      <c r="O5" s="33" t="n">
        <v>0.0</v>
      </c>
      <c r="P5" s="34">
        <f>SUMPRODUCT(--(D5:O5),--(MOD(COLUMN(D5:O5),2)=0))</f>
      </c>
      <c r="Q5" s="34">
        <f>SUMPRODUCT(--(D5:P5),--(MOD(COLUMN(D5:P5),2)=1))</f>
      </c>
      <c r="R5" s="26">
        <f>IF(P5,(Q5-P5)/ABS(P5),"")</f>
      </c>
    </row>
    <row customHeight="true" ht="15.75" r="6" spans="1:8" thickBot="1" x14ac:dyDescent="0.3">
      <c r="B6" s="5"/>
      <c r="C6" s="7" t="s">
        <v>64</v>
      </c>
      <c r="D6" s="44">
        <f>SUM('Eligible costs (€)'!D5)</f>
      </c>
      <c r="E6" s="44">
        <f>SUM('Eligible costs (€)'!E5)</f>
      </c>
      <c r="F6" s="44">
        <f>SUM('Eligible costs (€)'!F5)</f>
      </c>
      <c r="G6" s="44">
        <f>SUM('Eligible costs (€)'!G5)</f>
      </c>
      <c r="H6" s="44">
        <f>SUM('Eligible costs (€)'!H5)</f>
      </c>
      <c r="I6" s="44">
        <f>SUM('Eligible costs (€)'!I5)</f>
      </c>
      <c r="J6" s="44">
        <f>SUM('Eligible costs (€)'!J5)</f>
      </c>
      <c r="K6" s="44">
        <f>SUM('Eligible costs (€)'!K5)</f>
      </c>
      <c r="L6" s="44">
        <f>SUM('Eligible costs (€)'!L5)</f>
      </c>
      <c r="M6" s="44">
        <f>SUM('Eligible costs (€)'!M5)</f>
      </c>
      <c r="N6" s="44">
        <f>SUM('Eligible costs (€)'!N5)</f>
      </c>
      <c r="O6" s="44">
        <f>SUM('Eligible costs (€)'!O5)</f>
      </c>
      <c r="P6" s="45">
        <f>SUMPRODUCT(--(D6:O6),--(MOD(COLUMN(D6:O6),2)=0))</f>
      </c>
      <c r="Q6" s="45">
        <f>SUMPRODUCT(--(D6:P6),--(MOD(COLUMN(D6:P6),2)=1))</f>
      </c>
      <c r="R6" s="46">
        <f>IF(P6,(Q6-P6)/ABS(P6),"")</f>
      </c>
    </row>
    <row customHeight="true" ht="15.75" r="7" spans="1:8" thickBot="1" x14ac:dyDescent="0.3">
      <c r="B7" s="7" t="s">
        <v>65</v>
      </c>
      <c r="C7" s="23" t="n">
        <v>85.0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 t="s">
        <v>57</v>
      </c>
      <c r="Q7" s="32" t="s">
        <v>57</v>
      </c>
      <c r="R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3" t="n">
        <v>0.0</v>
      </c>
      <c r="E8" s="33" t="n">
        <v>0.0</v>
      </c>
      <c r="F8" s="33" t="n">
        <v>0.0</v>
      </c>
      <c r="G8" s="33" t="n">
        <v>0.0</v>
      </c>
      <c r="H8" s="33" t="n">
        <v>77862.0</v>
      </c>
      <c r="I8" s="33" t="n">
        <v>77862.0</v>
      </c>
      <c r="J8" s="33" t="n">
        <v>249295.0</v>
      </c>
      <c r="K8" s="33" t="n">
        <v>249295.0</v>
      </c>
      <c r="L8" s="33" t="n">
        <v>249978.0</v>
      </c>
      <c r="M8" s="33" t="n">
        <v>249978.0</v>
      </c>
      <c r="N8" s="33" t="n">
        <v>0.0</v>
      </c>
      <c r="O8" s="33" t="n">
        <v>0.0</v>
      </c>
      <c r="P8" s="34">
        <f>SUMPRODUCT(--(D8:O8),--(MOD(COLUMN(D8:O8),2)=0))</f>
      </c>
      <c r="Q8" s="34">
        <f>SUMPRODUCT(--(D8:P8),--(MOD(COLUMN(D8:P8),2)=1))</f>
      </c>
      <c r="R8" s="26">
        <f>IF(P8,(Q8-P8)/ABS(P8),"")</f>
      </c>
    </row>
    <row customHeight="true" ht="15.75" r="9" spans="1:8" thickBot="1" x14ac:dyDescent="0.3">
      <c r="B9" s="5"/>
      <c r="C9" s="7" t="s">
        <v>66</v>
      </c>
      <c r="D9" s="44">
        <f>SUM('Eligible costs (€)'!D8)</f>
      </c>
      <c r="E9" s="44">
        <f>SUM('Eligible costs (€)'!E8)</f>
      </c>
      <c r="F9" s="44">
        <f>SUM('Eligible costs (€)'!F8)</f>
      </c>
      <c r="G9" s="44">
        <f>SUM('Eligible costs (€)'!G8)</f>
      </c>
      <c r="H9" s="44">
        <f>SUM('Eligible costs (€)'!H8)</f>
      </c>
      <c r="I9" s="44">
        <f>SUM('Eligible costs (€)'!I8)</f>
      </c>
      <c r="J9" s="44">
        <f>SUM('Eligible costs (€)'!J8)</f>
      </c>
      <c r="K9" s="44">
        <f>SUM('Eligible costs (€)'!K8)</f>
      </c>
      <c r="L9" s="44">
        <f>SUM('Eligible costs (€)'!L8)</f>
      </c>
      <c r="M9" s="44">
        <f>SUM('Eligible costs (€)'!M8)</f>
      </c>
      <c r="N9" s="44">
        <f>SUM('Eligible costs (€)'!N8)</f>
      </c>
      <c r="O9" s="44">
        <f>SUM('Eligible costs (€)'!O8)</f>
      </c>
      <c r="P9" s="45">
        <f>SUMPRODUCT(--(D9:O9),--(MOD(COLUMN(D9:O9),2)=0))</f>
      </c>
      <c r="Q9" s="45">
        <f>SUMPRODUCT(--(D9:P9),--(MOD(COLUMN(D9:P9),2)=1))</f>
      </c>
      <c r="R9" s="46">
        <f>IF(P9,(Q9-P9)/ABS(P9),"")</f>
      </c>
    </row>
    <row customHeight="true" ht="15.75" r="10" spans="1:8" thickBot="1" x14ac:dyDescent="0.3">
      <c r="A10" s="0"/>
      <c r="B10" s="7" t="s">
        <v>67</v>
      </c>
      <c r="C10" s="23" t="n">
        <v>85.0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 t="s">
        <v>57</v>
      </c>
      <c r="Q10" s="32" t="s">
        <v>57</v>
      </c>
      <c r="R10" s="10" t="s">
        <v>57</v>
      </c>
    </row>
    <row customHeight="true" ht="15.75" r="11">
      <c r="A11" s="0" t="n">
        <v>1.0</v>
      </c>
      <c r="B11" s="2" t="s">
        <v>62</v>
      </c>
      <c r="C11" s="2"/>
      <c r="D11" s="33" t="n">
        <v>0.0</v>
      </c>
      <c r="E11" s="33" t="n">
        <v>0.0</v>
      </c>
      <c r="F11" s="33" t="n">
        <v>0.0</v>
      </c>
      <c r="G11" s="33" t="n">
        <v>0.0</v>
      </c>
      <c r="H11" s="33" t="n">
        <v>1164.0</v>
      </c>
      <c r="I11" s="33" t="n">
        <v>1164.0</v>
      </c>
      <c r="J11" s="33" t="n">
        <v>8429894.0</v>
      </c>
      <c r="K11" s="33" t="n">
        <v>6953216.82</v>
      </c>
      <c r="L11" s="33" t="n">
        <v>3.7903262E7</v>
      </c>
      <c r="M11" s="33" t="n">
        <v>3.937993918E7</v>
      </c>
      <c r="N11" s="33" t="n">
        <v>0.0</v>
      </c>
      <c r="O11" s="33" t="n">
        <v>0.0</v>
      </c>
      <c r="P11" s="34">
        <f>SUMPRODUCT(--(D11:O11),--(MOD(COLUMN(D11:O11),2)=0))</f>
      </c>
      <c r="Q11" s="34">
        <f>SUMPRODUCT(--(D11:P11),--(MOD(COLUMN(D11:P11),2)=1))</f>
      </c>
      <c r="R11" s="26">
        <f>IF(P11,(Q11-P11)/ABS(P11),"")</f>
      </c>
    </row>
    <row customHeight="true" ht="15.75" r="12">
      <c r="B12" s="5"/>
      <c r="C12" s="7" t="s">
        <v>68</v>
      </c>
      <c r="D12" s="44">
        <f>SUM('Eligible costs (€)'!D11)</f>
      </c>
      <c r="E12" s="44">
        <f>SUM('Eligible costs (€)'!E11)</f>
      </c>
      <c r="F12" s="44">
        <f>SUM('Eligible costs (€)'!F11)</f>
      </c>
      <c r="G12" s="44">
        <f>SUM('Eligible costs (€)'!G11)</f>
      </c>
      <c r="H12" s="44">
        <f>SUM('Eligible costs (€)'!H11)</f>
      </c>
      <c r="I12" s="44">
        <f>SUM('Eligible costs (€)'!I11)</f>
      </c>
      <c r="J12" s="44">
        <f>SUM('Eligible costs (€)'!J11)</f>
      </c>
      <c r="K12" s="44">
        <f>SUM('Eligible costs (€)'!K11)</f>
      </c>
      <c r="L12" s="44">
        <f>SUM('Eligible costs (€)'!L11)</f>
      </c>
      <c r="M12" s="44">
        <f>SUM('Eligible costs (€)'!M11)</f>
      </c>
      <c r="N12" s="44">
        <f>SUM('Eligible costs (€)'!N11)</f>
      </c>
      <c r="O12" s="44">
        <f>SUM('Eligible costs (€)'!O11)</f>
      </c>
      <c r="P12" s="45">
        <f>SUMPRODUCT(--(D12:O12),--(MOD(COLUMN(D12:O12),2)=0))</f>
      </c>
      <c r="Q12" s="45">
        <f>SUMPRODUCT(--(D12:P12),--(MOD(COLUMN(D12:P12),2)=1))</f>
      </c>
      <c r="R12" s="46">
        <f>IF(P12,(Q12-P12)/ABS(P12),"")</f>
      </c>
    </row>
    <row customHeight="true" ht="15.75" r="13">
      <c r="B13" s="30" t="s">
        <v>19</v>
      </c>
      <c r="C13" s="31"/>
      <c r="D13" s="49">
        <f>SUM(D14:D14)</f>
      </c>
      <c r="E13" s="49">
        <f>SUM(E14:E14)</f>
      </c>
      <c r="F13" s="49">
        <f>SUM(F14:F14)</f>
      </c>
      <c r="G13" s="49">
        <f>SUM(G14:G14)</f>
      </c>
      <c r="H13" s="49">
        <f>SUM(H14:H14)</f>
      </c>
      <c r="I13" s="49">
        <f>SUM(I14:I14)</f>
      </c>
      <c r="J13" s="49">
        <f>SUM(J14:J14)</f>
      </c>
      <c r="K13" s="49">
        <f>SUM(K14:K14)</f>
      </c>
      <c r="L13" s="49">
        <f>SUM(L14:L14)</f>
      </c>
      <c r="M13" s="49">
        <f>SUM(M14:M14)</f>
      </c>
      <c r="N13" s="49">
        <f>SUM(N14:N14)</f>
      </c>
      <c r="O13" s="49">
        <f>SUM(O14:O14)</f>
      </c>
      <c r="P13" s="49">
        <f>SUM(P14:P14)</f>
      </c>
      <c r="Q13" s="49">
        <f>SUM(Q14:Q14)</f>
      </c>
      <c r="R13" s="47">
        <f>IF(P13,(Q13-P13)/ABS(P13),"")</f>
      </c>
    </row>
    <row customHeight="true" ht="15.75" r="14">
      <c r="A14" s="0" t="n">
        <v>1.0</v>
      </c>
      <c r="B14" s="15" t="s">
        <v>62</v>
      </c>
      <c r="C14" s="16"/>
      <c r="D14" s="39">
        <f>SUMIF(A3:A12,"1",D3:D12)</f>
      </c>
      <c r="E14" s="40">
        <f>SUMIF(A3:A12,"1",E3:E12)</f>
      </c>
      <c r="F14" s="39">
        <f>SUMIF(A3:A12,"1",F3:F12)</f>
      </c>
      <c r="G14" s="40">
        <f>SUMIF(A3:A12,"1",G3:G12)</f>
      </c>
      <c r="H14" s="39">
        <f>SUMIF(A3:A12,"1",H3:H12)</f>
      </c>
      <c r="I14" s="40">
        <f>SUMIF(A3:A12,"1",I3:I12)</f>
      </c>
      <c r="J14" s="39">
        <f>SUMIF(A3:A12,"1",J3:J12)</f>
      </c>
      <c r="K14" s="40">
        <f>SUMIF(A3:A12,"1",K3:K12)</f>
      </c>
      <c r="L14" s="39">
        <f>SUMIF(A3:A12,"1",L3:L12)</f>
      </c>
      <c r="M14" s="40">
        <f>SUMIF(A3:A12,"1",M3:M12)</f>
      </c>
      <c r="N14" s="39">
        <f>SUMIF(A3:A12,"1",N3:N12)</f>
      </c>
      <c r="O14" s="40">
        <f>SUMIF(A3:A12,"1",O3:O12)</f>
      </c>
      <c r="P14" s="41">
        <f>SUMPRODUCT(--(D14:O14),--(MOD(COLUMN(D14:O14),2)=0))</f>
      </c>
      <c r="Q14" s="42">
        <f>SUMPRODUCT(--(D14:P14),--(MOD(COLUMN(D14:P14),2)=1))</f>
      </c>
      <c r="R14" s="29">
        <f>IF(P14,(Q14-P14)/ABS(P14),"")</f>
      </c>
    </row>
    <row customHeight="true" ht="15.75" r="15">
      <c r="B15" s="19" t="s">
        <v>30</v>
      </c>
      <c r="C15" s="20"/>
      <c r="D15" s="50">
        <f>SUM(D16:D16)</f>
      </c>
      <c r="E15" s="50">
        <f>SUM(E16:E16)</f>
      </c>
      <c r="F15" s="50">
        <f>SUM(F16:F16)</f>
      </c>
      <c r="G15" s="50">
        <f>SUM(G16:G16)</f>
      </c>
      <c r="H15" s="50">
        <f>SUM(H16:H16)</f>
      </c>
      <c r="I15" s="50">
        <f>SUM(I16:I16)</f>
      </c>
      <c r="J15" s="50">
        <f>SUM(J16:J16)</f>
      </c>
      <c r="K15" s="50">
        <f>SUM(K16:K16)</f>
      </c>
      <c r="L15" s="50">
        <f>SUM(L16:L16)</f>
      </c>
      <c r="M15" s="50">
        <f>SUM(M16:M16)</f>
      </c>
      <c r="N15" s="50">
        <f>SUM(N16:N16)</f>
      </c>
      <c r="O15" s="50">
        <f>SUM(O16:O16)</f>
      </c>
      <c r="P15" s="50">
        <f>SUM(P16:P16)</f>
      </c>
      <c r="Q15" s="50">
        <f>SUM(Q16:Q16)</f>
      </c>
      <c r="R15" s="48">
        <f>IF(P15,(Q15-P15)/ABS(P15),"")</f>
      </c>
    </row>
    <row customHeight="true" ht="15.75" r="16">
      <c r="A16" s="0" t="n">
        <v>1.0</v>
      </c>
      <c r="B16" s="15" t="s">
        <v>62</v>
      </c>
      <c r="C16" s="16"/>
      <c r="D16" s="39">
        <f>SUM(SUMIF(A3:A12,"1",D3:D12),B16)</f>
      </c>
      <c r="E16" s="43">
        <f>SUM(SUMIF(A3:A12,"1",E3:E12),C16)</f>
      </c>
      <c r="F16" s="39">
        <f>SUM(SUMIF(A3:A12,"1",F3:F12),D16)</f>
      </c>
      <c r="G16" s="43">
        <f>SUM(SUMIF(A3:A12,"1",G3:G12),E16)</f>
      </c>
      <c r="H16" s="39">
        <f>SUM(SUMIF(A3:A12,"1",H3:H12),F16)</f>
      </c>
      <c r="I16" s="43">
        <f>SUM(SUMIF(A3:A12,"1",I3:I12),G16)</f>
      </c>
      <c r="J16" s="39">
        <f>SUM(SUMIF(A3:A12,"1",J3:J12),H16)</f>
      </c>
      <c r="K16" s="43">
        <f>SUM(SUMIF(A3:A12,"1",K3:K12),I16)</f>
      </c>
      <c r="L16" s="39">
        <f>SUM(SUMIF(A3:A12,"1",L3:L12),J16)</f>
      </c>
      <c r="M16" s="43">
        <f>SUM(SUMIF(A3:A12,"1",M3:M12),K16)</f>
      </c>
      <c r="N16" s="39">
        <f>SUM(SUMIF(A3:A12,"1",N3:N12),L16)</f>
      </c>
      <c r="O16" s="43">
        <f>SUM(SUMIF(A3:A12,"1",O3:O12),M16)</f>
      </c>
      <c r="P16" s="41">
        <f>(N16)</f>
      </c>
      <c r="Q16" s="42">
        <f>(O16)</f>
      </c>
      <c r="R16" s="29">
        <f>IF(P16,(Q16-P16)/ABS(P16),"")</f>
      </c>
    </row>
    <row customHeight="true" ht="15.0" r="17"/>
    <row r="19" spans="12:12" x14ac:dyDescent="0.25">
      <c r="L19" s="25"/>
    </row>
  </sheetData>
  <sheetProtection password="B096" sheet="true" scenarios="true" objects="true"/>
  <mergeCells>
    <mergeCell ref="D2:E2"/>
    <mergeCell ref="F2:G2"/>
    <mergeCell ref="H2:I2"/>
    <mergeCell ref="J2:K2"/>
    <mergeCell ref="L2:M2"/>
    <mergeCell ref="N2:O2"/>
    <mergeCell ref="P2:R2"/>
  </mergeCells>
  <conditionalFormatting sqref="L19">
    <cfRule dxfId="0" operator="endsWith" priority="1" text=".00" type="endsWith">
      <formula>RIGHT(L19,LEN(".00"))=".00"</formula>
    </cfRule>
  </conditionalFormatting>
  <pageMargins bottom="0.15748031496062992" footer="0.11811023622047245" header="0.11811023622047245" left="0.23622047244094491" right="0.23622047244094491" top="0.15748031496062992"/>
  <pageSetup orientation="landscape" paperSize="9" r:id="rId1"/>
  <legacyDrawing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2">
    <pageSetUpPr fitToPage="1"/>
  </sheetPr>
  <dimension ref="A1:S17"/>
  <sheetViews>
    <sheetView topLeftCell="B1" workbookViewId="0">
      <selection activeCell="D6" sqref="D6"/>
    </sheetView>
  </sheetViews>
  <sheetFormatPr defaultRowHeight="15" x14ac:dyDescent="0.25"/>
  <cols>
    <col min="1" max="1" customWidth="true" hidden="true" width="28.140625" collapsed="true"/>
    <col min="2" max="2" bestFit="true" customWidth="true" width="39.42578125" collapsed="true"/>
    <col min="3" max="3" customWidth="true" width="22.0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false"/>
    <col min="10" max="10" customWidth="true" width="21.7109375" collapsed="false"/>
    <col min="11" max="11" customWidth="true" width="18.42578125" collapsed="false"/>
    <col min="12" max="12" customWidth="true" width="21.7109375" collapsed="false"/>
    <col min="13" max="13" customWidth="true" width="18.42578125" collapsed="false"/>
    <col min="14" max="14" customWidth="true" width="21.7109375" collapsed="false"/>
    <col min="15" max="15" customWidth="true" width="18.42578125" collapsed="false"/>
    <col min="16" max="16" customWidth="true" width="17.140625" collapsed="false"/>
    <col min="17" max="17" customWidth="true" width="16.42578125" collapsed="false"/>
    <col min="18" max="18" customWidth="true" width="17.85546875" collapsed="false"/>
  </cols>
  <sheetData>
    <row customHeight="true" ht="19.5" r="1" spans="1:8" thickBot="1" x14ac:dyDescent="0.35">
      <c r="A1" s="1"/>
      <c r="B1" s="13" t="s">
        <v>69</v>
      </c>
    </row>
    <row customHeight="true" ht="18.75" r="2" spans="1:8" x14ac:dyDescent="0.25">
      <c r="A2" s="1"/>
      <c r="B2" s="14"/>
      <c r="C2" s="4"/>
      <c r="D2" s="63" t="n">
        <v>2020.0</v>
      </c>
      <c r="E2" s="64"/>
      <c r="F2" s="63" t="n">
        <v>2021.0</v>
      </c>
      <c r="G2" s="64"/>
      <c r="H2" s="63" t="n">
        <v>2022.0</v>
      </c>
      <c r="I2" s="64"/>
      <c r="J2" s="63" t="n">
        <v>2023.0</v>
      </c>
      <c r="K2" s="64"/>
      <c r="L2" s="63" t="n">
        <v>2024.0</v>
      </c>
      <c r="M2" s="64"/>
      <c r="N2" s="63" t="n">
        <v>2025.0</v>
      </c>
      <c r="O2" s="64"/>
      <c r="P2" s="60" t="s">
        <v>59</v>
      </c>
      <c r="Q2" s="62"/>
      <c r="R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7" t="s">
        <v>60</v>
      </c>
      <c r="Q3" s="18" t="s">
        <v>6</v>
      </c>
      <c r="R3" s="12" t="s">
        <v>61</v>
      </c>
    </row>
    <row customHeight="true" ht="15.75" r="4" spans="1:8" thickBot="1" x14ac:dyDescent="0.3">
      <c r="A4"/>
      <c r="B4" s="7" t="s">
        <v>63</v>
      </c>
      <c r="C4" s="24">
        <f>'Eligible costs (€)'!C4</f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 t="s">
        <v>57</v>
      </c>
      <c r="Q4" s="9" t="s">
        <v>57</v>
      </c>
      <c r="R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5">
        <f>(C4/100)*('Eligible costs (€)'!D5)</f>
      </c>
      <c r="E5" s="35">
        <f>(C4/100)*('Eligible costs (€)'!E5)</f>
      </c>
      <c r="F5" s="35">
        <f>(C4/100)*('Eligible costs (€)'!F5)</f>
      </c>
      <c r="G5" s="35">
        <f>(C4/100)*('Eligible costs (€)'!G5)</f>
      </c>
      <c r="H5" s="35">
        <f>(C4/100)*('Eligible costs (€)'!H5)</f>
      </c>
      <c r="I5" s="35">
        <f>(C4/100)*('Eligible costs (€)'!I5)</f>
      </c>
      <c r="J5" s="35">
        <f>(C4/100)*('Eligible costs (€)'!J5)</f>
      </c>
      <c r="K5" s="35">
        <f>(C4/100)*('Eligible costs (€)'!K5)</f>
      </c>
      <c r="L5" s="35">
        <f>(C4/100)*('Eligible costs (€)'!L5)</f>
      </c>
      <c r="M5" s="35">
        <f>(C4/100)*('Eligible costs (€)'!M5)</f>
      </c>
      <c r="N5" s="35">
        <f>(C4/100)*('Eligible costs (€)'!N5)</f>
      </c>
      <c r="O5" s="35">
        <f>(C4/100)*('Eligible costs (€)'!O5)</f>
      </c>
      <c r="P5" s="36">
        <f>SUMPRODUCT(--(D5:O5),--(MOD(COLUMN(D5:O5),2)=0))</f>
      </c>
      <c r="Q5" s="36">
        <f>SUMPRODUCT(--(D5:P5),--(MOD(COLUMN(D5:P5),2)=1))</f>
      </c>
      <c r="R5" s="27">
        <f>IF(P5,(Q5-P5)/ABS(P5),"")</f>
      </c>
    </row>
    <row customHeight="true" ht="15.75" r="6" spans="1:8" thickBot="1" x14ac:dyDescent="0.3">
      <c r="B6" s="5"/>
      <c r="C6" s="8" t="s">
        <v>70</v>
      </c>
      <c r="D6" s="37">
        <f>SUM('Financing needs (€)'!D5)</f>
      </c>
      <c r="E6" s="37">
        <f>SUM('Financing needs (€)'!E5)</f>
      </c>
      <c r="F6" s="37">
        <f>SUM('Financing needs (€)'!F5)</f>
      </c>
      <c r="G6" s="37">
        <f>SUM('Financing needs (€)'!G5)</f>
      </c>
      <c r="H6" s="37">
        <f>SUM('Financing needs (€)'!H5)</f>
      </c>
      <c r="I6" s="37">
        <f>SUM('Financing needs (€)'!I5)</f>
      </c>
      <c r="J6" s="37">
        <f>SUM('Financing needs (€)'!J5)</f>
      </c>
      <c r="K6" s="37">
        <f>SUM('Financing needs (€)'!K5)</f>
      </c>
      <c r="L6" s="37">
        <f>SUM('Financing needs (€)'!L5)</f>
      </c>
      <c r="M6" s="37">
        <f>SUM('Financing needs (€)'!M5)</f>
      </c>
      <c r="N6" s="37">
        <f>SUM('Financing needs (€)'!N5)</f>
      </c>
      <c r="O6" s="37">
        <f>SUM('Financing needs (€)'!O5)</f>
      </c>
      <c r="P6" s="38">
        <f>SUMPRODUCT(--(D6:O6),--(MOD(COLUMN(D6:O6),2)=0))</f>
      </c>
      <c r="Q6" s="38">
        <f>SUMPRODUCT(--(D6:P6),--(MOD(COLUMN(D6:P6),2)=1))</f>
      </c>
      <c r="R6" s="28">
        <f>IF(P6,(Q6-P6)/ABS(P6),"")</f>
      </c>
    </row>
    <row customHeight="true" ht="15.75" r="7" spans="1:8" thickBot="1" x14ac:dyDescent="0.3">
      <c r="B7" s="7" t="s">
        <v>65</v>
      </c>
      <c r="C7" s="24">
        <f>'Eligible costs (€)'!C7</f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 t="s">
        <v>57</v>
      </c>
      <c r="Q7" s="9" t="s">
        <v>57</v>
      </c>
      <c r="R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5">
        <f>(C7/100)*('Eligible costs (€)'!D8)</f>
      </c>
      <c r="E8" s="35">
        <f>(C7/100)*('Eligible costs (€)'!E8)</f>
      </c>
      <c r="F8" s="35">
        <f>(C7/100)*('Eligible costs (€)'!F8)</f>
      </c>
      <c r="G8" s="35">
        <f>(C7/100)*('Eligible costs (€)'!G8)</f>
      </c>
      <c r="H8" s="35">
        <f>(C7/100)*('Eligible costs (€)'!H8)</f>
      </c>
      <c r="I8" s="35">
        <f>(C7/100)*('Eligible costs (€)'!I8)</f>
      </c>
      <c r="J8" s="35">
        <f>(C7/100)*('Eligible costs (€)'!J8)</f>
      </c>
      <c r="K8" s="35">
        <f>(C7/100)*('Eligible costs (€)'!K8)</f>
      </c>
      <c r="L8" s="35">
        <f>(C7/100)*('Eligible costs (€)'!L8)</f>
      </c>
      <c r="M8" s="35">
        <f>(C7/100)*('Eligible costs (€)'!M8)</f>
      </c>
      <c r="N8" s="35">
        <f>(C7/100)*('Eligible costs (€)'!N8)</f>
      </c>
      <c r="O8" s="35">
        <f>(C7/100)*('Eligible costs (€)'!O8)</f>
      </c>
      <c r="P8" s="36">
        <f>SUMPRODUCT(--(D8:O8),--(MOD(COLUMN(D8:O8),2)=0))</f>
      </c>
      <c r="Q8" s="36">
        <f>SUMPRODUCT(--(D8:P8),--(MOD(COLUMN(D8:P8),2)=1))</f>
      </c>
      <c r="R8" s="27">
        <f>IF(P8,(Q8-P8)/ABS(P8),"")</f>
      </c>
    </row>
    <row customHeight="true" ht="15.75" r="9" spans="1:8" thickBot="1" x14ac:dyDescent="0.3">
      <c r="B9" s="5"/>
      <c r="C9" s="8" t="s">
        <v>71</v>
      </c>
      <c r="D9" s="37">
        <f>SUM('Financing needs (€)'!D8)</f>
      </c>
      <c r="E9" s="37">
        <f>SUM('Financing needs (€)'!E8)</f>
      </c>
      <c r="F9" s="37">
        <f>SUM('Financing needs (€)'!F8)</f>
      </c>
      <c r="G9" s="37">
        <f>SUM('Financing needs (€)'!G8)</f>
      </c>
      <c r="H9" s="37">
        <f>SUM('Financing needs (€)'!H8)</f>
      </c>
      <c r="I9" s="37">
        <f>SUM('Financing needs (€)'!I8)</f>
      </c>
      <c r="J9" s="37">
        <f>SUM('Financing needs (€)'!J8)</f>
      </c>
      <c r="K9" s="37">
        <f>SUM('Financing needs (€)'!K8)</f>
      </c>
      <c r="L9" s="37">
        <f>SUM('Financing needs (€)'!L8)</f>
      </c>
      <c r="M9" s="37">
        <f>SUM('Financing needs (€)'!M8)</f>
      </c>
      <c r="N9" s="37">
        <f>SUM('Financing needs (€)'!N8)</f>
      </c>
      <c r="O9" s="37">
        <f>SUM('Financing needs (€)'!O8)</f>
      </c>
      <c r="P9" s="38">
        <f>SUMPRODUCT(--(D9:O9),--(MOD(COLUMN(D9:O9),2)=0))</f>
      </c>
      <c r="Q9" s="38">
        <f>SUMPRODUCT(--(D9:P9),--(MOD(COLUMN(D9:P9),2)=1))</f>
      </c>
      <c r="R9" s="28">
        <f>IF(P9,(Q9-P9)/ABS(P9),"")</f>
      </c>
    </row>
    <row customHeight="true" ht="15.75" r="10" spans="1:8" thickBot="1" x14ac:dyDescent="0.3">
      <c r="A10" s="0"/>
      <c r="B10" s="7" t="s">
        <v>67</v>
      </c>
      <c r="C10" s="24">
        <f>'Eligible costs (€)'!C10</f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 t="s">
        <v>57</v>
      </c>
      <c r="Q10" s="9" t="s">
        <v>57</v>
      </c>
      <c r="R10" s="10" t="s">
        <v>57</v>
      </c>
    </row>
    <row customHeight="true" ht="15.75" r="11">
      <c r="A11" s="0" t="n">
        <v>1.0</v>
      </c>
      <c r="B11" s="2" t="s">
        <v>62</v>
      </c>
      <c r="C11" s="2"/>
      <c r="D11" s="35">
        <f>(C10/100)*('Eligible costs (€)'!D11)</f>
      </c>
      <c r="E11" s="35">
        <f>(C10/100)*('Eligible costs (€)'!E11)</f>
      </c>
      <c r="F11" s="35">
        <f>(C10/100)*('Eligible costs (€)'!F11)</f>
      </c>
      <c r="G11" s="35">
        <f>(C10/100)*('Eligible costs (€)'!G11)</f>
      </c>
      <c r="H11" s="35">
        <f>(C10/100)*('Eligible costs (€)'!H11)</f>
      </c>
      <c r="I11" s="35">
        <f>(C10/100)*('Eligible costs (€)'!I11)</f>
      </c>
      <c r="J11" s="35">
        <f>(C10/100)*('Eligible costs (€)'!J11)</f>
      </c>
      <c r="K11" s="35">
        <f>(C10/100)*('Eligible costs (€)'!K11)</f>
      </c>
      <c r="L11" s="35">
        <f>(C10/100)*('Eligible costs (€)'!L11)</f>
      </c>
      <c r="M11" s="35">
        <f>(C10/100)*('Eligible costs (€)'!M11)</f>
      </c>
      <c r="N11" s="35">
        <f>(C10/100)*('Eligible costs (€)'!N11)</f>
      </c>
      <c r="O11" s="35">
        <f>(C10/100)*('Eligible costs (€)'!O11)</f>
      </c>
      <c r="P11" s="36">
        <f>SUMPRODUCT(--(D11:O11),--(MOD(COLUMN(D11:O11),2)=0))</f>
      </c>
      <c r="Q11" s="36">
        <f>SUMPRODUCT(--(D11:P11),--(MOD(COLUMN(D11:P11),2)=1))</f>
      </c>
      <c r="R11" s="27">
        <f>IF(P11,(Q11-P11)/ABS(P11),"")</f>
      </c>
    </row>
    <row customHeight="true" ht="15.75" r="12">
      <c r="B12" s="5"/>
      <c r="C12" s="8" t="s">
        <v>72</v>
      </c>
      <c r="D12" s="37">
        <f>SUM('Financing needs (€)'!D11)</f>
      </c>
      <c r="E12" s="37">
        <f>SUM('Financing needs (€)'!E11)</f>
      </c>
      <c r="F12" s="37">
        <f>SUM('Financing needs (€)'!F11)</f>
      </c>
      <c r="G12" s="37">
        <f>SUM('Financing needs (€)'!G11)</f>
      </c>
      <c r="H12" s="37">
        <f>SUM('Financing needs (€)'!H11)</f>
      </c>
      <c r="I12" s="37">
        <f>SUM('Financing needs (€)'!I11)</f>
      </c>
      <c r="J12" s="37">
        <f>SUM('Financing needs (€)'!J11)</f>
      </c>
      <c r="K12" s="37">
        <f>SUM('Financing needs (€)'!K11)</f>
      </c>
      <c r="L12" s="37">
        <f>SUM('Financing needs (€)'!L11)</f>
      </c>
      <c r="M12" s="37">
        <f>SUM('Financing needs (€)'!M11)</f>
      </c>
      <c r="N12" s="37">
        <f>SUM('Financing needs (€)'!N11)</f>
      </c>
      <c r="O12" s="37">
        <f>SUM('Financing needs (€)'!O11)</f>
      </c>
      <c r="P12" s="38">
        <f>SUMPRODUCT(--(D12:O12),--(MOD(COLUMN(D12:O12),2)=0))</f>
      </c>
      <c r="Q12" s="38">
        <f>SUMPRODUCT(--(D12:P12),--(MOD(COLUMN(D12:P12),2)=1))</f>
      </c>
      <c r="R12" s="28">
        <f>IF(P12,(Q12-P12)/ABS(P12),"")</f>
      </c>
    </row>
    <row customHeight="true" ht="15.75" r="13">
      <c r="B13" s="30" t="s">
        <v>22</v>
      </c>
      <c r="C13" s="31"/>
      <c r="D13" s="51">
        <f>SUM(D14:D14)</f>
      </c>
      <c r="E13" s="50">
        <f>SUM(E14:E14)</f>
      </c>
      <c r="F13" s="51">
        <f>SUM(F14:F14)</f>
      </c>
      <c r="G13" s="50">
        <f>SUM(G14:G14)</f>
      </c>
      <c r="H13" s="51">
        <f>SUM(H14:H14)</f>
      </c>
      <c r="I13" s="50">
        <f>SUM(I14:I14)</f>
      </c>
      <c r="J13" s="51">
        <f>SUM(J14:J14)</f>
      </c>
      <c r="K13" s="50">
        <f>SUM(K14:K14)</f>
      </c>
      <c r="L13" s="51">
        <f>SUM(L14:L14)</f>
      </c>
      <c r="M13" s="50">
        <f>SUM(M14:M14)</f>
      </c>
      <c r="N13" s="51">
        <f>SUM(N14:N14)</f>
      </c>
      <c r="O13" s="50">
        <f>SUM(O14:O14)</f>
      </c>
      <c r="P13" s="50">
        <f>SUM(P14:P14)</f>
      </c>
      <c r="Q13" s="50">
        <f>SUM(Q14:Q14)</f>
      </c>
      <c r="R13" s="48">
        <f>IF(P13,(Q13-P13)/ABS(P13),"")</f>
      </c>
    </row>
    <row customHeight="true" ht="15.75" r="14">
      <c r="A14" s="0" t="n">
        <v>1.0</v>
      </c>
      <c r="B14" s="15" t="s">
        <v>62</v>
      </c>
      <c r="C14" s="16"/>
      <c r="D14" s="39">
        <f>SUMIF(A3:A12,"1",D3:D12)</f>
      </c>
      <c r="E14" s="40">
        <f>SUMIF(A3:A12,"1",E3:E12)</f>
      </c>
      <c r="F14" s="39">
        <f>SUMIF(A3:A12,"1",F3:F12)</f>
      </c>
      <c r="G14" s="40">
        <f>SUMIF(A3:A12,"1",G3:G12)</f>
      </c>
      <c r="H14" s="39">
        <f>SUMIF(A3:A12,"1",H3:H12)</f>
      </c>
      <c r="I14" s="40">
        <f>SUMIF(A3:A12,"1",I3:I12)</f>
      </c>
      <c r="J14" s="39">
        <f>SUMIF(A3:A12,"1",J3:J12)</f>
      </c>
      <c r="K14" s="40">
        <f>SUMIF(A3:A12,"1",K3:K12)</f>
      </c>
      <c r="L14" s="39">
        <f>SUMIF(A3:A12,"1",L3:L12)</f>
      </c>
      <c r="M14" s="40">
        <f>SUMIF(A3:A12,"1",M3:M12)</f>
      </c>
      <c r="N14" s="39">
        <f>SUMIF(A3:A12,"1",N3:N12)</f>
      </c>
      <c r="O14" s="40">
        <f>SUMIF(A3:A12,"1",O3:O12)</f>
      </c>
      <c r="P14" s="41">
        <f>SUMPRODUCT(--(D14:O14),--(MOD(COLUMN(D14:O14),2)=0))</f>
      </c>
      <c r="Q14" s="42">
        <f>SUMPRODUCT(--(D14:P14),--(MOD(COLUMN(D14:P14),2)=1))</f>
      </c>
      <c r="R14" s="29">
        <f>IF(P14,(Q14-P14)/ABS(P14),"")</f>
      </c>
    </row>
    <row customHeight="true" ht="15.75" r="15">
      <c r="B15" s="19" t="s">
        <v>9</v>
      </c>
      <c r="C15" s="20"/>
      <c r="D15" s="50">
        <f>SUM(D16:D16)</f>
      </c>
      <c r="E15" s="50">
        <f>SUM(E16:E16)</f>
      </c>
      <c r="F15" s="50">
        <f>SUM(F16:F16)</f>
      </c>
      <c r="G15" s="50">
        <f>SUM(G16:G16)</f>
      </c>
      <c r="H15" s="50">
        <f>SUM(H16:H16)</f>
      </c>
      <c r="I15" s="50">
        <f>SUM(I16:I16)</f>
      </c>
      <c r="J15" s="50">
        <f>SUM(J16:J16)</f>
      </c>
      <c r="K15" s="50">
        <f>SUM(K16:K16)</f>
      </c>
      <c r="L15" s="50">
        <f>SUM(L16:L16)</f>
      </c>
      <c r="M15" s="50">
        <f>SUM(M16:M16)</f>
      </c>
      <c r="N15" s="50">
        <f>SUM(N16:N16)</f>
      </c>
      <c r="O15" s="50">
        <f>SUM(O16:O16)</f>
      </c>
      <c r="P15" s="50">
        <f>SUM(P16:P16)</f>
      </c>
      <c r="Q15" s="50">
        <f>SUM(Q16:Q16)</f>
      </c>
      <c r="R15" s="48">
        <f>IF(P15,(Q15-P15)/ABS(P15),"")</f>
      </c>
    </row>
    <row customHeight="true" ht="15.75" r="16">
      <c r="A16" s="0" t="n">
        <v>1.0</v>
      </c>
      <c r="B16" s="15" t="s">
        <v>62</v>
      </c>
      <c r="C16" s="16"/>
      <c r="D16" s="39">
        <f>SUM(SUMIF(A3:A12,"1",D3:D12),B16)</f>
      </c>
      <c r="E16" s="43">
        <f>SUM(SUMIF(A3:A12,"1",E3:E12),C16)</f>
      </c>
      <c r="F16" s="39">
        <f>SUM(SUMIF(A3:A12,"1",F3:F12),D16)</f>
      </c>
      <c r="G16" s="43">
        <f>SUM(SUMIF(A3:A12,"1",G3:G12),E16)</f>
      </c>
      <c r="H16" s="39">
        <f>SUM(SUMIF(A3:A12,"1",H3:H12),F16)</f>
      </c>
      <c r="I16" s="43">
        <f>SUM(SUMIF(A3:A12,"1",I3:I12),G16)</f>
      </c>
      <c r="J16" s="39">
        <f>SUM(SUMIF(A3:A12,"1",J3:J12),H16)</f>
      </c>
      <c r="K16" s="43">
        <f>SUM(SUMIF(A3:A12,"1",K3:K12),I16)</f>
      </c>
      <c r="L16" s="39">
        <f>SUM(SUMIF(A3:A12,"1",L3:L12),J16)</f>
      </c>
      <c r="M16" s="43">
        <f>SUM(SUMIF(A3:A12,"1",M3:M12),K16)</f>
      </c>
      <c r="N16" s="39">
        <f>SUM(SUMIF(A3:A12,"1",N3:N12),L16)</f>
      </c>
      <c r="O16" s="43">
        <f>SUM(SUMIF(A3:A12,"1",O3:O12),M16)</f>
      </c>
      <c r="P16" s="41">
        <f>(N16)</f>
      </c>
      <c r="Q16" s="42">
        <f>(O16)</f>
      </c>
      <c r="R16" s="29">
        <f>IF(P16,(Q16-P16)/ABS(P16),"")</f>
      </c>
    </row>
    <row customHeight="true" ht="15.0" r="17"/>
  </sheetData>
  <sheetProtection password="98DE" sheet="true" scenarios="true" objects="true"/>
  <mergeCells>
    <mergeCell ref="D2:E2"/>
    <mergeCell ref="F2:G2"/>
    <mergeCell ref="H2:I2"/>
    <mergeCell ref="J2:K2"/>
    <mergeCell ref="L2:M2"/>
    <mergeCell ref="N2:O2"/>
    <mergeCell ref="P2:R2"/>
  </mergeCells>
  <pageMargins bottom="0.75" footer="0.3" header="0.3" left="0.7" right="0.7" top="0.75"/>
  <pageSetup horizontalDpi="4294967294" orientation="landscape" paperSize="9" r:id="rId1" scale="86" verticalDpi="4294967294"/>
  <legacyDrawing r:id="rId2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4">
    <pageSetUpPr fitToPage="1"/>
  </sheetPr>
  <dimension ref="A1:T8"/>
  <sheetViews>
    <sheetView workbookViewId="0"/>
  </sheetViews>
  <sheetFormatPr defaultRowHeight="15" x14ac:dyDescent="0.25"/>
  <cols>
    <col min="1" max="1" customWidth="true" width="19.28515625" collapsed="true"/>
    <col min="2" max="2" customWidth="true" width="18.7109375" collapsed="true"/>
    <col min="3" max="3" customWidth="true" width="18.7109375" collapsed="true"/>
    <col min="4" max="4" customWidth="true" width="18.7109375" collapsed="true"/>
    <col min="5" max="5" customWidth="true" width="18.7109375" collapsed="true"/>
    <col min="6" max="6" customWidth="true" width="18.7109375" collapsed="true"/>
    <col min="7" max="7" customWidth="true" width="18.7109375" collapsed="true"/>
    <col min="8" max="8" customWidth="true" width="18.7109375" collapsed="false"/>
    <col min="9" max="9" customWidth="true" width="18.7109375" collapsed="false"/>
    <col min="10" max="10" customWidth="true" width="18.7109375" collapsed="false"/>
    <col min="11" max="11" customWidth="true" width="18.7109375" collapsed="false"/>
    <col min="12" max="12" customWidth="true" width="18.7109375" collapsed="false"/>
    <col min="13" max="13" customWidth="true" width="18.7109375" collapsed="false"/>
    <col min="14" max="14" customWidth="true" width="18.7109375" collapsed="false"/>
    <col min="15" max="15" customWidth="true" width="18.7109375" collapsed="false"/>
    <col min="16" max="16" customWidth="true" width="18.7109375" collapsed="false"/>
    <col min="17" max="17" customWidth="true" width="18.7109375" collapsed="false"/>
    <col min="18" max="18" customWidth="true" width="18.7109375" collapsed="false"/>
    <col min="19" max="19" customWidth="true" width="18.7109375" collapsed="false"/>
  </cols>
  <sheetData>
    <row customHeight="true" ht="16.5" r="1" spans="1:4" thickBot="1" x14ac:dyDescent="0.3">
      <c r="A1" s="52" t="s">
        <v>83</v>
      </c>
    </row>
    <row customHeight="true" ht="15.75" r="2" spans="1:4" thickBot="1" x14ac:dyDescent="0.3">
      <c r="B2" s="65" t="n">
        <v>2020.0</v>
      </c>
      <c r="C2" s="66"/>
      <c r="D2" s="67"/>
      <c r="E2" s="65" t="n">
        <v>2021.0</v>
      </c>
      <c r="F2" s="66"/>
      <c r="G2" s="67"/>
      <c r="H2" s="65" t="n">
        <v>2022.0</v>
      </c>
      <c r="I2" s="66"/>
      <c r="J2" s="67"/>
      <c r="K2" s="65" t="n">
        <v>2023.0</v>
      </c>
      <c r="L2" s="66"/>
      <c r="M2" s="67"/>
      <c r="N2" s="65" t="n">
        <v>2024.0</v>
      </c>
      <c r="O2" s="66"/>
      <c r="P2" s="67"/>
      <c r="Q2" s="65" t="n">
        <v>2025.0</v>
      </c>
      <c r="R2" s="66"/>
      <c r="S2" s="67"/>
    </row>
    <row customHeight="true" ht="15.75" r="3" spans="1:4" thickBot="1" x14ac:dyDescent="0.3">
      <c r="B3" s="65" t="s">
        <v>34</v>
      </c>
      <c r="C3" s="67"/>
      <c r="D3" s="53" t="s">
        <v>35</v>
      </c>
      <c r="E3" s="65" t="s">
        <v>34</v>
      </c>
      <c r="F3" s="67"/>
      <c r="G3" s="53" t="s">
        <v>35</v>
      </c>
      <c r="H3" s="65" t="s">
        <v>34</v>
      </c>
      <c r="I3" s="67"/>
      <c r="J3" s="53" t="s">
        <v>35</v>
      </c>
      <c r="K3" s="65" t="s">
        <v>34</v>
      </c>
      <c r="L3" s="67"/>
      <c r="M3" s="53" t="s">
        <v>35</v>
      </c>
      <c r="N3" s="65" t="s">
        <v>34</v>
      </c>
      <c r="O3" s="67"/>
      <c r="P3" s="53" t="s">
        <v>35</v>
      </c>
      <c r="Q3" s="65" t="s">
        <v>34</v>
      </c>
      <c r="R3" s="67"/>
      <c r="S3" s="53" t="s">
        <v>35</v>
      </c>
    </row>
    <row customHeight="true" ht="15.0" r="4" spans="1:4" x14ac:dyDescent="0.25">
      <c r="A4" s="3" t="s">
        <v>7</v>
      </c>
      <c r="B4" s="54" t="s">
        <v>36</v>
      </c>
      <c r="C4" s="54" t="s">
        <v>6</v>
      </c>
      <c r="D4" s="54" t="s">
        <v>6</v>
      </c>
      <c r="E4" s="54" t="s">
        <v>36</v>
      </c>
      <c r="F4" s="54" t="s">
        <v>6</v>
      </c>
      <c r="G4" s="54" t="s">
        <v>6</v>
      </c>
      <c r="H4" s="54" t="s">
        <v>36</v>
      </c>
      <c r="I4" s="54" t="s">
        <v>6</v>
      </c>
      <c r="J4" s="54" t="s">
        <v>6</v>
      </c>
      <c r="K4" s="54" t="s">
        <v>36</v>
      </c>
      <c r="L4" s="54" t="s">
        <v>6</v>
      </c>
      <c r="M4" s="54" t="s">
        <v>6</v>
      </c>
      <c r="N4" s="54" t="s">
        <v>36</v>
      </c>
      <c r="O4" s="54" t="s">
        <v>6</v>
      </c>
      <c r="P4" s="54" t="s">
        <v>6</v>
      </c>
      <c r="Q4" s="54" t="s">
        <v>36</v>
      </c>
      <c r="R4" s="54" t="s">
        <v>6</v>
      </c>
      <c r="S4" s="54" t="s">
        <v>6</v>
      </c>
    </row>
    <row customHeight="true" ht="15.0" r="5" spans="1:4" x14ac:dyDescent="0.25">
      <c r="A5" s="55" t="s">
        <v>84</v>
      </c>
      <c r="B5" s="56" t="n">
        <v>0.0</v>
      </c>
      <c r="C5" s="56" t="n">
        <v>0.0</v>
      </c>
      <c r="D5" s="57" t="n">
        <v>12.0</v>
      </c>
      <c r="E5" s="56" t="n">
        <v>0.0</v>
      </c>
      <c r="F5" s="56" t="n">
        <v>0.0</v>
      </c>
      <c r="G5" s="57" t="n">
        <v>75.0</v>
      </c>
      <c r="H5" s="56" t="n">
        <v>0.0</v>
      </c>
      <c r="I5" s="56" t="n">
        <v>0.0</v>
      </c>
      <c r="J5" s="57" t="n">
        <v>95.0</v>
      </c>
      <c r="K5" s="56" t="n">
        <v>0.0</v>
      </c>
      <c r="L5" s="56" t="n">
        <v>0.0</v>
      </c>
      <c r="M5" s="57" t="n">
        <v>95.0</v>
      </c>
      <c r="N5" s="56" t="n">
        <v>100.0</v>
      </c>
      <c r="O5" s="56" t="n">
        <v>100.0</v>
      </c>
      <c r="P5" s="57" t="n">
        <v>100.0</v>
      </c>
      <c r="Q5" s="56" t="n">
        <v>100.0</v>
      </c>
      <c r="R5" s="56" t="n">
        <v>100.0</v>
      </c>
      <c r="S5" s="57" t="n">
        <v>100.0</v>
      </c>
    </row>
    <row customHeight="true" ht="15.0" r="6" spans="1:4" x14ac:dyDescent="0.25">
      <c r="A6" s="55" t="s">
        <v>85</v>
      </c>
      <c r="B6" s="56" t="n">
        <v>0.0</v>
      </c>
      <c r="C6" s="56" t="n">
        <v>0.0</v>
      </c>
      <c r="D6" s="57" t="n">
        <v>0.0</v>
      </c>
      <c r="E6" s="56" t="n">
        <v>0.0</v>
      </c>
      <c r="F6" s="56" t="n">
        <v>0.0</v>
      </c>
      <c r="G6" s="57" t="n">
        <v>0.0</v>
      </c>
      <c r="H6" s="56" t="n">
        <v>13.0</v>
      </c>
      <c r="I6" s="56" t="n">
        <v>13.0</v>
      </c>
      <c r="J6" s="57" t="n">
        <v>50.0</v>
      </c>
      <c r="K6" s="56" t="n">
        <v>57.0</v>
      </c>
      <c r="L6" s="56" t="n">
        <v>57.0</v>
      </c>
      <c r="M6" s="57" t="n">
        <v>60.0</v>
      </c>
      <c r="N6" s="56" t="n">
        <v>100.0</v>
      </c>
      <c r="O6" s="56" t="n">
        <v>100.0</v>
      </c>
      <c r="P6" s="57" t="n">
        <v>98.0</v>
      </c>
      <c r="Q6" s="56" t="n">
        <v>100.0</v>
      </c>
      <c r="R6" s="56" t="n">
        <v>100.0</v>
      </c>
      <c r="S6" s="57" t="n">
        <v>100.0</v>
      </c>
    </row>
    <row customHeight="true" ht="15.0" r="7">
      <c r="A7" s="55" t="s">
        <v>86</v>
      </c>
      <c r="B7" s="56" t="n">
        <v>0.0</v>
      </c>
      <c r="C7" s="56" t="n">
        <v>0.0</v>
      </c>
      <c r="D7" s="57" t="n">
        <v>0.0</v>
      </c>
      <c r="E7" s="56" t="n">
        <v>0.0</v>
      </c>
      <c r="F7" s="56" t="n">
        <v>0.0</v>
      </c>
      <c r="G7" s="57" t="n">
        <v>0.0</v>
      </c>
      <c r="H7" s="56" t="n">
        <v>0.0</v>
      </c>
      <c r="I7" s="56" t="n">
        <v>0.0</v>
      </c>
      <c r="J7" s="57" t="n">
        <v>15.0</v>
      </c>
      <c r="K7" s="56" t="n">
        <v>18.0</v>
      </c>
      <c r="L7" s="56" t="n">
        <v>15.0</v>
      </c>
      <c r="M7" s="57" t="n">
        <v>53.0</v>
      </c>
      <c r="N7" s="56" t="n">
        <v>100.0</v>
      </c>
      <c r="O7" s="56" t="n">
        <v>100.0</v>
      </c>
      <c r="P7" s="57" t="n">
        <v>100.0</v>
      </c>
      <c r="Q7" s="56" t="n">
        <v>100.0</v>
      </c>
      <c r="R7" s="56" t="n">
        <v>100.0</v>
      </c>
      <c r="S7" s="57" t="n">
        <v>100.0</v>
      </c>
    </row>
    <row customHeight="true" ht="15.0" r="8">
      <c r="A8" s="55" t="s">
        <v>40</v>
      </c>
      <c r="B8" s="56" t="n">
        <v>0.0</v>
      </c>
      <c r="C8" s="56" t="n">
        <v>0.0</v>
      </c>
      <c r="D8" s="57" t="n">
        <v>12.0</v>
      </c>
      <c r="E8" s="56" t="n">
        <v>0.0</v>
      </c>
      <c r="F8" s="56" t="n">
        <v>0.0</v>
      </c>
      <c r="G8" s="57" t="n">
        <v>30.0</v>
      </c>
      <c r="H8" s="56" t="n">
        <v>0.0</v>
      </c>
      <c r="I8" s="56" t="n">
        <v>0.0</v>
      </c>
      <c r="J8" s="57" t="n">
        <v>50.0</v>
      </c>
      <c r="K8" s="56" t="n">
        <v>19.0</v>
      </c>
      <c r="L8" s="56" t="n">
        <v>16.0</v>
      </c>
      <c r="M8" s="57" t="n">
        <v>70.0</v>
      </c>
      <c r="N8" s="56" t="n">
        <v>100.0</v>
      </c>
      <c r="O8" s="56" t="n">
        <v>100.0</v>
      </c>
      <c r="P8" s="57" t="n">
        <v>98.0</v>
      </c>
      <c r="Q8" s="56" t="n">
        <v>100.0</v>
      </c>
      <c r="R8" s="56" t="n">
        <v>100.0</v>
      </c>
      <c r="S8" s="57" t="n">
        <v>100.0</v>
      </c>
    </row>
  </sheetData>
  <sheetProtection password="8838" sheet="true" scenarios="true" objects="true"/>
  <mergeCells>
    <mergeCell ref="B2:D2"/>
    <mergeCell ref="E2:G2"/>
    <mergeCell ref="H2:J2"/>
    <mergeCell ref="K2:M2"/>
    <mergeCell ref="N2:P2"/>
    <mergeCell ref="Q2:S2"/>
    <mergeCell ref="B3:C3"/>
    <mergeCell ref="E3:F3"/>
    <mergeCell ref="H3:I3"/>
    <mergeCell ref="K3:L3"/>
    <mergeCell ref="N3:O3"/>
    <mergeCell ref="Q3:R3"/>
  </mergeCells>
  <pageMargins bottom="0.75" footer="0.3" header="0.3" left="0.7" right="0.7" top="0.75"/>
  <pageSetup orientation="landscape" paperSize="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2015-12-15T09:11:25Z</dcterms:created>
  <dc:creator>LEON Francois (INEA)</dc:creator>
  <cp:lastModifiedBy>SANADER Rade (INEA-EXT)</cp:lastModifiedBy>
  <cp:lastPrinted>2016-10-20T10:20:13Z</cp:lastPrinted>
  <dcterms:modified xsi:type="dcterms:W3CDTF">2017-10-18T06:54:03Z</dcterms:modified>
</cp:coreProperties>
</file>