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Ťažba 2025\03 LS Oravský Podzámok 3-2025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ponuka'!$A$1:$P$37</definedName>
  </definedNames>
  <calcPr calcId="162913"/>
</workbook>
</file>

<file path=xl/calcChain.xml><?xml version="1.0" encoding="utf-8"?>
<calcChain xmlns="http://schemas.openxmlformats.org/spreadsheetml/2006/main">
  <c r="N14" i="1" l="1"/>
  <c r="N12" i="1"/>
  <c r="L24" i="1"/>
  <c r="N24" i="1" l="1"/>
  <c r="N13" i="1" l="1"/>
  <c r="N15" i="1"/>
  <c r="N16" i="1"/>
  <c r="N17" i="1"/>
  <c r="N18" i="1"/>
  <c r="N19" i="1"/>
  <c r="N20" i="1"/>
  <c r="N21" i="1"/>
  <c r="N22" i="1"/>
  <c r="N26" i="1" l="1"/>
  <c r="N25" i="1" s="1"/>
</calcChain>
</file>

<file path=xl/sharedStrings.xml><?xml version="1.0" encoding="utf-8"?>
<sst xmlns="http://schemas.openxmlformats.org/spreadsheetml/2006/main" count="131" uniqueCount="92">
  <si>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</si>
  <si>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</si>
  <si>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</si>
  <si>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</si>
  <si>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</si>
  <si>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</si>
  <si>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</si>
  <si>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</si>
  <si>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</si>
  <si>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</si>
  <si>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</si>
  <si>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</si>
  <si>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</si>
  <si>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</si>
  <si>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</si>
  <si>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</si>
  <si>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</si>
  <si>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</si>
  <si>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</si>
  <si>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</si>
  <si>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</si>
  <si>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</si>
  <si>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</si>
  <si>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</si>
  <si>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</si>
  <si>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</si>
  <si>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</si>
  <si>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</si>
  <si>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</si>
  <si>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</si>
  <si>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</si>
  <si>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</si>
  <si>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</si>
  <si>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</si>
  <si>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</si>
  <si>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</si>
  <si>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</si>
  <si>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</si>
  <si>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</si>
  <si>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</si>
  <si>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</si>
  <si>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</si>
  <si>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</si>
  <si>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</si>
  <si>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</si>
  <si>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</si>
  <si>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</si>
  <si>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</si>
  <si>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</si>
  <si>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</si>
  <si>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</si>
  <si>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</si>
  <si>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</si>
  <si>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</si>
  <si>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</si>
  <si>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</si>
  <si>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</si>
  <si>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</si>
  <si>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</si>
  <si>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</si>
  <si>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</si>
  <si>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</si>
  <si>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</si>
  <si>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</si>
  <si>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</si>
  <si>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</si>
  <si>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</si>
  <si>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</si>
  <si>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</si>
  <si>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Celková cena v € bez DPH</t>
  </si>
  <si>
    <t>Požadované technické prostriedky:</t>
  </si>
  <si>
    <t>LESY SR, š. p., organizačná zložka OZ Tatry, Juraja Martinku 110/6, 033 11 Liptovský Hrádok</t>
  </si>
  <si>
    <t xml:space="preserve">1 ks kôň, 1 ks LKT </t>
  </si>
  <si>
    <t>LZ NN</t>
  </si>
  <si>
    <t>1,2,3,4a,6,7</t>
  </si>
  <si>
    <t>1,2,3,4d,4a,6,7</t>
  </si>
  <si>
    <t>Lesnícke služby v ťažbovom procese na OZ Tatry, LS Oravský Podzámok - výzva č. 3/2025</t>
  </si>
  <si>
    <t>LO Držatín</t>
  </si>
  <si>
    <t>EF067- 496 1</t>
  </si>
  <si>
    <t>60 | 400 | -</t>
  </si>
  <si>
    <t>EF067- 497 0</t>
  </si>
  <si>
    <t>80 | 800 | -</t>
  </si>
  <si>
    <t>EF067- 498 0</t>
  </si>
  <si>
    <t>80 | 500 | -</t>
  </si>
  <si>
    <t>EF067- 499 0</t>
  </si>
  <si>
    <t>70 | 800 | -</t>
  </si>
  <si>
    <t>EF067- 500 1</t>
  </si>
  <si>
    <t>´- | - | 800</t>
  </si>
  <si>
    <t>´- | - | 300</t>
  </si>
  <si>
    <t>´- | - | 400</t>
  </si>
  <si>
    <t>70 | 700 | -</t>
  </si>
  <si>
    <t>110 | 800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</si>
</sst>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/>
  </cellStyleXfs>
  <cellXfs count="143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3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center"/>
    </xf>
    <xf numFmtId="4" fontId="3" fillId="3" borderId="12" xfId="0" applyNumberFormat="1" applyFont="1" applyFill="1" applyBorder="1" applyAlignment="1" applyProtection="1">
      <alignment horizontal="center" vertical="center"/>
    </xf>
    <xf numFmtId="0" fontId="6" fillId="0" borderId="0" xfId="0" applyFont="1"/>
    <xf numFmtId="0" fontId="7" fillId="3" borderId="0" xfId="0" applyFont="1" applyFill="1" applyProtection="1"/>
    <xf numFmtId="0" fontId="7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0" xfId="0" applyFont="1" applyFill="1"/>
    <xf numFmtId="0" fontId="3" fillId="3" borderId="3" xfId="0" applyFont="1" applyFill="1" applyBorder="1" applyAlignment="1" applyProtection="1">
      <alignment vertical="center"/>
    </xf>
    <xf numFmtId="4" fontId="3" fillId="3" borderId="22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left" vertical="center"/>
    </xf>
    <xf numFmtId="14" fontId="3" fillId="3" borderId="17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14" fontId="3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/>
    <xf numFmtId="4" fontId="3" fillId="4" borderId="22" xfId="0" applyNumberFormat="1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vertical="center" wrapText="1"/>
    </xf>
    <xf numFmtId="0" fontId="7" fillId="3" borderId="23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7" fillId="3" borderId="27" xfId="0" applyFont="1" applyFill="1" applyBorder="1" applyAlignment="1">
      <alignment vertical="top" wrapText="1"/>
    </xf>
    <xf numFmtId="0" fontId="7" fillId="3" borderId="28" xfId="0" applyFont="1" applyFill="1" applyBorder="1" applyAlignment="1">
      <alignment vertical="top" wrapText="1"/>
    </xf>
    <xf numFmtId="0" fontId="7" fillId="3" borderId="24" xfId="0" applyFont="1" applyFill="1" applyBorder="1" applyAlignment="1">
      <alignment vertical="top" wrapText="1"/>
    </xf>
    <xf numFmtId="0" fontId="7" fillId="3" borderId="29" xfId="0" applyFont="1" applyFill="1" applyBorder="1" applyAlignment="1">
      <alignment vertical="top" wrapText="1"/>
    </xf>
    <xf numFmtId="0" fontId="3" fillId="5" borderId="2" xfId="0" applyFont="1" applyFill="1" applyBorder="1" applyAlignment="1" applyProtection="1">
      <alignment vertical="center"/>
    </xf>
    <xf numFmtId="0" fontId="6" fillId="0" borderId="0" xfId="0" applyFont="1" applyBorder="1"/>
    <xf numFmtId="0" fontId="1" fillId="3" borderId="0" xfId="0" applyFont="1" applyFill="1" applyBorder="1" applyAlignment="1" applyProtection="1">
      <alignment horizontal="center"/>
    </xf>
    <xf numFmtId="2" fontId="15" fillId="2" borderId="6" xfId="0" applyNumberFormat="1" applyFont="1" applyFill="1" applyBorder="1" applyAlignment="1" applyProtection="1">
      <alignment horizontal="center" vertical="center"/>
    </xf>
    <xf numFmtId="4" fontId="3" fillId="3" borderId="8" xfId="0" applyNumberFormat="1" applyFont="1" applyFill="1" applyBorder="1" applyAlignment="1" applyProtection="1">
      <alignment horizontal="center" vertical="center"/>
    </xf>
    <xf numFmtId="14" fontId="15" fillId="3" borderId="8" xfId="0" applyNumberFormat="1" applyFont="1" applyFill="1" applyBorder="1" applyAlignment="1" applyProtection="1">
      <alignment horizontal="center" vertical="center"/>
    </xf>
    <xf numFmtId="4" fontId="3" fillId="3" borderId="18" xfId="0" applyNumberFormat="1" applyFont="1" applyFill="1" applyBorder="1" applyAlignment="1" applyProtection="1">
      <alignment horizontal="center" vertical="center"/>
    </xf>
    <xf numFmtId="14" fontId="3" fillId="3" borderId="14" xfId="0" applyNumberFormat="1" applyFont="1" applyFill="1" applyBorder="1" applyAlignment="1" applyProtection="1">
      <alignment horizontal="center" vertical="center"/>
    </xf>
    <xf numFmtId="14" fontId="3" fillId="3" borderId="8" xfId="0" applyNumberFormat="1" applyFont="1" applyFill="1" applyBorder="1" applyAlignment="1" applyProtection="1">
      <alignment horizontal="center" vertical="center"/>
    </xf>
    <xf numFmtId="2" fontId="15" fillId="2" borderId="24" xfId="0" applyNumberFormat="1" applyFont="1" applyFill="1" applyBorder="1" applyAlignment="1" applyProtection="1">
      <alignment horizontal="center" vertical="center"/>
    </xf>
    <xf numFmtId="14" fontId="15" fillId="3" borderId="17" xfId="0" applyNumberFormat="1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2" fillId="3" borderId="30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right" vertical="center"/>
    </xf>
    <xf numFmtId="0" fontId="3" fillId="3" borderId="4" xfId="0" applyFont="1" applyFill="1" applyBorder="1" applyAlignment="1" applyProtection="1">
      <alignment horizontal="right" vertical="center"/>
    </xf>
    <xf numFmtId="0" fontId="3" fillId="3" borderId="5" xfId="0" applyFont="1" applyFill="1" applyBorder="1" applyAlignment="1" applyProtection="1">
      <alignment horizontal="right" vertical="center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 applyProtection="1">
      <alignment horizontal="left"/>
      <protection locked="0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 textRotation="90"/>
    </xf>
    <xf numFmtId="0" fontId="5" fillId="3" borderId="0" xfId="0" applyFont="1" applyFill="1" applyBorder="1" applyAlignment="1" applyProtection="1">
      <alignment horizontal="left" vertical="center"/>
    </xf>
    <xf numFmtId="0" fontId="7" fillId="3" borderId="23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left" vertical="top" wrapText="1"/>
    </xf>
    <xf numFmtId="0" fontId="15" fillId="3" borderId="23" xfId="0" applyFont="1" applyFill="1" applyBorder="1" applyAlignment="1">
      <alignment horizontal="center" vertical="top" wrapText="1"/>
    </xf>
    <xf numFmtId="0" fontId="15" fillId="3" borderId="0" xfId="0" applyFont="1" applyFill="1" applyBorder="1" applyAlignment="1">
      <alignment horizontal="center" vertical="top" wrapText="1"/>
    </xf>
    <xf numFmtId="0" fontId="15" fillId="3" borderId="27" xfId="0" applyFont="1" applyFill="1" applyBorder="1" applyAlignment="1">
      <alignment horizontal="center" vertical="top" wrapText="1"/>
    </xf>
    <xf numFmtId="0" fontId="7" fillId="3" borderId="25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26" xfId="0" applyFont="1" applyFill="1" applyBorder="1" applyAlignment="1">
      <alignment horizontal="center" vertical="top" wrapText="1"/>
    </xf>
    <xf numFmtId="0" fontId="2" fillId="3" borderId="0" xfId="0" applyFont="1" applyFill="1" applyBorder="1" applyAlignment="1" applyProtection="1">
      <alignment horizontal="left"/>
    </xf>
    <xf numFmtId="0" fontId="2" fillId="3" borderId="24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left"/>
    </xf>
    <xf numFmtId="0" fontId="3" fillId="5" borderId="7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31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left"/>
    </xf>
    <xf numFmtId="0" fontId="5" fillId="3" borderId="20" xfId="0" applyFont="1" applyFill="1" applyBorder="1" applyAlignment="1" applyProtection="1">
      <alignment horizontal="left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/>
    </xf>
    <xf numFmtId="0" fontId="3" fillId="5" borderId="31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4" fontId="13" fillId="0" borderId="33" xfId="1" applyNumberFormat="1" applyFont="1" applyBorder="1" applyAlignment="1">
      <alignment horizontal="right" vertical="center" indent="1"/>
    </xf>
    <xf numFmtId="0" fontId="3" fillId="5" borderId="34" xfId="0" applyFont="1" applyFill="1" applyBorder="1" applyAlignment="1" applyProtection="1">
      <alignment horizontal="center" vertical="center" wrapText="1"/>
    </xf>
    <xf numFmtId="0" fontId="3" fillId="5" borderId="13" xfId="0" applyFont="1" applyFill="1" applyBorder="1" applyAlignment="1" applyProtection="1">
      <alignment horizontal="center" vertical="center" wrapText="1"/>
    </xf>
    <xf numFmtId="0" fontId="3" fillId="5" borderId="3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14" fillId="0" borderId="1" xfId="1" applyNumberFormat="1" applyFont="1" applyBorder="1" applyAlignment="1">
      <alignment horizontal="center" vertical="center"/>
    </xf>
    <xf numFmtId="0" fontId="14" fillId="0" borderId="1" xfId="1" applyNumberFormat="1" applyFont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2" fontId="14" fillId="0" borderId="1" xfId="1" applyNumberFormat="1" applyFont="1" applyBorder="1" applyAlignment="1">
      <alignment horizontal="right" vertical="center"/>
    </xf>
    <xf numFmtId="0" fontId="14" fillId="0" borderId="1" xfId="1" applyNumberFormat="1" applyFont="1" applyBorder="1" applyAlignment="1">
      <alignment horizontal="right" vertical="center" wrapText="1"/>
    </xf>
    <xf numFmtId="2" fontId="14" fillId="0" borderId="1" xfId="1" applyNumberFormat="1" applyFont="1" applyBorder="1" applyAlignment="1">
      <alignment horizontal="right" vertical="center" wrapText="1"/>
    </xf>
    <xf numFmtId="0" fontId="14" fillId="0" borderId="35" xfId="1" applyNumberFormat="1" applyFont="1" applyBorder="1" applyAlignment="1">
      <alignment horizontal="center" vertical="center"/>
    </xf>
    <xf numFmtId="0" fontId="14" fillId="0" borderId="36" xfId="1" applyNumberFormat="1" applyFont="1" applyBorder="1" applyAlignment="1">
      <alignment horizontal="center" vertical="center" wrapText="1"/>
    </xf>
    <xf numFmtId="0" fontId="11" fillId="0" borderId="36" xfId="1" applyNumberFormat="1" applyFont="1" applyBorder="1" applyAlignment="1">
      <alignment horizontal="center" vertical="center"/>
    </xf>
    <xf numFmtId="2" fontId="14" fillId="0" borderId="36" xfId="1" applyNumberFormat="1" applyFont="1" applyBorder="1" applyAlignment="1">
      <alignment horizontal="right" vertical="center"/>
    </xf>
    <xf numFmtId="0" fontId="14" fillId="0" borderId="36" xfId="1" applyNumberFormat="1" applyFont="1" applyBorder="1" applyAlignment="1">
      <alignment horizontal="center" vertical="center"/>
    </xf>
    <xf numFmtId="0" fontId="14" fillId="0" borderId="36" xfId="1" applyNumberFormat="1" applyFont="1" applyBorder="1" applyAlignment="1">
      <alignment horizontal="right" vertical="center" wrapText="1"/>
    </xf>
    <xf numFmtId="2" fontId="14" fillId="0" borderId="36" xfId="1" applyNumberFormat="1" applyFont="1" applyBorder="1" applyAlignment="1">
      <alignment horizontal="right" vertical="center" wrapText="1"/>
    </xf>
    <xf numFmtId="0" fontId="12" fillId="0" borderId="37" xfId="1" applyNumberFormat="1" applyFont="1" applyBorder="1" applyAlignment="1">
      <alignment horizontal="center" vertical="center"/>
    </xf>
    <xf numFmtId="0" fontId="14" fillId="0" borderId="38" xfId="1" applyNumberFormat="1" applyFont="1" applyBorder="1" applyAlignment="1">
      <alignment horizontal="center" vertical="center"/>
    </xf>
    <xf numFmtId="0" fontId="12" fillId="0" borderId="39" xfId="1" applyNumberFormat="1" applyFont="1" applyBorder="1" applyAlignment="1">
      <alignment horizontal="center" vertical="center"/>
    </xf>
    <xf numFmtId="0" fontId="14" fillId="0" borderId="40" xfId="1" applyNumberFormat="1" applyFont="1" applyBorder="1" applyAlignment="1">
      <alignment horizontal="center" vertical="center"/>
    </xf>
    <xf numFmtId="0" fontId="14" fillId="0" borderId="41" xfId="1" applyNumberFormat="1" applyFont="1" applyBorder="1" applyAlignment="1">
      <alignment horizontal="center" vertical="center" wrapText="1"/>
    </xf>
    <xf numFmtId="0" fontId="11" fillId="0" borderId="41" xfId="1" applyNumberFormat="1" applyFont="1" applyBorder="1" applyAlignment="1">
      <alignment horizontal="center" vertical="center"/>
    </xf>
    <xf numFmtId="2" fontId="14" fillId="0" borderId="41" xfId="1" applyNumberFormat="1" applyFont="1" applyBorder="1" applyAlignment="1">
      <alignment horizontal="right" vertical="center"/>
    </xf>
    <xf numFmtId="0" fontId="14" fillId="0" borderId="41" xfId="1" applyNumberFormat="1" applyFont="1" applyBorder="1" applyAlignment="1">
      <alignment horizontal="center" vertical="center"/>
    </xf>
    <xf numFmtId="0" fontId="14" fillId="0" borderId="41" xfId="1" applyNumberFormat="1" applyFont="1" applyBorder="1" applyAlignment="1">
      <alignment horizontal="right" vertical="center" wrapText="1"/>
    </xf>
    <xf numFmtId="2" fontId="14" fillId="0" borderId="41" xfId="1" applyNumberFormat="1" applyFont="1" applyBorder="1" applyAlignment="1">
      <alignment horizontal="right" vertical="center" wrapText="1"/>
    </xf>
    <xf numFmtId="0" fontId="12" fillId="0" borderId="42" xfId="1" applyNumberFormat="1" applyFont="1" applyBorder="1" applyAlignment="1">
      <alignment horizontal="center" vertical="center"/>
    </xf>
    <xf numFmtId="4" fontId="13" fillId="0" borderId="43" xfId="1" applyNumberFormat="1" applyFont="1" applyBorder="1" applyAlignment="1">
      <alignment horizontal="right" vertical="center" indent="1"/>
    </xf>
    <xf numFmtId="4" fontId="13" fillId="0" borderId="44" xfId="1" applyNumberFormat="1" applyFont="1" applyBorder="1" applyAlignment="1">
      <alignment horizontal="right" vertical="center" indent="1"/>
    </xf>
    <xf numFmtId="2" fontId="15" fillId="2" borderId="20" xfId="0" applyNumberFormat="1" applyFont="1" applyFill="1" applyBorder="1" applyAlignment="1" applyProtection="1">
      <alignment horizontal="center" vertical="center"/>
    </xf>
    <xf numFmtId="14" fontId="15" fillId="3" borderId="14" xfId="0" applyNumberFormat="1" applyFont="1" applyFill="1" applyBorder="1" applyAlignment="1" applyProtection="1">
      <alignment horizontal="center" vertic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view="pageBreakPreview" zoomScale="70" zoomScaleNormal="100" zoomScaleSheetLayoutView="70" workbookViewId="0">
      <selection activeCell="C19" sqref="C19:D19"/>
    </sheetView>
  </sheetViews>
  <sheetFormatPr defaultRowHeight="14.25" x14ac:dyDescent="0.2"/>
  <cols>
    <col min="1" max="1" width="13.7109375" style="16" customWidth="1"/>
    <col min="2" max="2" width="12" style="16" customWidth="1"/>
    <col min="3" max="3" width="14.85546875" style="16" customWidth="1"/>
    <col min="4" max="4" width="19.5703125" style="16" customWidth="1"/>
    <col min="5" max="6" width="9.140625" style="16"/>
    <col min="7" max="7" width="11.85546875" style="16" customWidth="1"/>
    <col min="8" max="9" width="9.140625" style="16"/>
    <col min="10" max="10" width="11.85546875" style="16" customWidth="1"/>
    <col min="11" max="11" width="17" style="16" customWidth="1"/>
    <col min="12" max="12" width="16.140625" style="16" customWidth="1"/>
    <col min="13" max="13" width="20.85546875" style="16" customWidth="1"/>
    <col min="14" max="14" width="19.42578125" style="16" customWidth="1"/>
    <col min="15" max="16" width="10.85546875" style="16" customWidth="1"/>
    <col min="17" max="16384" width="9.140625" style="16"/>
  </cols>
  <sheetData>
    <row r="1" spans="1:16" ht="19.5" customHeight="1" x14ac:dyDescent="0.25">
      <c r="A1" s="79" t="s">
        <v>36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39"/>
      <c r="N1" s="77" t="s">
        <v>30</v>
      </c>
      <c r="O1" s="77"/>
      <c r="P1" s="77"/>
    </row>
    <row r="2" spans="1:16" ht="13.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39"/>
      <c r="M2" s="39"/>
      <c r="N2" s="78" t="s">
        <v>68</v>
      </c>
      <c r="O2" s="78"/>
      <c r="P2" s="78"/>
    </row>
    <row r="3" spans="1:16" ht="18" customHeight="1" x14ac:dyDescent="0.25">
      <c r="A3" s="80" t="s">
        <v>0</v>
      </c>
      <c r="B3" s="80"/>
      <c r="C3" s="87" t="s">
        <v>76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1:16" ht="10.5" customHeight="1" x14ac:dyDescent="0.2">
      <c r="A4" s="14"/>
      <c r="B4" s="14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27"/>
      <c r="P4" s="27"/>
    </row>
    <row r="5" spans="1:16" x14ac:dyDescent="0.2">
      <c r="A5" s="17"/>
      <c r="B5" s="17"/>
      <c r="C5" s="18"/>
      <c r="D5" s="18"/>
      <c r="E5" s="98"/>
      <c r="F5" s="9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15" x14ac:dyDescent="0.25">
      <c r="A6" s="80" t="s">
        <v>1</v>
      </c>
      <c r="B6" s="80"/>
      <c r="C6" s="100" t="s">
        <v>71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6" ht="6" customHeight="1" x14ac:dyDescent="0.2">
      <c r="A7" s="19"/>
      <c r="B7" s="99"/>
      <c r="C7" s="99"/>
      <c r="D7" s="99"/>
      <c r="E7" s="99"/>
      <c r="F7" s="99"/>
      <c r="G7" s="18"/>
      <c r="H7" s="17"/>
      <c r="I7" s="17"/>
      <c r="J7" s="17"/>
      <c r="K7" s="17"/>
      <c r="L7" s="17"/>
      <c r="M7" s="17"/>
      <c r="N7" s="17"/>
      <c r="O7" s="17"/>
      <c r="P7" s="17"/>
    </row>
    <row r="8" spans="1:16" ht="16.5" customHeight="1" thickBot="1" x14ac:dyDescent="0.3">
      <c r="A8" s="92" t="s">
        <v>59</v>
      </c>
      <c r="B8" s="93"/>
      <c r="C8" s="93"/>
      <c r="D8" s="93"/>
      <c r="E8" s="20"/>
      <c r="F8" s="20"/>
      <c r="G8" s="18"/>
      <c r="H8" s="17"/>
      <c r="I8" s="17"/>
      <c r="J8" s="17"/>
      <c r="K8" s="17"/>
      <c r="L8" s="17"/>
      <c r="M8" s="17"/>
      <c r="N8" s="17"/>
      <c r="O8" s="17"/>
      <c r="P8" s="17"/>
    </row>
    <row r="9" spans="1:16" ht="21" customHeight="1" thickBot="1" x14ac:dyDescent="0.25">
      <c r="A9" s="81" t="s">
        <v>6</v>
      </c>
      <c r="B9" s="81" t="s">
        <v>2</v>
      </c>
      <c r="C9" s="103" t="s">
        <v>43</v>
      </c>
      <c r="D9" s="104"/>
      <c r="E9" s="94" t="s">
        <v>3</v>
      </c>
      <c r="F9" s="105"/>
      <c r="G9" s="95"/>
      <c r="H9" s="96" t="s">
        <v>4</v>
      </c>
      <c r="I9" s="84" t="s">
        <v>34</v>
      </c>
      <c r="J9" s="101" t="s">
        <v>35</v>
      </c>
      <c r="K9" s="84" t="s">
        <v>58</v>
      </c>
      <c r="L9" s="84" t="s">
        <v>55</v>
      </c>
      <c r="M9" s="84" t="s">
        <v>63</v>
      </c>
      <c r="N9" s="84" t="s">
        <v>61</v>
      </c>
      <c r="O9" s="94" t="s">
        <v>65</v>
      </c>
      <c r="P9" s="95"/>
    </row>
    <row r="10" spans="1:16" ht="21.75" customHeight="1" x14ac:dyDescent="0.2">
      <c r="A10" s="82"/>
      <c r="B10" s="82"/>
      <c r="C10" s="89" t="s">
        <v>29</v>
      </c>
      <c r="D10" s="90"/>
      <c r="E10" s="91" t="s">
        <v>31</v>
      </c>
      <c r="F10" s="85" t="s">
        <v>32</v>
      </c>
      <c r="G10" s="84" t="s">
        <v>33</v>
      </c>
      <c r="H10" s="97"/>
      <c r="I10" s="85"/>
      <c r="J10" s="102"/>
      <c r="K10" s="82"/>
      <c r="L10" s="85"/>
      <c r="M10" s="82"/>
      <c r="N10" s="82"/>
      <c r="O10" s="38"/>
      <c r="P10" s="38"/>
    </row>
    <row r="11" spans="1:16" ht="50.25" customHeight="1" thickBot="1" x14ac:dyDescent="0.25">
      <c r="A11" s="82"/>
      <c r="B11" s="82"/>
      <c r="C11" s="91"/>
      <c r="D11" s="110"/>
      <c r="E11" s="91"/>
      <c r="F11" s="85"/>
      <c r="G11" s="85"/>
      <c r="H11" s="111"/>
      <c r="I11" s="85"/>
      <c r="J11" s="112"/>
      <c r="K11" s="82"/>
      <c r="L11" s="86"/>
      <c r="M11" s="82"/>
      <c r="N11" s="83"/>
      <c r="O11" s="49" t="s">
        <v>66</v>
      </c>
      <c r="P11" s="49" t="s">
        <v>67</v>
      </c>
    </row>
    <row r="12" spans="1:16" ht="21" customHeight="1" x14ac:dyDescent="0.2">
      <c r="A12" s="121" t="s">
        <v>77</v>
      </c>
      <c r="B12" s="122" t="s">
        <v>78</v>
      </c>
      <c r="C12" s="123" t="s">
        <v>75</v>
      </c>
      <c r="D12" s="123"/>
      <c r="E12" s="124">
        <v>50</v>
      </c>
      <c r="F12" s="124">
        <v>0</v>
      </c>
      <c r="G12" s="124">
        <v>50</v>
      </c>
      <c r="H12" s="125" t="s">
        <v>73</v>
      </c>
      <c r="I12" s="126">
        <v>30</v>
      </c>
      <c r="J12" s="127">
        <v>1.99</v>
      </c>
      <c r="K12" s="128" t="s">
        <v>79</v>
      </c>
      <c r="L12" s="139">
        <v>986.5</v>
      </c>
      <c r="M12" s="41"/>
      <c r="N12" s="42">
        <f>SUM(M12*G12)</f>
        <v>0</v>
      </c>
      <c r="O12" s="43"/>
      <c r="P12" s="46">
        <v>45838</v>
      </c>
    </row>
    <row r="13" spans="1:16" ht="21" customHeight="1" x14ac:dyDescent="0.2">
      <c r="A13" s="129" t="s">
        <v>77</v>
      </c>
      <c r="B13" s="116" t="s">
        <v>80</v>
      </c>
      <c r="C13" s="117" t="s">
        <v>75</v>
      </c>
      <c r="D13" s="117"/>
      <c r="E13" s="118">
        <v>100</v>
      </c>
      <c r="F13" s="118">
        <v>0</v>
      </c>
      <c r="G13" s="118">
        <v>100</v>
      </c>
      <c r="H13" s="115" t="s">
        <v>73</v>
      </c>
      <c r="I13" s="119">
        <v>30</v>
      </c>
      <c r="J13" s="120">
        <v>1.69</v>
      </c>
      <c r="K13" s="130" t="s">
        <v>81</v>
      </c>
      <c r="L13" s="109">
        <v>1969.86</v>
      </c>
      <c r="M13" s="47"/>
      <c r="N13" s="15">
        <f>SUM(M13*G13)</f>
        <v>0</v>
      </c>
      <c r="O13" s="48"/>
      <c r="P13" s="25">
        <v>45838</v>
      </c>
    </row>
    <row r="14" spans="1:16" ht="21" customHeight="1" x14ac:dyDescent="0.2">
      <c r="A14" s="129" t="s">
        <v>77</v>
      </c>
      <c r="B14" s="116" t="s">
        <v>82</v>
      </c>
      <c r="C14" s="117" t="s">
        <v>75</v>
      </c>
      <c r="D14" s="117"/>
      <c r="E14" s="118">
        <v>100</v>
      </c>
      <c r="F14" s="118">
        <v>0</v>
      </c>
      <c r="G14" s="118">
        <v>100</v>
      </c>
      <c r="H14" s="115" t="s">
        <v>73</v>
      </c>
      <c r="I14" s="119">
        <v>20</v>
      </c>
      <c r="J14" s="120">
        <v>1.77</v>
      </c>
      <c r="K14" s="130" t="s">
        <v>83</v>
      </c>
      <c r="L14" s="109">
        <v>1846.93</v>
      </c>
      <c r="M14" s="47"/>
      <c r="N14" s="15">
        <f>SUM(M14*G14)</f>
        <v>0</v>
      </c>
      <c r="O14" s="48"/>
      <c r="P14" s="25">
        <v>45838</v>
      </c>
    </row>
    <row r="15" spans="1:16" ht="21" customHeight="1" x14ac:dyDescent="0.2">
      <c r="A15" s="129" t="s">
        <v>77</v>
      </c>
      <c r="B15" s="116" t="s">
        <v>84</v>
      </c>
      <c r="C15" s="117" t="s">
        <v>75</v>
      </c>
      <c r="D15" s="117"/>
      <c r="E15" s="118">
        <v>70</v>
      </c>
      <c r="F15" s="118">
        <v>0</v>
      </c>
      <c r="G15" s="118">
        <v>70</v>
      </c>
      <c r="H15" s="115" t="s">
        <v>73</v>
      </c>
      <c r="I15" s="119">
        <v>30</v>
      </c>
      <c r="J15" s="120">
        <v>1.42</v>
      </c>
      <c r="K15" s="130" t="s">
        <v>85</v>
      </c>
      <c r="L15" s="109">
        <v>1406.78</v>
      </c>
      <c r="M15" s="47"/>
      <c r="N15" s="15">
        <f t="shared" ref="N14:N22" si="0">SUM(M15*G15)</f>
        <v>0</v>
      </c>
      <c r="O15" s="48"/>
      <c r="P15" s="25">
        <v>45838</v>
      </c>
    </row>
    <row r="16" spans="1:16" ht="21" customHeight="1" x14ac:dyDescent="0.2">
      <c r="A16" s="129" t="s">
        <v>77</v>
      </c>
      <c r="B16" s="116" t="s">
        <v>86</v>
      </c>
      <c r="C16" s="117" t="s">
        <v>74</v>
      </c>
      <c r="D16" s="117"/>
      <c r="E16" s="118">
        <v>125</v>
      </c>
      <c r="F16" s="118">
        <v>0</v>
      </c>
      <c r="G16" s="118">
        <v>125</v>
      </c>
      <c r="H16" s="115" t="s">
        <v>73</v>
      </c>
      <c r="I16" s="119">
        <v>30</v>
      </c>
      <c r="J16" s="120">
        <v>1.38</v>
      </c>
      <c r="K16" s="130" t="s">
        <v>87</v>
      </c>
      <c r="L16" s="109">
        <v>1960.57</v>
      </c>
      <c r="M16" s="47"/>
      <c r="N16" s="15">
        <f t="shared" si="0"/>
        <v>0</v>
      </c>
      <c r="O16" s="48"/>
      <c r="P16" s="25">
        <v>45838</v>
      </c>
    </row>
    <row r="17" spans="1:16" ht="21" customHeight="1" x14ac:dyDescent="0.2">
      <c r="A17" s="129" t="s">
        <v>77</v>
      </c>
      <c r="B17" s="116" t="s">
        <v>78</v>
      </c>
      <c r="C17" s="117" t="s">
        <v>74</v>
      </c>
      <c r="D17" s="117"/>
      <c r="E17" s="118">
        <v>150</v>
      </c>
      <c r="F17" s="118">
        <v>0</v>
      </c>
      <c r="G17" s="118">
        <v>150</v>
      </c>
      <c r="H17" s="115" t="s">
        <v>19</v>
      </c>
      <c r="I17" s="119">
        <v>30</v>
      </c>
      <c r="J17" s="120">
        <v>1.99</v>
      </c>
      <c r="K17" s="130" t="s">
        <v>88</v>
      </c>
      <c r="L17" s="109">
        <v>1816.87</v>
      </c>
      <c r="M17" s="47"/>
      <c r="N17" s="15">
        <f t="shared" si="0"/>
        <v>0</v>
      </c>
      <c r="O17" s="48"/>
      <c r="P17" s="25">
        <v>45838</v>
      </c>
    </row>
    <row r="18" spans="1:16" ht="21" customHeight="1" x14ac:dyDescent="0.2">
      <c r="A18" s="129" t="s">
        <v>77</v>
      </c>
      <c r="B18" s="116" t="s">
        <v>78</v>
      </c>
      <c r="C18" s="117" t="s">
        <v>75</v>
      </c>
      <c r="D18" s="117"/>
      <c r="E18" s="118">
        <v>52</v>
      </c>
      <c r="F18" s="118">
        <v>2</v>
      </c>
      <c r="G18" s="118">
        <v>52</v>
      </c>
      <c r="H18" s="115" t="s">
        <v>19</v>
      </c>
      <c r="I18" s="119">
        <v>30</v>
      </c>
      <c r="J18" s="120">
        <v>1.5</v>
      </c>
      <c r="K18" s="130" t="s">
        <v>79</v>
      </c>
      <c r="L18" s="109">
        <v>1099.21</v>
      </c>
      <c r="M18" s="47"/>
      <c r="N18" s="15">
        <f t="shared" si="0"/>
        <v>0</v>
      </c>
      <c r="O18" s="48"/>
      <c r="P18" s="25">
        <v>45838</v>
      </c>
    </row>
    <row r="19" spans="1:16" ht="21" customHeight="1" x14ac:dyDescent="0.2">
      <c r="A19" s="129" t="s">
        <v>77</v>
      </c>
      <c r="B19" s="116" t="s">
        <v>80</v>
      </c>
      <c r="C19" s="117" t="s">
        <v>75</v>
      </c>
      <c r="D19" s="117"/>
      <c r="E19" s="118">
        <v>70</v>
      </c>
      <c r="F19" s="118">
        <v>2</v>
      </c>
      <c r="G19" s="118">
        <v>72</v>
      </c>
      <c r="H19" s="115" t="s">
        <v>19</v>
      </c>
      <c r="I19" s="119">
        <v>30</v>
      </c>
      <c r="J19" s="120">
        <v>1.68</v>
      </c>
      <c r="K19" s="130" t="s">
        <v>81</v>
      </c>
      <c r="L19" s="109">
        <v>1427.25</v>
      </c>
      <c r="M19" s="47"/>
      <c r="N19" s="15">
        <f t="shared" si="0"/>
        <v>0</v>
      </c>
      <c r="O19" s="48"/>
      <c r="P19" s="25">
        <v>45838</v>
      </c>
    </row>
    <row r="20" spans="1:16" ht="21" customHeight="1" x14ac:dyDescent="0.2">
      <c r="A20" s="129" t="s">
        <v>77</v>
      </c>
      <c r="B20" s="116" t="s">
        <v>82</v>
      </c>
      <c r="C20" s="117" t="s">
        <v>74</v>
      </c>
      <c r="D20" s="117"/>
      <c r="E20" s="118">
        <v>100</v>
      </c>
      <c r="F20" s="118">
        <v>2</v>
      </c>
      <c r="G20" s="118">
        <v>102</v>
      </c>
      <c r="H20" s="115" t="s">
        <v>19</v>
      </c>
      <c r="I20" s="119">
        <v>20</v>
      </c>
      <c r="J20" s="120">
        <v>1.76</v>
      </c>
      <c r="K20" s="130" t="s">
        <v>89</v>
      </c>
      <c r="L20" s="109">
        <v>1505.98</v>
      </c>
      <c r="M20" s="47"/>
      <c r="N20" s="15">
        <f t="shared" si="0"/>
        <v>0</v>
      </c>
      <c r="O20" s="48"/>
      <c r="P20" s="25">
        <v>45838</v>
      </c>
    </row>
    <row r="21" spans="1:16" ht="21" customHeight="1" x14ac:dyDescent="0.2">
      <c r="A21" s="129" t="s">
        <v>77</v>
      </c>
      <c r="B21" s="116" t="s">
        <v>84</v>
      </c>
      <c r="C21" s="117" t="s">
        <v>75</v>
      </c>
      <c r="D21" s="117"/>
      <c r="E21" s="118">
        <v>80</v>
      </c>
      <c r="F21" s="118">
        <v>0</v>
      </c>
      <c r="G21" s="118">
        <v>80</v>
      </c>
      <c r="H21" s="115" t="s">
        <v>19</v>
      </c>
      <c r="I21" s="119">
        <v>30</v>
      </c>
      <c r="J21" s="120">
        <v>1.42</v>
      </c>
      <c r="K21" s="130" t="s">
        <v>90</v>
      </c>
      <c r="L21" s="109">
        <v>1580.49</v>
      </c>
      <c r="M21" s="47"/>
      <c r="N21" s="15">
        <f t="shared" si="0"/>
        <v>0</v>
      </c>
      <c r="O21" s="48"/>
      <c r="P21" s="25">
        <v>45838</v>
      </c>
    </row>
    <row r="22" spans="1:16" ht="21" customHeight="1" thickBot="1" x14ac:dyDescent="0.25">
      <c r="A22" s="131" t="s">
        <v>77</v>
      </c>
      <c r="B22" s="132" t="s">
        <v>86</v>
      </c>
      <c r="C22" s="133" t="s">
        <v>75</v>
      </c>
      <c r="D22" s="133"/>
      <c r="E22" s="134">
        <v>50</v>
      </c>
      <c r="F22" s="134">
        <v>2</v>
      </c>
      <c r="G22" s="134">
        <v>52</v>
      </c>
      <c r="H22" s="135" t="s">
        <v>19</v>
      </c>
      <c r="I22" s="136">
        <v>30</v>
      </c>
      <c r="J22" s="137">
        <v>1.36</v>
      </c>
      <c r="K22" s="138" t="s">
        <v>91</v>
      </c>
      <c r="L22" s="140">
        <v>1193.0999999999999</v>
      </c>
      <c r="M22" s="141"/>
      <c r="N22" s="44">
        <f t="shared" si="0"/>
        <v>0</v>
      </c>
      <c r="O22" s="142"/>
      <c r="P22" s="45">
        <v>45838</v>
      </c>
    </row>
    <row r="23" spans="1:16" ht="15.75" customHeight="1" thickBot="1" x14ac:dyDescent="0.25">
      <c r="A23" s="113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56"/>
      <c r="M23" s="56"/>
      <c r="N23" s="56"/>
      <c r="O23" s="56"/>
      <c r="P23" s="56"/>
    </row>
    <row r="24" spans="1:16" ht="39.75" customHeight="1" thickBot="1" x14ac:dyDescent="0.25">
      <c r="A24" s="57" t="s">
        <v>8</v>
      </c>
      <c r="B24" s="58"/>
      <c r="C24" s="58"/>
      <c r="D24" s="58"/>
      <c r="E24" s="58"/>
      <c r="F24" s="58"/>
      <c r="G24" s="58"/>
      <c r="H24" s="58"/>
      <c r="I24" s="58"/>
      <c r="J24" s="58"/>
      <c r="K24" s="59"/>
      <c r="L24" s="22">
        <f>SUM(L12:L22)</f>
        <v>16793.539999999997</v>
      </c>
      <c r="M24" s="31" t="s">
        <v>69</v>
      </c>
      <c r="N24" s="30">
        <f>SUM(N12:N22)</f>
        <v>0</v>
      </c>
      <c r="O24" s="28"/>
      <c r="P24" s="28"/>
    </row>
    <row r="25" spans="1:16" ht="15" thickBot="1" x14ac:dyDescent="0.25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2"/>
      <c r="M25" s="21" t="s">
        <v>9</v>
      </c>
      <c r="N25" s="22">
        <f>N26-N24</f>
        <v>0</v>
      </c>
      <c r="O25" s="28"/>
      <c r="P25" s="28"/>
    </row>
    <row r="26" spans="1:16" ht="15" thickBot="1" x14ac:dyDescent="0.25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5"/>
      <c r="M26" s="21" t="s">
        <v>10</v>
      </c>
      <c r="N26" s="22">
        <f>IF("nie"=MID(H34,1,3),N24,(N24*1.2))</f>
        <v>0</v>
      </c>
      <c r="O26" s="28"/>
      <c r="P26" s="28"/>
    </row>
    <row r="27" spans="1:16" x14ac:dyDescent="0.2">
      <c r="A27" s="65"/>
      <c r="B27" s="65"/>
      <c r="C27" s="65"/>
      <c r="D27" s="8"/>
      <c r="E27" s="8"/>
      <c r="F27" s="8"/>
      <c r="G27" s="8"/>
      <c r="H27" s="8"/>
      <c r="I27" s="8" t="s">
        <v>40</v>
      </c>
      <c r="J27" s="8"/>
      <c r="K27" s="8"/>
      <c r="L27" s="8"/>
      <c r="M27" s="8"/>
      <c r="N27" s="8"/>
      <c r="O27" s="8"/>
      <c r="P27" s="8"/>
    </row>
    <row r="28" spans="1:16" ht="15" x14ac:dyDescent="0.2">
      <c r="A28" s="67" t="s">
        <v>57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29"/>
      <c r="P28" s="29"/>
    </row>
    <row r="29" spans="1:16" ht="25.5" customHeight="1" x14ac:dyDescent="0.2">
      <c r="A29" s="24" t="s">
        <v>38</v>
      </c>
      <c r="B29" s="13"/>
      <c r="C29" s="13"/>
      <c r="D29" s="13"/>
      <c r="E29" s="13"/>
      <c r="F29" s="13"/>
      <c r="G29" s="12" t="s">
        <v>37</v>
      </c>
      <c r="H29" s="13"/>
      <c r="I29" s="13"/>
      <c r="J29" s="9"/>
      <c r="K29" s="9"/>
      <c r="L29" s="9"/>
      <c r="M29" s="9"/>
      <c r="N29" s="9"/>
      <c r="O29" s="9"/>
      <c r="P29" s="9"/>
    </row>
    <row r="30" spans="1:16" ht="15" customHeight="1" x14ac:dyDescent="0.2">
      <c r="A30" s="74" t="s">
        <v>60</v>
      </c>
      <c r="B30" s="75"/>
      <c r="C30" s="75"/>
      <c r="D30" s="75"/>
      <c r="E30" s="76"/>
      <c r="F30" s="66" t="s">
        <v>42</v>
      </c>
      <c r="G30" s="10" t="s">
        <v>11</v>
      </c>
      <c r="H30" s="60"/>
      <c r="I30" s="61"/>
      <c r="J30" s="61"/>
      <c r="K30" s="61"/>
      <c r="L30" s="61"/>
      <c r="M30" s="61"/>
      <c r="N30" s="62"/>
      <c r="O30" s="29"/>
      <c r="P30" s="29"/>
    </row>
    <row r="31" spans="1:16" x14ac:dyDescent="0.2">
      <c r="A31" s="32"/>
      <c r="B31" s="33"/>
      <c r="C31" s="33"/>
      <c r="D31" s="33"/>
      <c r="E31" s="34"/>
      <c r="F31" s="66"/>
      <c r="G31" s="10" t="s">
        <v>12</v>
      </c>
      <c r="H31" s="60"/>
      <c r="I31" s="61"/>
      <c r="J31" s="61"/>
      <c r="K31" s="61"/>
      <c r="L31" s="61"/>
      <c r="M31" s="61"/>
      <c r="N31" s="62"/>
      <c r="O31" s="29"/>
      <c r="P31" s="29"/>
    </row>
    <row r="32" spans="1:16" ht="18" customHeight="1" x14ac:dyDescent="0.2">
      <c r="A32" s="68" t="s">
        <v>70</v>
      </c>
      <c r="B32" s="69"/>
      <c r="C32" s="69"/>
      <c r="D32" s="69"/>
      <c r="E32" s="70"/>
      <c r="F32" s="66"/>
      <c r="G32" s="10" t="s">
        <v>13</v>
      </c>
      <c r="H32" s="60"/>
      <c r="I32" s="61"/>
      <c r="J32" s="61"/>
      <c r="K32" s="61"/>
      <c r="L32" s="61"/>
      <c r="M32" s="61"/>
      <c r="N32" s="62"/>
      <c r="O32" s="29"/>
      <c r="P32" s="29"/>
    </row>
    <row r="33" spans="1:16" x14ac:dyDescent="0.2">
      <c r="A33" s="32"/>
      <c r="B33" s="33"/>
      <c r="C33" s="33"/>
      <c r="D33" s="33"/>
      <c r="E33" s="34"/>
      <c r="F33" s="66"/>
      <c r="G33" s="10" t="s">
        <v>14</v>
      </c>
      <c r="H33" s="60"/>
      <c r="I33" s="61"/>
      <c r="J33" s="61"/>
      <c r="K33" s="61"/>
      <c r="L33" s="61"/>
      <c r="M33" s="61"/>
      <c r="N33" s="62"/>
      <c r="O33" s="29"/>
      <c r="P33" s="29"/>
    </row>
    <row r="34" spans="1:16" x14ac:dyDescent="0.2">
      <c r="A34" s="71" t="s">
        <v>72</v>
      </c>
      <c r="B34" s="72"/>
      <c r="C34" s="72"/>
      <c r="D34" s="72"/>
      <c r="E34" s="73"/>
      <c r="F34" s="66"/>
      <c r="G34" s="10" t="s">
        <v>15</v>
      </c>
      <c r="H34" s="60"/>
      <c r="I34" s="61"/>
      <c r="J34" s="61"/>
      <c r="K34" s="61"/>
      <c r="L34" s="61"/>
      <c r="M34" s="61"/>
      <c r="N34" s="62"/>
      <c r="O34" s="29"/>
      <c r="P34" s="29"/>
    </row>
    <row r="35" spans="1:16" x14ac:dyDescent="0.2">
      <c r="A35" s="32"/>
      <c r="B35" s="33"/>
      <c r="C35" s="33"/>
      <c r="D35" s="33"/>
      <c r="E35" s="34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x14ac:dyDescent="0.2">
      <c r="A36" s="32"/>
      <c r="B36" s="33"/>
      <c r="C36" s="33"/>
      <c r="D36" s="33"/>
      <c r="E36" s="34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 x14ac:dyDescent="0.2">
      <c r="A37" s="35"/>
      <c r="B37" s="36"/>
      <c r="C37" s="36"/>
      <c r="D37" s="36"/>
      <c r="E37" s="37"/>
      <c r="F37" s="9"/>
      <c r="G37" s="20"/>
      <c r="H37" s="17"/>
      <c r="I37" s="20"/>
      <c r="J37" s="20" t="s">
        <v>39</v>
      </c>
      <c r="K37" s="20"/>
      <c r="L37" s="63"/>
      <c r="M37" s="64"/>
      <c r="N37" s="20"/>
      <c r="O37" s="20"/>
      <c r="P37" s="20"/>
    </row>
    <row r="38" spans="1:16" x14ac:dyDescent="0.2">
      <c r="A38" s="9"/>
      <c r="B38" s="9"/>
      <c r="C38" s="9"/>
      <c r="D38" s="9"/>
      <c r="E38" s="9"/>
      <c r="F38" s="9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16" x14ac:dyDescent="0.2">
      <c r="A39" s="23"/>
      <c r="B39" s="23"/>
      <c r="C39" s="23"/>
      <c r="D39" s="23"/>
      <c r="E39" s="23"/>
      <c r="F39" s="23"/>
      <c r="G39" s="20"/>
      <c r="H39" s="20"/>
      <c r="I39" s="20"/>
      <c r="J39" s="20"/>
      <c r="K39" s="20"/>
      <c r="L39" s="20"/>
      <c r="M39" s="20"/>
      <c r="N39" s="20"/>
      <c r="O39" s="20"/>
      <c r="P39" s="20"/>
    </row>
  </sheetData>
  <mergeCells count="52">
    <mergeCell ref="C22:D22"/>
    <mergeCell ref="J9:J11"/>
    <mergeCell ref="C9:D9"/>
    <mergeCell ref="E9:G9"/>
    <mergeCell ref="F10:F11"/>
    <mergeCell ref="G10:G11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K9:K11"/>
    <mergeCell ref="E5:F5"/>
    <mergeCell ref="B7:F7"/>
    <mergeCell ref="B9:B11"/>
    <mergeCell ref="A6:B6"/>
    <mergeCell ref="C6:P6"/>
    <mergeCell ref="N1:P1"/>
    <mergeCell ref="N2:P2"/>
    <mergeCell ref="A1:L1"/>
    <mergeCell ref="C12:D12"/>
    <mergeCell ref="A3:B3"/>
    <mergeCell ref="A9:A11"/>
    <mergeCell ref="L9:L11"/>
    <mergeCell ref="M9:M11"/>
    <mergeCell ref="C3:P3"/>
    <mergeCell ref="N9:N11"/>
    <mergeCell ref="C10:D11"/>
    <mergeCell ref="E10:E11"/>
    <mergeCell ref="A8:D8"/>
    <mergeCell ref="O9:P9"/>
    <mergeCell ref="H9:H11"/>
    <mergeCell ref="I9:I11"/>
    <mergeCell ref="A25:L26"/>
    <mergeCell ref="A23:P23"/>
    <mergeCell ref="A24:K24"/>
    <mergeCell ref="H34:N34"/>
    <mergeCell ref="L37:M37"/>
    <mergeCell ref="A27:C27"/>
    <mergeCell ref="F30:F34"/>
    <mergeCell ref="H30:N30"/>
    <mergeCell ref="H31:N31"/>
    <mergeCell ref="H32:N32"/>
    <mergeCell ref="H33:N33"/>
    <mergeCell ref="A28:N28"/>
    <mergeCell ref="A32:E32"/>
    <mergeCell ref="A34:E34"/>
    <mergeCell ref="A30:E30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16</v>
      </c>
      <c r="B1" s="107" t="s">
        <v>26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x14ac:dyDescent="0.25">
      <c r="A2" s="2" t="s">
        <v>17</v>
      </c>
      <c r="B2" s="106" t="s">
        <v>44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x14ac:dyDescent="0.25">
      <c r="A3" s="2" t="s">
        <v>6</v>
      </c>
      <c r="B3" s="106" t="s">
        <v>45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x14ac:dyDescent="0.25">
      <c r="A4" s="2" t="s">
        <v>2</v>
      </c>
      <c r="B4" s="106" t="s">
        <v>18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4" x14ac:dyDescent="0.25">
      <c r="A5" s="2" t="s">
        <v>7</v>
      </c>
      <c r="B5" s="106" t="s">
        <v>46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</row>
    <row r="6" spans="1:14" x14ac:dyDescent="0.25">
      <c r="A6" s="3" t="s">
        <v>48</v>
      </c>
      <c r="B6" s="106" t="s">
        <v>47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1:14" x14ac:dyDescent="0.25">
      <c r="A7" s="3" t="s">
        <v>49</v>
      </c>
      <c r="B7" s="106" t="s">
        <v>50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</row>
    <row r="8" spans="1:14" x14ac:dyDescent="0.25">
      <c r="A8" s="4" t="s">
        <v>19</v>
      </c>
      <c r="B8" s="106" t="s">
        <v>51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4" x14ac:dyDescent="0.25">
      <c r="A9" s="5" t="s">
        <v>20</v>
      </c>
      <c r="B9" s="106" t="s">
        <v>52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</row>
    <row r="10" spans="1:14" x14ac:dyDescent="0.25">
      <c r="A10" s="4" t="s">
        <v>41</v>
      </c>
      <c r="B10" s="106" t="s">
        <v>64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</row>
    <row r="11" spans="1:14" ht="16.5" customHeight="1" x14ac:dyDescent="0.25">
      <c r="A11" s="4" t="s">
        <v>5</v>
      </c>
      <c r="B11" s="106" t="s">
        <v>27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</row>
    <row r="12" spans="1:14" x14ac:dyDescent="0.25">
      <c r="A12" s="4" t="s">
        <v>21</v>
      </c>
      <c r="B12" s="106" t="s">
        <v>22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</row>
    <row r="13" spans="1:14" ht="16.5" customHeight="1" x14ac:dyDescent="0.25">
      <c r="A13" s="6" t="s">
        <v>62</v>
      </c>
      <c r="B13" s="106" t="s">
        <v>23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</row>
    <row r="14" spans="1:14" x14ac:dyDescent="0.25">
      <c r="A14" s="6" t="s">
        <v>24</v>
      </c>
      <c r="B14" s="106" t="s">
        <v>53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</row>
    <row r="15" spans="1:14" x14ac:dyDescent="0.25">
      <c r="A15" s="7" t="s">
        <v>25</v>
      </c>
      <c r="B15" s="106" t="s">
        <v>54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spans="1:14" ht="45" x14ac:dyDescent="0.25">
      <c r="A16" s="11" t="s">
        <v>28</v>
      </c>
      <c r="B16" s="108" t="s">
        <v>56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2025-04-01T06:28:32Z</cp:lastPrinted>
  <dcterms:created xsi:type="dcterms:W3CDTF">2012-08-13T12:29:09Z</dcterms:created>
  <dcterms:modified xsi:type="dcterms:W3CDTF">2025-04-01T06:56:03Z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