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1. Magda\04_2025 Príprava a dovoz stravy\02. Príprava\05. PT\"/>
    </mc:Choice>
  </mc:AlternateContent>
  <xr:revisionPtr revIDLastSave="0" documentId="13_ncr:1_{F2D21EF9-04A1-4430-82EC-CA5A989F48F8}" xr6:coauthVersionLast="36" xr6:coauthVersionMax="36" xr10:uidLastSave="{00000000-0000-0000-0000-000000000000}"/>
  <bookViews>
    <workbookView xWindow="0" yWindow="0" windowWidth="28800" windowHeight="11325" activeTab="1" xr2:uid="{833FD7C7-9474-4169-A600-BFD9F3675BB8}"/>
  </bookViews>
  <sheets>
    <sheet name="Príloha č.1 - časť 1" sheetId="2" r:id="rId1"/>
    <sheet name="Príloha č.2 - časť 1 " sheetId="1" r:id="rId2"/>
  </sheets>
  <externalReferences>
    <externalReference r:id="rId3"/>
  </externalReferences>
  <definedNames>
    <definedName name="_xlnm.Print_Area" localSheetId="0">'Príloha č.1 - časť 1'!$B$1:$F$162</definedName>
    <definedName name="_xlnm.Print_Area" localSheetId="1">'Príloha č.2 - časť 1 '!$B$1:$Z$66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K53" i="1" s="1"/>
  <c r="L53" i="1" s="1"/>
  <c r="G53" i="1"/>
  <c r="H53" i="1" s="1"/>
  <c r="Q52" i="1"/>
  <c r="J52" i="1"/>
  <c r="K52" i="1" s="1"/>
  <c r="L52" i="1" s="1"/>
  <c r="G52" i="1"/>
  <c r="H52" i="1" s="1"/>
  <c r="K51" i="1"/>
  <c r="L51" i="1" s="1"/>
  <c r="J51" i="1"/>
  <c r="G51" i="1"/>
  <c r="H51" i="1" s="1"/>
  <c r="K50" i="1"/>
  <c r="L50" i="1" s="1"/>
  <c r="J50" i="1"/>
  <c r="G50" i="1"/>
  <c r="H50" i="1" s="1"/>
  <c r="L49" i="1"/>
  <c r="K49" i="1"/>
  <c r="J49" i="1"/>
  <c r="H49" i="1"/>
  <c r="G49" i="1"/>
  <c r="K48" i="1"/>
  <c r="L48" i="1" s="1"/>
  <c r="J48" i="1"/>
  <c r="H48" i="1"/>
  <c r="G48" i="1"/>
  <c r="J47" i="1"/>
  <c r="K47" i="1" s="1"/>
  <c r="L47" i="1" s="1"/>
  <c r="H47" i="1"/>
  <c r="G47" i="1"/>
  <c r="J46" i="1"/>
  <c r="K46" i="1" s="1"/>
  <c r="L46" i="1" s="1"/>
  <c r="H46" i="1"/>
  <c r="G46" i="1"/>
  <c r="J45" i="1"/>
  <c r="K45" i="1" s="1"/>
  <c r="L45" i="1" s="1"/>
  <c r="G45" i="1"/>
  <c r="H45" i="1" s="1"/>
  <c r="W44" i="1"/>
  <c r="U44" i="1"/>
  <c r="S44" i="1"/>
  <c r="T44" i="1" s="1"/>
  <c r="V44" i="1" s="1"/>
  <c r="X44" i="1" s="1"/>
  <c r="K44" i="1"/>
  <c r="L44" i="1" s="1"/>
  <c r="J44" i="1"/>
  <c r="J54" i="1" s="1"/>
  <c r="Q51" i="1" s="1"/>
  <c r="G44" i="1"/>
  <c r="G54" i="1" s="1"/>
  <c r="H38" i="1"/>
  <c r="I38" i="1" s="1"/>
  <c r="J38" i="1" s="1"/>
  <c r="G38" i="1"/>
  <c r="H37" i="1"/>
  <c r="G37" i="1"/>
  <c r="I37" i="1" s="1"/>
  <c r="J37" i="1" s="1"/>
  <c r="H36" i="1"/>
  <c r="G36" i="1"/>
  <c r="I36" i="1" s="1"/>
  <c r="J36" i="1" s="1"/>
  <c r="C36" i="1"/>
  <c r="H35" i="1"/>
  <c r="G35" i="1"/>
  <c r="I35" i="1" s="1"/>
  <c r="J35" i="1" s="1"/>
  <c r="I34" i="1"/>
  <c r="J34" i="1" s="1"/>
  <c r="H34" i="1"/>
  <c r="G34" i="1"/>
  <c r="H33" i="1"/>
  <c r="G33" i="1"/>
  <c r="I33" i="1" s="1"/>
  <c r="J33" i="1" s="1"/>
  <c r="Q29" i="1"/>
  <c r="C38" i="1" s="1"/>
  <c r="J29" i="1"/>
  <c r="C37" i="1" s="1"/>
  <c r="C29" i="1"/>
  <c r="V28" i="1"/>
  <c r="X28" i="1" s="1"/>
  <c r="O28" i="1"/>
  <c r="H28" i="1"/>
  <c r="V27" i="1"/>
  <c r="O27" i="1"/>
  <c r="X27" i="1" s="1"/>
  <c r="H27" i="1"/>
  <c r="V26" i="1"/>
  <c r="X26" i="1" s="1"/>
  <c r="O26" i="1"/>
  <c r="H26" i="1"/>
  <c r="V25" i="1"/>
  <c r="X25" i="1" s="1"/>
  <c r="O25" i="1"/>
  <c r="H25" i="1"/>
  <c r="V24" i="1"/>
  <c r="O24" i="1"/>
  <c r="X24" i="1" s="1"/>
  <c r="H24" i="1"/>
  <c r="H29" i="1" s="1"/>
  <c r="V23" i="1"/>
  <c r="X23" i="1" s="1"/>
  <c r="O23" i="1"/>
  <c r="H23" i="1"/>
  <c r="V22" i="1"/>
  <c r="X22" i="1" s="1"/>
  <c r="X29" i="1" s="1"/>
  <c r="T22" i="1"/>
  <c r="U22" i="1" s="1"/>
  <c r="O22" i="1"/>
  <c r="O29" i="1" s="1"/>
  <c r="M22" i="1"/>
  <c r="N22" i="1" s="1"/>
  <c r="H22" i="1"/>
  <c r="F22" i="1"/>
  <c r="G22" i="1" s="1"/>
  <c r="Q17" i="1"/>
  <c r="C35" i="1" s="1"/>
  <c r="O17" i="1"/>
  <c r="J17" i="1"/>
  <c r="C34" i="1" s="1"/>
  <c r="C17" i="1"/>
  <c r="C33" i="1" s="1"/>
  <c r="V16" i="1"/>
  <c r="O16" i="1"/>
  <c r="H16" i="1"/>
  <c r="V15" i="1"/>
  <c r="O15" i="1"/>
  <c r="H15" i="1"/>
  <c r="V14" i="1"/>
  <c r="O14" i="1"/>
  <c r="H14" i="1"/>
  <c r="V13" i="1"/>
  <c r="O13" i="1"/>
  <c r="H13" i="1"/>
  <c r="V12" i="1"/>
  <c r="O12" i="1"/>
  <c r="H12" i="1"/>
  <c r="V11" i="1"/>
  <c r="V17" i="1" s="1"/>
  <c r="O11" i="1"/>
  <c r="H11" i="1"/>
  <c r="V10" i="1"/>
  <c r="U10" i="1"/>
  <c r="W16" i="1" s="1"/>
  <c r="T10" i="1"/>
  <c r="O10" i="1"/>
  <c r="M10" i="1"/>
  <c r="N10" i="1" s="1"/>
  <c r="H10" i="1"/>
  <c r="H17" i="1" s="1"/>
  <c r="F10" i="1"/>
  <c r="G10" i="1" s="1"/>
  <c r="B1" i="1"/>
  <c r="L54" i="1" l="1"/>
  <c r="U51" i="1" s="1"/>
  <c r="E33" i="1"/>
  <c r="C39" i="1"/>
  <c r="K33" i="1"/>
  <c r="M33" i="1"/>
  <c r="P16" i="1"/>
  <c r="P14" i="1"/>
  <c r="P12" i="1"/>
  <c r="P13" i="1"/>
  <c r="P10" i="1"/>
  <c r="P11" i="1"/>
  <c r="P15" i="1"/>
  <c r="K34" i="1"/>
  <c r="O34" i="1" s="1"/>
  <c r="E34" i="1"/>
  <c r="M34" i="1"/>
  <c r="Q34" i="1" s="1"/>
  <c r="M36" i="1"/>
  <c r="Q36" i="1" s="1"/>
  <c r="M35" i="1"/>
  <c r="Q35" i="1" s="1"/>
  <c r="K35" i="1"/>
  <c r="O35" i="1" s="1"/>
  <c r="E35" i="1"/>
  <c r="W27" i="1"/>
  <c r="W24" i="1"/>
  <c r="W23" i="1"/>
  <c r="W26" i="1"/>
  <c r="Y26" i="1" s="1"/>
  <c r="W28" i="1"/>
  <c r="Y28" i="1" s="1"/>
  <c r="W25" i="1"/>
  <c r="W22" i="1"/>
  <c r="I28" i="1"/>
  <c r="I26" i="1"/>
  <c r="I23" i="1"/>
  <c r="I22" i="1"/>
  <c r="I27" i="1"/>
  <c r="I24" i="1"/>
  <c r="I25" i="1"/>
  <c r="U52" i="1"/>
  <c r="M37" i="1"/>
  <c r="Q37" i="1" s="1"/>
  <c r="E37" i="1"/>
  <c r="K37" i="1"/>
  <c r="O37" i="1" s="1"/>
  <c r="I15" i="1"/>
  <c r="I13" i="1"/>
  <c r="I11" i="1"/>
  <c r="I10" i="1"/>
  <c r="I17" i="1" s="1"/>
  <c r="I12" i="1"/>
  <c r="I16" i="1"/>
  <c r="I14" i="1"/>
  <c r="P26" i="1"/>
  <c r="P23" i="1"/>
  <c r="P22" i="1"/>
  <c r="P27" i="1"/>
  <c r="P24" i="1"/>
  <c r="P28" i="1"/>
  <c r="P25" i="1"/>
  <c r="E38" i="1"/>
  <c r="M38" i="1"/>
  <c r="Q38" i="1" s="1"/>
  <c r="K38" i="1"/>
  <c r="O38" i="1" s="1"/>
  <c r="W11" i="1"/>
  <c r="W13" i="1"/>
  <c r="W15" i="1"/>
  <c r="E36" i="1"/>
  <c r="H44" i="1"/>
  <c r="H54" i="1" s="1"/>
  <c r="V29" i="1"/>
  <c r="K36" i="1"/>
  <c r="O36" i="1" s="1"/>
  <c r="W10" i="1"/>
  <c r="W12" i="1"/>
  <c r="W14" i="1"/>
  <c r="T52" i="1"/>
  <c r="Y24" i="1" l="1"/>
  <c r="Y27" i="1"/>
  <c r="Y23" i="1"/>
  <c r="I29" i="1"/>
  <c r="M39" i="1"/>
  <c r="Q33" i="1"/>
  <c r="Q39" i="1" s="1"/>
  <c r="K39" i="1"/>
  <c r="O33" i="1"/>
  <c r="O39" i="1" s="1"/>
  <c r="Q50" i="1" s="1"/>
  <c r="P29" i="1"/>
  <c r="W17" i="1"/>
  <c r="Y22" i="1"/>
  <c r="Y29" i="1" s="1"/>
  <c r="W29" i="1"/>
  <c r="E39" i="1"/>
  <c r="P17" i="1"/>
  <c r="Y25" i="1"/>
  <c r="T50" i="1" l="1"/>
  <c r="U50" i="1" l="1"/>
  <c r="U53" i="1" s="1"/>
  <c r="T53" i="1"/>
  <c r="Q53" i="1"/>
</calcChain>
</file>

<file path=xl/sharedStrings.xml><?xml version="1.0" encoding="utf-8"?>
<sst xmlns="http://schemas.openxmlformats.org/spreadsheetml/2006/main" count="451" uniqueCount="335">
  <si>
    <t>Príprava a dovoz stravy</t>
  </si>
  <si>
    <t xml:space="preserve">Kalkulácia ceny </t>
  </si>
  <si>
    <t>Časť č. 1 - STRAVA PRE PACIENTOV</t>
  </si>
  <si>
    <t>Položka č. 1 - Príprava stravy pre pacientov</t>
  </si>
  <si>
    <t>Deň
v týždni</t>
  </si>
  <si>
    <t>Raňajky</t>
  </si>
  <si>
    <t>Desiata</t>
  </si>
  <si>
    <t>Obed</t>
  </si>
  <si>
    <t>Predpokladaný počet porcií</t>
  </si>
  <si>
    <t>Jednotková cena
v EUR
bez DPH</t>
  </si>
  <si>
    <t>Sadzba DPH
v %</t>
  </si>
  <si>
    <t>Výška DPH 
v EUR</t>
  </si>
  <si>
    <t>Jednotková cena v EUR s DPH</t>
  </si>
  <si>
    <t>Celková cena
v EUR
bez DPH</t>
  </si>
  <si>
    <t>Celková cena 
v EUR s DPH</t>
  </si>
  <si>
    <t>Sadzba DPH 
v %</t>
  </si>
  <si>
    <t>Jednotková cena v EUR 
s DPH</t>
  </si>
  <si>
    <t>Celková cena 
v EUR
s DPH</t>
  </si>
  <si>
    <t>Pondelok</t>
  </si>
  <si>
    <t>Utorok</t>
  </si>
  <si>
    <t>Streda</t>
  </si>
  <si>
    <t>Štvrtok</t>
  </si>
  <si>
    <t>Piatok</t>
  </si>
  <si>
    <t>Sobota</t>
  </si>
  <si>
    <t>Nedeľa</t>
  </si>
  <si>
    <t>SPOLU</t>
  </si>
  <si>
    <t>xxx</t>
  </si>
  <si>
    <t>Olovrant</t>
  </si>
  <si>
    <t>Večera I.</t>
  </si>
  <si>
    <t>Večera II.</t>
  </si>
  <si>
    <t>Celková cena
za 1 týždeň 
(7 dní)
v EUR bez DPH</t>
  </si>
  <si>
    <t>Celková cena
za 1 týždeň 
(7 dní)
v EUR vrátane DPH</t>
  </si>
  <si>
    <t>Predpokladaný celkový
počet porcií za
1 týždeň
 (7 dní)</t>
  </si>
  <si>
    <t xml:space="preserve">Predpokladaný celkový
počet porcií za
24 mesiacov (104 týždňov)
</t>
  </si>
  <si>
    <t>Jednotková cena
v EUR bez DPH</t>
  </si>
  <si>
    <t>Výška DPH
v EUR</t>
  </si>
  <si>
    <t>Jednotková cena vrátane DPH</t>
  </si>
  <si>
    <t>Jednotková cena x predpokladaný počet porcií
za 1 týždeň 
(7 dní)
v EUR bez DPH</t>
  </si>
  <si>
    <t>Jednotková cena x predpokladaný počet porcií
za 1 týždeň 
(7 dní)
v EUR vrátane DPH</t>
  </si>
  <si>
    <t>Jednotková cena x predpokladaný počet porcií
za 24 mesiacov 
(104 týždňov) 
 v EUR bez DPH</t>
  </si>
  <si>
    <t>Jednotková cena x predpokladaný počet porcií
za 24 mesiacov 
(104 týždňov) 
 v EUR vrátane DPH</t>
  </si>
  <si>
    <t>Celkom</t>
  </si>
  <si>
    <t>Položka č. 2 - Potraviny vo forme mimoriadnych dávok</t>
  </si>
  <si>
    <t>Položka č. 3 - Dovoz stravy</t>
  </si>
  <si>
    <t>Merná jednotka</t>
  </si>
  <si>
    <t>Jednotková cena za MJ
v EUR bez DPH</t>
  </si>
  <si>
    <t>Výška DPH 
 EUR</t>
  </si>
  <si>
    <t>Jednotková cena za MJ
v EUR 
vrátane DPH</t>
  </si>
  <si>
    <t>Predpokladaný počet mimoriadných dávok
za 24 mesiacov 
(104 týždňov)</t>
  </si>
  <si>
    <t xml:space="preserve">Celková cena za MJ
v EUR bez DPH za 24 mesiacov
(104 týždňov) </t>
  </si>
  <si>
    <t>Celková cena za MJ
v EUR 
vrátane DPH
za
24 mesiacov
(104 týždňov)</t>
  </si>
  <si>
    <t>Druh služby</t>
  </si>
  <si>
    <t>Počet dní 
v týždni</t>
  </si>
  <si>
    <t>Jednotková cena
v EUR bez DPH
za 1 deň 
(3x denne dovoz stravy)</t>
  </si>
  <si>
    <t>Jednotková cena
v EUR vrátane DPH
za 1 deň 
(3x denne dovoz stravy)</t>
  </si>
  <si>
    <t>Celková cena
v EUR bez DPH
za 1 týždeň
(7 dní)</t>
  </si>
  <si>
    <t>Celková cena
v EUR vrátane DPH 
za 1 týždeň
(7 dní)</t>
  </si>
  <si>
    <t>Celková cena
v EUR bez DPH
za 24 mesiacov 
(104 týždňov)</t>
  </si>
  <si>
    <t>Celková cena
v EUR vrátane DPH 
za 24 mesiacov 
(104 týždňov)</t>
  </si>
  <si>
    <t>Porciovaný čaj čierny</t>
  </si>
  <si>
    <t>1 balenie (20 ks)</t>
  </si>
  <si>
    <t>Dovoz stravy</t>
  </si>
  <si>
    <t>Porciovaný čaj ovocný</t>
  </si>
  <si>
    <t>Cukor</t>
  </si>
  <si>
    <t>kg</t>
  </si>
  <si>
    <t>SPOLU:</t>
  </si>
  <si>
    <t>Sirup</t>
  </si>
  <si>
    <t xml:space="preserve">liter </t>
  </si>
  <si>
    <t>Citrovit prášok (70 g)</t>
  </si>
  <si>
    <t>ks</t>
  </si>
  <si>
    <t>Názov položky</t>
  </si>
  <si>
    <t>Celková cena spolu v EUR
bez DPH za 24 mesiacov 
(104 týždňov)</t>
  </si>
  <si>
    <t>Celková cena spolu v EUR
vrátane DPH za 24 mesiacov 
(104 týždňov)</t>
  </si>
  <si>
    <t>Ocot</t>
  </si>
  <si>
    <t>Mlieko</t>
  </si>
  <si>
    <t>Príprava stravy pre pacientov</t>
  </si>
  <si>
    <t>Bielkovinové prídavky (priemer)</t>
  </si>
  <si>
    <t>priemer 1 ks</t>
  </si>
  <si>
    <t>Potraviny vo forme mimoriadnych dávok</t>
  </si>
  <si>
    <t>Piškóty</t>
  </si>
  <si>
    <t>1 balenie (120g)</t>
  </si>
  <si>
    <t>Sucháre</t>
  </si>
  <si>
    <t>1 balenie (140g)</t>
  </si>
  <si>
    <t xml:space="preserve">Celkom: </t>
  </si>
  <si>
    <t>Celkom:</t>
  </si>
  <si>
    <t xml:space="preserve">V: </t>
  </si>
  <si>
    <t>Dňa:</t>
  </si>
  <si>
    <t>Meno a priezvisko (titul) oprávnenej osoby:</t>
  </si>
  <si>
    <t>Podpis a pečiatka uchádzača:</t>
  </si>
  <si>
    <t>Poznámka:</t>
  </si>
  <si>
    <t>- povinné údaje vyplní uchádzač</t>
  </si>
  <si>
    <t>Názov predmetu zákazky:</t>
  </si>
  <si>
    <t>ŠPECIFIKÁCIA PREDMETU ZÁKAZKY</t>
  </si>
  <si>
    <t>Časť č. 1</t>
  </si>
  <si>
    <t>STRAVA PRE PACIENTOV</t>
  </si>
  <si>
    <t xml:space="preserve">Predmetom zákazky je príprava a dovoz celodennej stravy pre pacientov VÚSCH, a.s., v rozsahu predpísaných diét podľa Metodického pokynu MZ SR č. 719/92-C (Odporúčané zásady stravovania – úprava diétneho systému), v súlade so Záväzným opatrením MZ SR č. 1685/1998-A (Zabezpečenie liečebnej výživy chorých - Vestník MZ SR, čiastka 17-18), Odborným usmernením č. 168/2006 (Organizácia klinickej výživy - Vestník MZ SR, čiastka 48-51), Vyhláškou MZ SR č. 533/2007 Z. z. o podrobnostiach o požiadavkách na zariadenie spoločného stravovania, Zákonom č. 152/1995 Z. z. o potravinách v platnom znení, Vyhláškou MZ SR č. 553/2007 Z.z. ktorou sa stanovujú podrobnosti o požiadavkách na prevádzku zdravotníckych zariadení z hľadiska ochrany zdravia, Zákonom č. 355/2007 Z. z. o ochrane, podpore a rozvoji verejného zdravia a v zmysle Potravinového kódexu SR pri zavedení a prevádzkovaní systému HACCP ako „Správna výrobná prax“, alebo ekvivalentnými predpismi. 
Objednávateľ požaduje od Dodávateľa dodávku realizovať v celom rozsahu podľa popisu predmetu zákazky a platných predpisov a nepripúšťa čo i len čiastočné plnenie predmetu zákazky. 
Ponuka musí zodpovedať požiadavkám uvedeným v špecifikácii predmetu zákazky. Nádoby na prepravu stravy zabezpečuje Objednávateľ, s výnimkou nádob na nápoje, ktoré zabezpečí Dodávateľ.  </t>
  </si>
  <si>
    <t>A. VŠEOBECNÉ POŽIADAVKY:</t>
  </si>
  <si>
    <t>1.</t>
  </si>
  <si>
    <t xml:space="preserve">personálne odborné zabezpečenie - minimálne dvaja nutriční terapeuti, pokrývajúci dozor pri každom výdaji stravy (odborná spôsobilosť podľa Nariadenia vlády SR 296/2010 v znení neskorších predpisov), dvaja pracovníci rozvozu stravy v rámci jednej smeny. </t>
  </si>
  <si>
    <t>2.</t>
  </si>
  <si>
    <t>skladba jedálneho lístka má zodpovedať tradičným národným zvyklostiam, príprava diét a zabezpečenie dodržiavania noriem pod dohľadom nutričného terapeuta</t>
  </si>
  <si>
    <t>3.</t>
  </si>
  <si>
    <t>preferovaná je strava domáceho typu</t>
  </si>
  <si>
    <t>4.</t>
  </si>
  <si>
    <t>zostavený 4 týždňový vzorový jedálny lístok pre antisklerotickú, diabetickú a šetriacu diétu, ktorý je potrebné zaslať k podkladom k súťaži (s uvádzanými gramážami)</t>
  </si>
  <si>
    <t>5.</t>
  </si>
  <si>
    <t>povinné údaje na jedálnom lístku: gramáže, alergény, energetická hodnota jednotlivých pokrmov</t>
  </si>
  <si>
    <t>6.</t>
  </si>
  <si>
    <t xml:space="preserve">fakturácia za poskytované služby: udané musia byť sumy pre všetky nákladové strediská (t.č. 13 NS) </t>
  </si>
  <si>
    <t>B. KONKRÉTNE POŽIADAVKY:</t>
  </si>
  <si>
    <t>1. LIEČEBNÁ VÝŽIVA</t>
  </si>
  <si>
    <t>1.1</t>
  </si>
  <si>
    <t>podľa platného diétneho systému</t>
  </si>
  <si>
    <t>1.2</t>
  </si>
  <si>
    <t>požadovaná je predovšetkým racionálna strava s antisklerotickým charakterom, vhodná v rámci primárnej a sekundárnej prevencii KVO, ktorá musí spĺňať nasledovné požiadavky:</t>
  </si>
  <si>
    <t>1.2.1 RAŇAJKY - DESIATA - OLOVRANT</t>
  </si>
  <si>
    <t>1.2.1.1</t>
  </si>
  <si>
    <t>denné podávanie rôznych druhov celozrnného chleba a pečiva</t>
  </si>
  <si>
    <t>1.2.1.2</t>
  </si>
  <si>
    <t xml:space="preserve">minimálne 3x týždenne zaradenie rôznych druhov sladkého pečiva, s výnimkou pečiva obsahujúceho mastné krémy. Vhodné druhy sladkého pečiva: vianočka, bábovka, lúpačka, brioška, piškótová roláda, záviny – orechový, makový, tvarohový, jablkový. Nežiadúce je podávanie dopekaného pečiva. Nežiadúce je podávanie instantných kaší. </t>
  </si>
  <si>
    <t>1.2.1.3</t>
  </si>
  <si>
    <t>1.2.1.4</t>
  </si>
  <si>
    <t>1.2.1.5</t>
  </si>
  <si>
    <t>chudé druhy údenín, s podielom mäsa min. 80%. Podávanie údenín jedine vo forme nárezu (nežiadúce sú mastné a trvanlivé salámy, klobásy, paštéty, slanina). Minimálny podiel údenín na raňajky a druhú večeru - 50g, na suchú večeru 100g</t>
  </si>
  <si>
    <t xml:space="preserve"> </t>
  </si>
  <si>
    <t>1.2.1.6</t>
  </si>
  <si>
    <t>minimálna gramáž nátierok - 70g</t>
  </si>
  <si>
    <t>1.2.1.7</t>
  </si>
  <si>
    <t>1.2.1.8</t>
  </si>
  <si>
    <t>ovocie minimálne 1x denne</t>
  </si>
  <si>
    <t xml:space="preserve">1. 2. 2 POLIEVKY </t>
  </si>
  <si>
    <t>1.2.2.1</t>
  </si>
  <si>
    <t>1.2.2.2</t>
  </si>
  <si>
    <t>minimálne 1x týždenne zaradenie strukovinovej polievky</t>
  </si>
  <si>
    <t>1.2.2.3</t>
  </si>
  <si>
    <t>podiel čerstvej zeleniny v polievkach min. 1/2</t>
  </si>
  <si>
    <t>1.2.2.4</t>
  </si>
  <si>
    <t>primerané zahustenie polievok</t>
  </si>
  <si>
    <t>1.2.2.5</t>
  </si>
  <si>
    <t>1.2.2.6</t>
  </si>
  <si>
    <t xml:space="preserve">1. 2. 3 MÄSITÉ POKRMY   </t>
  </si>
  <si>
    <t>1.2.3.1</t>
  </si>
  <si>
    <t>príprava pokrmov z kvalitných a dobre spracovaných chudých druhov mäsa (nežiadúce sú mastné druhy mäsa, ako aj šľachovité mäso)</t>
  </si>
  <si>
    <t>1.2.3.2</t>
  </si>
  <si>
    <t>minimálne 4x týždenne podávať mäso vo forme plátkov</t>
  </si>
  <si>
    <t>1.2.3.3</t>
  </si>
  <si>
    <t>minimálne 1x týždenne podávať hovädzie mäso (aj vo forme plátkov)</t>
  </si>
  <si>
    <t>1.2.3.4</t>
  </si>
  <si>
    <t>minimálne 2x týždenne podávať jedlo z hydiny. V prípade hydiny sú žiadané prsia, kalibrované stehná, štvrte s kosťou (nežiadúce sú pokrmy pripravované z vykosteného hydinového mäsa)</t>
  </si>
  <si>
    <t>1.2.3.5</t>
  </si>
  <si>
    <t>minimálne 1x týždne podávať pokrm z rýb, pričom sa požaduje striedanie rôznych druhov rýb (nežiadúce sú pokrmy z ryby Pangasius)</t>
  </si>
  <si>
    <t>1.2.3.6</t>
  </si>
  <si>
    <t>mäsové pokrmy z mletého mäsa sa požadujú pripravovať jedine z čerstvého mäsa (nežiadúce sú polotovary ako mäsové guľky, mletý rezeň a pod.)</t>
  </si>
  <si>
    <t>1.2.3.7</t>
  </si>
  <si>
    <t>zaradenie vnútorností maximálne 1x mesačne, avšak nie ako hlavný pokrm</t>
  </si>
  <si>
    <t>1.2.3.8</t>
  </si>
  <si>
    <t xml:space="preserve">požadované minimálne gramáže mäsa v surovom stave:
- červené mäso bez kosti  min. 100g 
- červené mäso s kosťou  min. 120g
- hydinové mäso bez kosti min. 120g
- kalibrované kuracie stehno min. 250g
- čerstvé ryby min. 120g
- mrazené ryby min. 150g </t>
  </si>
  <si>
    <t xml:space="preserve">1.2.4 ŠŤAVY/OMÁČKY/PRÍVARKY </t>
  </si>
  <si>
    <t>1.2.4.1</t>
  </si>
  <si>
    <t>primerané zahustenie šťavy/omáčky/prívarku</t>
  </si>
  <si>
    <t>1.2.4.2</t>
  </si>
  <si>
    <t>1.2.4.3</t>
  </si>
  <si>
    <t>strukovinové prívarky je vhodné podávať k obedu, nie večeri</t>
  </si>
  <si>
    <t xml:space="preserve">1.2.5 BEZMÄSITÉ POKRMY </t>
  </si>
  <si>
    <t>1.2.5.1</t>
  </si>
  <si>
    <t>príprava vaječných pokrmov jedine z čerstvých vajec</t>
  </si>
  <si>
    <t>1.2.5.2</t>
  </si>
  <si>
    <t>vajce ako samostatný pokrm možno podávať maximálne 2x týždenne</t>
  </si>
  <si>
    <t>1.2.5.3</t>
  </si>
  <si>
    <t>zaraďovať max. 1-2x týždenne sladké hlavné jedlá. Vhodné sú nákypy, žemľovka, šúľance, pirohy a pod. (šúľance a pirohy sú akceptované aj ako polotovar, nežiaduce sú mastné a kysnuté jedlá typu šišky, langoše, placky a pod.)</t>
  </si>
  <si>
    <t>1.2.5.4</t>
  </si>
  <si>
    <t>pokrmy z kysnutého cesta zaraďovať na obed, nie na večeru</t>
  </si>
  <si>
    <t>1.2.5.5</t>
  </si>
  <si>
    <t>hlavné zeleninové jedlá min. 3x týždenne</t>
  </si>
  <si>
    <t>1.2.5.6</t>
  </si>
  <si>
    <t>zaraďovanie pohánky (v rámci polievok, príloh, príp. pohánkových kaší)</t>
  </si>
  <si>
    <t xml:space="preserve">1.2.6. PRÍLOHY K POKRMOM </t>
  </si>
  <si>
    <t>1.2.6.1</t>
  </si>
  <si>
    <t>použitie jedine čerstvých zemiakov (nežiadúce je zaradenie polotovarov ako sú instantná zemiaková kaša, hranolky, krokety a pod.)</t>
  </si>
  <si>
    <t>1.2.6.2</t>
  </si>
  <si>
    <t>zaradenie kvalitných druhov cestovín (príprava al dente)</t>
  </si>
  <si>
    <t>1.2.6.3</t>
  </si>
  <si>
    <t>príprava knedlí z čerstvého kysnutého cesta (nie polotovar)</t>
  </si>
  <si>
    <t>1.2.6.4</t>
  </si>
  <si>
    <t xml:space="preserve">1.2.7 ŠALÁTY/KOMPÓTY/OBLOHA </t>
  </si>
  <si>
    <t>1.2.7.1</t>
  </si>
  <si>
    <t>zaradenie k hlavnému pokrmu v prípade, ak sa napr. v šťave/omáčke nenachádza žiadna vložka vo forme zeleniny a pod.</t>
  </si>
  <si>
    <t>1.2.7.2</t>
  </si>
  <si>
    <t>zeleninové šaláty k hlavnému jedlu zaradiť minimálne 5x týždenne (nežiadúce je dochucovanie umelými sladidlami)</t>
  </si>
  <si>
    <t>1.2.7.3</t>
  </si>
  <si>
    <t>požadované gramáže (netto)
- šalát 120g
- kompót 120g
- zeleninová obloha 120g</t>
  </si>
  <si>
    <t>2. OSTATNÉ ŠPECIFIKÁ</t>
  </si>
  <si>
    <t>Požaduje sa:</t>
  </si>
  <si>
    <t>2.1 KAŠOVITÉ DIÉTY</t>
  </si>
  <si>
    <t>2.1.1</t>
  </si>
  <si>
    <t>podávať mäso vo forme mletého mäsa, príp. vo forme jemného mäsového pudingu. Prílohu jedine vo forme zemiakovej kaše s prídavkom krémovej omáčky, alebo jemného kompótu (jablkový, lúpaný marhuľový, či broskyňový kompót). V priebehu dňa je potrebné striedať rôzne druhy omáčok a prívarkov.</t>
  </si>
  <si>
    <t>2.2. DIABETICKÉ DIÉTY</t>
  </si>
  <si>
    <t>2.2.1</t>
  </si>
  <si>
    <t>zabezpečenie zdravotne nezávadného sladidla ako je Xylitol, príp. glykozid steviolu</t>
  </si>
  <si>
    <t>2.2.2</t>
  </si>
  <si>
    <t>minimálne 1x denne zaradenie kyslomliečneho výrobku, 1x denne teplého mliečneho nápoja vo forme mlieka, DIA kávy, DIA kakaa</t>
  </si>
  <si>
    <t>2.2.3</t>
  </si>
  <si>
    <t>1x denne zaradenie ovocia</t>
  </si>
  <si>
    <t xml:space="preserve">2.3. ŠTANDARDIZOVANÉ DIÉTY </t>
  </si>
  <si>
    <t>2.3.1</t>
  </si>
  <si>
    <t>v rámci bezlepkovej diéty dostatočne pestrý sortiment bezlepkového chleba a pečiva</t>
  </si>
  <si>
    <t>2.3.2</t>
  </si>
  <si>
    <t>v rámci bezlaktózovej  diéty dostatočne pestrý sortiment bezlaktózových mliečnych výrobkov</t>
  </si>
  <si>
    <t>2.4 NÁPOJE</t>
  </si>
  <si>
    <t>2.4.1</t>
  </si>
  <si>
    <t>2.4.2</t>
  </si>
  <si>
    <t>2.4.3</t>
  </si>
  <si>
    <t>predpokladané množstvo surovín potrebných k príprave čaju, je potrebné doručiť na jednotlivé oddelenia každý pondelok. Množstvo má zodpovedať predpokladaným potrebám na jeden týždeň. Prípadné korekcie množstva poskytnutých potravín sa budú upresňovať každý štvrtok.</t>
  </si>
  <si>
    <t>2.4.4</t>
  </si>
  <si>
    <t>minimálne trikrát týždenne dodanie teplého mliečneho nápoja, s výnimkou KAIM, kde sa z dôvodu špecifickosti pacientov požaduje trvanlivé polotučné krabicové mlieko.</t>
  </si>
  <si>
    <t>bandasy na nápoje je povinný zabezpečiť Dodávateľ stravy. Preferované sú bandasy s výpustom a s objemom nie vyšším ako 5 litrov.</t>
  </si>
  <si>
    <t>3. OSTATNÉ POŽIADAVKY</t>
  </si>
  <si>
    <t>3.1.2</t>
  </si>
  <si>
    <t>zabezpečenie potravín vo forme mimoriadnych dávok. Požaduje sa bežný sortiment rôznych potravín, ktoré sú žiadané ako zdroj bielkovín (údeniny, syry, mliečne výrobky, vajcia a pod.); ďalej suroviny potrebné na varenie čaju (čierne a ovocné čaje, cukor, citrovit, sirup bez umelých sladidiel) a ostatné potraviny ako sucháre, soľ, ocot a pod.</t>
  </si>
  <si>
    <t>4. POLOŽKY PREDMETU ZÁKAZKY</t>
  </si>
  <si>
    <t>Položka č. 1 - PRÍPRAVA STRAVY PRE PACIENTOV</t>
  </si>
  <si>
    <t>Rozsah stravy</t>
  </si>
  <si>
    <t>stravná jednotka musí obsahovať raňajky, desiatu, obed, olovrant, večeru a pre diabetikov druhú večeru</t>
  </si>
  <si>
    <t>raňajky a desiata spolu</t>
  </si>
  <si>
    <t>1.3</t>
  </si>
  <si>
    <t>obed a olovrant spolu</t>
  </si>
  <si>
    <t>1.4</t>
  </si>
  <si>
    <t>večera a diabetická druhá večera spolu</t>
  </si>
  <si>
    <t>1.5</t>
  </si>
  <si>
    <t>Požaduje sa, aby kvalita, zloženie, gramáž, ako aj ďalšie postupy prípravy stravy zodpovedali požiadavkám v zmysle platných predpisov vydaných MZ SR.</t>
  </si>
  <si>
    <t xml:space="preserve">Požaduje sa zabezpečenie prípravy základných diét, špeciálnych diét, štandardizovaných dietných postupov a rôznych kombinácií v súlade s diétnym systémom </t>
  </si>
  <si>
    <t>Požaduje sa, aby v priestoroch Dodávateľa stravy bola možnosť:</t>
  </si>
  <si>
    <t>4.1</t>
  </si>
  <si>
    <t>4.2</t>
  </si>
  <si>
    <t xml:space="preserve">degustácie a preváženia porcií pokrmov za prítomnosti zodpovednej osoby určenej Dodávateľom </t>
  </si>
  <si>
    <t>4.3</t>
  </si>
  <si>
    <t xml:space="preserve">možnosť kontroly teploty stravy a teploty výhrevných vozíkov </t>
  </si>
  <si>
    <t>4.4</t>
  </si>
  <si>
    <t xml:space="preserve">možnosť mesačne vykonávať  kontrolné odbery sterov z tabletov a príslušenstva, ktoré sú majetkom Objednávateľa za prítomnosti nutričného terapeuta Objednávateľa a zodpovednej osoby určenej Dodávateľom </t>
  </si>
  <si>
    <t>Spôsob dodania, objednávania a zrušenia objednanej stravy:</t>
  </si>
  <si>
    <t>5.1</t>
  </si>
  <si>
    <t>požaduje sa dovoz celodennej stravy 7 dní v týždni</t>
  </si>
  <si>
    <t>5.2</t>
  </si>
  <si>
    <t>požaduje sa dostupnosť všetkých jedál počas 7 dní v týždni</t>
  </si>
  <si>
    <t>Požaduje sa časové rozpätie dovozu stravy:</t>
  </si>
  <si>
    <t>6.1</t>
  </si>
  <si>
    <t xml:space="preserve">raňajky a desiata min. od 07:30 hod. max. do  08:00 hod. </t>
  </si>
  <si>
    <t>6.2</t>
  </si>
  <si>
    <t xml:space="preserve">obed a olovrant min. od 11:30 hod. max. do 12:00 hod. </t>
  </si>
  <si>
    <t>6.3</t>
  </si>
  <si>
    <t>večera a diabetická druhá večera od 16:30 hod. do 17:00 hod.</t>
  </si>
  <si>
    <t>7.</t>
  </si>
  <si>
    <t xml:space="preserve">Požaduje sa časové rozpätie odovzdania kontajnerov dodávateľovi: </t>
  </si>
  <si>
    <t>7.1</t>
  </si>
  <si>
    <t>raňajky a desiata do 09:00 hod.</t>
  </si>
  <si>
    <t>7.2</t>
  </si>
  <si>
    <t>obed a olovrant do 13:30 hod.</t>
  </si>
  <si>
    <t>7.3</t>
  </si>
  <si>
    <t>večera a diabetická druhá večera do 17,30 hod.</t>
  </si>
  <si>
    <t>8.</t>
  </si>
  <si>
    <t>Požaduje sa dodanie stravy na tieto výdajné miesta objednávateľa:</t>
  </si>
  <si>
    <t>a)</t>
  </si>
  <si>
    <t>HLAVNÁ BUDOVA VÚSCH, a.s.</t>
  </si>
  <si>
    <t>8.1</t>
  </si>
  <si>
    <t>Klinika anesteziológie a intenzívnej medicíny - 1. poschodie</t>
  </si>
  <si>
    <t>8.2</t>
  </si>
  <si>
    <t>Klinika srdcovej chirurgie - 2. poschodie</t>
  </si>
  <si>
    <t>8.3</t>
  </si>
  <si>
    <t xml:space="preserve">I. Kardiologická klinika - Koronárne jednotky, Arytmologické oddelenie 
- 3. poschodie </t>
  </si>
  <si>
    <t>8.4</t>
  </si>
  <si>
    <t xml:space="preserve">I. Kardiologická klinika - Kardiologické oddelenie - 4. poschodie </t>
  </si>
  <si>
    <t>8.5</t>
  </si>
  <si>
    <t>Klinika cievnej chirurgie – 5. poschodie</t>
  </si>
  <si>
    <t>b)</t>
  </si>
  <si>
    <t>DOSTAVBA VÚSCH, a.s.</t>
  </si>
  <si>
    <t>8.7</t>
  </si>
  <si>
    <t>II. Kardiologická klinika - 2. poschodie</t>
  </si>
  <si>
    <t>8.8</t>
  </si>
  <si>
    <t>Klinika angiológie - 3. poschodie</t>
  </si>
  <si>
    <t>9.</t>
  </si>
  <si>
    <t xml:space="preserve">Požaduje sa, že v prípade, ak sa počet/druh stravy nebude zhodovať s písomnou Objednávkou a Objednávateľ nahlási túto skutočnosť bezodkladne Dodávateľovi, tento zabezpečí dodanie chýbajúceho počtu stravy do 45 minút od nahlásenia na vlastné náklady. </t>
  </si>
  <si>
    <t>10.</t>
  </si>
  <si>
    <t>Požaduje sa, že stravu od Dodávateľa v dohodnutom čase prevezme službukonajúca sestra na základe preberacieho protokolu, ktorý bude odsúhlasený a potvrdený oprávnenými zástupcami.</t>
  </si>
  <si>
    <t>11.</t>
  </si>
  <si>
    <t>12.</t>
  </si>
  <si>
    <t>Požaduje sa, aby preberací protokol obsahoval názov a množstvo jednotlivých tabletov, poskytnutých kontajnerov a príslušného riadu a taktiež aby bol preberací protokol odsúhlasený a potvrdený oprávnenými zástupcami.</t>
  </si>
  <si>
    <t>13.</t>
  </si>
  <si>
    <t>Požaduje sa, aby po odsúhlasení a potvrdení preberacieho protokolu za dovoz stravy Dodávateľ prevzal od poverenej osoby prázdne kontajnery a príslušný riad aj so zvyškami stravy a obalového materiálu z potravín. Z dôvodu prevádzkovej náročnosti I. Kardiologickej kliniky a Kliniky angiológie sa požaduje, aby na daných klinikách bolo možné ponechať si tablety s obedňajšou stravou v prípade, ak je nutné odložiť stravu pre viac ako 5 pacientov. Dané tablety budú odovzdané s večerným zvozom, pričom sa Objednávateľ zaväzuje zaslať ich v čistom, umytom stave.</t>
  </si>
  <si>
    <t>14.</t>
  </si>
  <si>
    <t>Za hygienu a dezinfekciu kontajnerov a príslušného riadu zodpovedá Dodávateľ.</t>
  </si>
  <si>
    <t>15.</t>
  </si>
  <si>
    <t>Za škody preukázateľne spôsobené zlou manipuláciou s kontajnermi, tabletmi a príslušným riadom v plnej výške zodpovedá Dodávateľ.</t>
  </si>
  <si>
    <t>16.</t>
  </si>
  <si>
    <t>Požaduje sa, aby Dodávateľ vykonal 2x ročne inventúru tabletov a ostatného príslušenstva (jún, december), prípadne podľa potreby. Dodávateľ sa zaväzuje finančne sa spolupodieľať na náhrade spotrebného materiálu (tablety s príslušenstvom) v polovičnej miere vzniknutých nákladov. Nákup vyššie spomenutého materiálu zabezpečí tá Zmluvná strana, na ktorej sa vzájomne dohodnú obe Zmluvné strany. Ďalej sa požaduje vykonanie poslednej inventúry 3 mesiace pred ukončením zmluvného vzťahu, na základe ktorej sa vykoná nákup znehodnoteného príslušenstva, ktorým sa doplní počet množstva priradeného na začiatku Zmluvy.</t>
  </si>
  <si>
    <t>17.</t>
  </si>
  <si>
    <t>Požaduje sa, aby po skončení platnosti Rámcovej dohody Dodávateľ vrátil Objednávateľovi prepravné kontajnery a príslušný riad na základe preberacieho protokolu.</t>
  </si>
  <si>
    <t>18.</t>
  </si>
  <si>
    <t>Požaduje sa, aby spôsob objednávania a spresnenia počtu porcií stravy bol realizovaný denne u nutričnej terapeutky v týchto časových termínoch:</t>
  </si>
  <si>
    <t>18.1</t>
  </si>
  <si>
    <t>18.2</t>
  </si>
  <si>
    <t>18.3</t>
  </si>
  <si>
    <t>19.</t>
  </si>
  <si>
    <t>Požaduje sa, aby bol vzorový jedálny lístok zostavený na 4 týždne vopred. Plánovaný týždenný jedálny lístok je potrebné zaslať predchádzajúci týždeň v pondelok, pričom Objednávateľ si vyhradzuje právo možnosti aktualizovať ho. Podrobný rozpis diét každodenného jedálneho lístka je potrebné zasielať minimálne deň vopred. Požadujú sa variácie vzorových jedálnych lístkov z dôvodu vyššej pestrosti podávanej stravy.</t>
  </si>
  <si>
    <t>20.</t>
  </si>
  <si>
    <t>Požaduje sa možnosť úpravy jedálnych lístkov z dôvodu špecifickej liečby pacientov po kardiochirurgických výkonoch (napr. nevhodné citrusové ovocie, džúsy)</t>
  </si>
  <si>
    <t>21.</t>
  </si>
  <si>
    <t xml:space="preserve">V prípade zmeny v schválenom jedálnom lístku je Dodávateľ povinný e-mailom včas informovať Objednávateľa </t>
  </si>
  <si>
    <t>Položka č. 2 - POTRAVINY VO FORME MIMORIADNYCH DÁVOK</t>
  </si>
  <si>
    <t>zabezpečenie potravín vo forme mimoriadnych dávok. Požaduje sa bežný sortiment rôznych potravín, ktoré sú žiadané ako zdroj bielkovín (údeniny, syry, mliečne výrobky, smotana, vajcia a pod.); ďalej suroviny potrebné na varenie čaju (čierne a ovocné čaje, cukor, citrovit, sirup bez umelých sladidiel) a ostatné potraviny ako sucháre, soľ, ocot a pod.</t>
  </si>
  <si>
    <t>Položka č. 3 - DOVOZ STRAVY</t>
  </si>
  <si>
    <t>Položky 1. časti predmetu zákazky</t>
  </si>
  <si>
    <t>Obchodný názov uchádzača:</t>
  </si>
  <si>
    <t>Sídlo uchádzača:</t>
  </si>
  <si>
    <t>IČO:</t>
  </si>
  <si>
    <t>DIČ:</t>
  </si>
  <si>
    <t>V:</t>
  </si>
  <si>
    <t xml:space="preserve">Opis a požadované minimálne technické vlastnosti, parametre a hodnoty predmetu zákazky, ktoré verejný obstarávateľ požaduje:
</t>
  </si>
  <si>
    <t>Týmto potvrdzujem, že spĺňam požadované minimálne technické vlastnosti, parametre a hodnoty predmetu zákazky, ktoré verejný obstarávateľ požaduje:</t>
  </si>
  <si>
    <t>balené kravské a rastlinné maslo</t>
  </si>
  <si>
    <t>príprava bujónu pre diéty jedine z čerstvých potravín, konkr. chudého hovädzieho mäsa, kostí a čerstvej zeleniny (nežiadúca  je príprava z polotovaru)</t>
  </si>
  <si>
    <t>zaradenie chleba k prívarkom</t>
  </si>
  <si>
    <t>denne sladený a nesladený čaj podľa objednaného množstva</t>
  </si>
  <si>
    <t>raňajky a desiata spolu – nahlásenie počtu porcií do 6,30 hod., dohlásenie do 7,30 hod.</t>
  </si>
  <si>
    <t>večera a diabetická druhá večera spolu – nahlásenie počtu porcií do 14,00 hod., dohlasovanie do 16,00 hod.</t>
  </si>
  <si>
    <t>Požaduje sa dovoz stravy uskutočňovať po trase, ktorú určí v zmluve Dodávateľ</t>
  </si>
  <si>
    <t>minimálne 1x týždenne zaradenie polievky s obsahom mäsa, príp. údeniny</t>
  </si>
  <si>
    <r>
      <t xml:space="preserve">mlieko a mliečne výrobky s obsahom tuku 1,5 %; syry s podielom tuku max. 30% v.s. - s čo najnižším obsahom rastlinných tukov. Pre vysoký podiel tuku je nežiadúce zaradenie smotany (aj do varených jedál). </t>
    </r>
    <r>
      <rPr>
        <b/>
        <sz val="10"/>
        <rFont val="Arial"/>
        <family val="2"/>
        <charset val="238"/>
      </rPr>
      <t xml:space="preserve">Kyslomliečne výrobky podávať iba vo forme desiatej, olovrantu, príp. druhej večere (nie vo forme raňajok).  </t>
    </r>
  </si>
  <si>
    <r>
      <t xml:space="preserve">surová sezónna zelenina ako doplnok k suchej strave podávaná v celku, minimálne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x týždenne</t>
    </r>
  </si>
  <si>
    <t>primerané dochucovanie polievok, s vylúčením dehydrovaných základov a hotových pokrmov (t.z. nežiadúce je podávanie instantných polievok)</t>
  </si>
  <si>
    <t xml:space="preserve">primerané dochucovanie šťavy/omáčky/prívarku, s vylúčením dehydrovaných základov a hotových pokrmov (t.z. nežiadúce je podávanie instantných omáčok) </t>
  </si>
  <si>
    <r>
      <rPr>
        <b/>
        <sz val="10"/>
        <rFont val="Arial"/>
        <family val="2"/>
        <charset val="238"/>
      </rPr>
      <t>čaj zabezpečiť vo vorme už uvareného čaju</t>
    </r>
    <r>
      <rPr>
        <sz val="10"/>
        <rFont val="Arial"/>
        <family val="2"/>
        <charset val="238"/>
      </rPr>
      <t xml:space="preserve"> (1l čaju/deň pre každého pacienta - dodaný s raňajkami), alebo zabezpečiť čaj vo forme surovín. Požaduje sa striedanie rôznych druhov čajov, s výnimkou zázvorového. Nežiadúce sú instatné čaje. Na dochucovanie je potrebné zabezpečiť cukor, citrovit, sirup (nežiadúci je sirup s obsahom umelých sladidiel). Požadované je množstvo vyššie spomenutých potravín na prípravu 1l čaju/deň pre každého pacienta. </t>
    </r>
  </si>
  <si>
    <r>
      <t xml:space="preserve">kontroly výdaja stravy nutričnými terapeutmi Objednávateľa za </t>
    </r>
    <r>
      <rPr>
        <b/>
        <sz val="10"/>
        <rFont val="Arial"/>
        <family val="2"/>
        <charset val="238"/>
      </rPr>
      <t xml:space="preserve">prítomnosti nutričného terapeuta Dodávateľa </t>
    </r>
  </si>
  <si>
    <r>
      <t xml:space="preserve">Požaduje sa, aby strava bola dávkovaná na jednotlivých tabletoch a dovážaná v prepravných termo - izolačných kontajneroch, ktoré poskytne Objednávateľ Dodávateľovi na základe preberacieho protokolu. V prípade závažnej epidemiologickej situácie sa požaduje zabezpečiť dovoz stravy v jednorázových baleniach. </t>
    </r>
    <r>
      <rPr>
        <b/>
        <sz val="10"/>
        <rFont val="Arial"/>
        <family val="2"/>
        <charset val="238"/>
      </rPr>
      <t>Rovnako sa požaduje dovoz stravy v jednorázových baleniach pre infekčných pacientov (predovšetkým pre potreby KAIM).</t>
    </r>
  </si>
  <si>
    <r>
      <t xml:space="preserve">obed a olovrant spolu – nahlásenie počtu porcií do 9,00 hod., dohlasovanie o 11,00 hod. pre novoprijatých diabetikov, dialyzovaných pacientov a pacientov preložených z iných ZZ. </t>
    </r>
    <r>
      <rPr>
        <b/>
        <sz val="10"/>
        <rFont val="Arial"/>
        <family val="2"/>
        <charset val="238"/>
      </rPr>
      <t>Pre pacientov dohlasovaných o 11,00 hod. sa požaduje polievka a teplá varianta hlavného jedla.</t>
    </r>
  </si>
  <si>
    <r>
      <t xml:space="preserve">Požaduje sa dovoz motorovým vozidlom k stravovacím výťahom v budove VÚSCH, a.s. vyhovujúcim na prepravu, pričom typ vozidla určí v zmluve Dodávateľ. </t>
    </r>
    <r>
      <rPr>
        <b/>
        <sz val="10"/>
        <rFont val="Arial"/>
        <family val="2"/>
        <charset val="238"/>
      </rPr>
      <t>Zodpovedný pracovník Dodávateľa doručí stravu stravovacím výťahom priamo do kuchyniek jednotlivých oddelení VÚSCH, a.s.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</si>
</sst>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indexed="64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indexed="64"/>
      </top>
      <bottom style="medium">
        <color auto="1"/>
      </bottom>
      <diagonal/>
    </border>
    <border>
      <left/>
      <right/>
      <top style="dotted">
        <color indexed="64"/>
      </top>
      <bottom style="medium">
        <color auto="1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9" fillId="0" borderId="0" applyNumberFormat="0" applyFill="0" applyBorder="0" applyProtection="0"/>
    <xf numFmtId="0" fontId="1" fillId="0" borderId="0"/>
  </cellStyleXfs>
  <cellXfs count="475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top"/>
    </xf>
    <xf numFmtId="0" fontId="4" fillId="0" borderId="0" xfId="1" applyFont="1"/>
    <xf numFmtId="0" fontId="3" fillId="0" borderId="0" xfId="1" applyFont="1"/>
    <xf numFmtId="0" fontId="4" fillId="0" borderId="0" xfId="1" applyFont="1" applyAlignment="1">
      <alignment vertical="center"/>
    </xf>
    <xf numFmtId="49" fontId="6" fillId="2" borderId="0" xfId="2" applyNumberFormat="1" applyFont="1" applyFill="1" applyAlignment="1"/>
    <xf numFmtId="49" fontId="3" fillId="2" borderId="0" xfId="2" applyNumberFormat="1" applyFont="1" applyFill="1" applyAlignment="1"/>
    <xf numFmtId="49" fontId="3" fillId="0" borderId="0" xfId="2" applyNumberFormat="1" applyFont="1" applyAlignment="1"/>
    <xf numFmtId="0" fontId="7" fillId="0" borderId="0" xfId="0" applyFont="1" applyAlignment="1">
      <alignment vertical="top" wrapText="1"/>
    </xf>
    <xf numFmtId="0" fontId="5" fillId="0" borderId="0" xfId="1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0" xfId="2" applyNumberFormat="1" applyFont="1" applyBorder="1" applyAlignment="1">
      <alignment horizontal="left" vertical="top" wrapText="1"/>
    </xf>
    <xf numFmtId="0" fontId="6" fillId="0" borderId="0" xfId="1" applyFont="1"/>
    <xf numFmtId="0" fontId="4" fillId="0" borderId="0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vertical="center"/>
    </xf>
    <xf numFmtId="0" fontId="3" fillId="6" borderId="19" xfId="1" applyFont="1" applyFill="1" applyBorder="1" applyAlignment="1">
      <alignment horizontal="center" vertical="center"/>
    </xf>
    <xf numFmtId="164" fontId="3" fillId="0" borderId="21" xfId="1" applyNumberFormat="1" applyFont="1" applyBorder="1" applyAlignment="1">
      <alignment vertical="center"/>
    </xf>
    <xf numFmtId="164" fontId="3" fillId="0" borderId="22" xfId="1" applyNumberFormat="1" applyFont="1" applyFill="1" applyBorder="1" applyAlignment="1">
      <alignment vertical="center"/>
    </xf>
    <xf numFmtId="0" fontId="3" fillId="6" borderId="23" xfId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0" fontId="3" fillId="0" borderId="24" xfId="1" applyFont="1" applyBorder="1" applyAlignment="1">
      <alignment vertical="center"/>
    </xf>
    <xf numFmtId="164" fontId="3" fillId="0" borderId="26" xfId="1" applyNumberFormat="1" applyFont="1" applyBorder="1" applyAlignment="1">
      <alignment vertical="center"/>
    </xf>
    <xf numFmtId="164" fontId="3" fillId="0" borderId="27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/>
    </xf>
    <xf numFmtId="0" fontId="3" fillId="0" borderId="29" xfId="1" applyFont="1" applyBorder="1" applyAlignment="1">
      <alignment vertical="center"/>
    </xf>
    <xf numFmtId="0" fontId="3" fillId="6" borderId="30" xfId="1" applyFont="1" applyFill="1" applyBorder="1" applyAlignment="1">
      <alignment horizontal="center" vertical="center"/>
    </xf>
    <xf numFmtId="164" fontId="3" fillId="0" borderId="32" xfId="1" applyNumberFormat="1" applyFont="1" applyFill="1" applyBorder="1" applyAlignment="1">
      <alignment vertical="center"/>
    </xf>
    <xf numFmtId="0" fontId="4" fillId="0" borderId="33" xfId="1" applyFont="1" applyBorder="1" applyAlignment="1">
      <alignment vertical="center"/>
    </xf>
    <xf numFmtId="0" fontId="4" fillId="0" borderId="3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164" fontId="4" fillId="0" borderId="35" xfId="1" applyNumberFormat="1" applyFont="1" applyBorder="1" applyAlignment="1">
      <alignment horizontal="right" vertical="center"/>
    </xf>
    <xf numFmtId="164" fontId="4" fillId="0" borderId="37" xfId="1" applyNumberFormat="1" applyFont="1" applyBorder="1" applyAlignment="1">
      <alignment horizontal="right" vertical="center"/>
    </xf>
    <xf numFmtId="164" fontId="3" fillId="0" borderId="35" xfId="1" applyNumberFormat="1" applyFont="1" applyBorder="1" applyAlignment="1">
      <alignment horizontal="center" vertical="center"/>
    </xf>
    <xf numFmtId="164" fontId="4" fillId="0" borderId="35" xfId="1" applyNumberFormat="1" applyFont="1" applyBorder="1" applyAlignment="1">
      <alignment vertical="center"/>
    </xf>
    <xf numFmtId="164" fontId="4" fillId="0" borderId="38" xfId="1" applyNumberFormat="1" applyFont="1" applyFill="1" applyBorder="1" applyAlignment="1">
      <alignment horizontal="right" vertical="center"/>
    </xf>
    <xf numFmtId="0" fontId="4" fillId="0" borderId="39" xfId="1" applyFont="1" applyBorder="1" applyAlignment="1">
      <alignment horizontal="center" vertical="center"/>
    </xf>
    <xf numFmtId="164" fontId="4" fillId="0" borderId="35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3" borderId="40" xfId="1" applyFont="1" applyFill="1" applyBorder="1" applyAlignment="1">
      <alignment horizontal="center" vertical="center" wrapText="1"/>
    </xf>
    <xf numFmtId="0" fontId="3" fillId="3" borderId="41" xfId="1" applyFont="1" applyFill="1" applyBorder="1" applyAlignment="1">
      <alignment horizontal="center" vertical="center" wrapText="1"/>
    </xf>
    <xf numFmtId="0" fontId="3" fillId="3" borderId="42" xfId="1" applyFont="1" applyFill="1" applyBorder="1" applyAlignment="1">
      <alignment horizontal="center" vertical="center" wrapText="1"/>
    </xf>
    <xf numFmtId="164" fontId="3" fillId="0" borderId="43" xfId="1" applyNumberFormat="1" applyFont="1" applyBorder="1" applyAlignment="1">
      <alignment vertical="center"/>
    </xf>
    <xf numFmtId="164" fontId="3" fillId="0" borderId="18" xfId="1" applyNumberFormat="1" applyFont="1" applyBorder="1" applyAlignment="1">
      <alignment vertical="center"/>
    </xf>
    <xf numFmtId="164" fontId="3" fillId="0" borderId="44" xfId="1" applyNumberFormat="1" applyFont="1" applyBorder="1" applyAlignment="1">
      <alignment vertical="center"/>
    </xf>
    <xf numFmtId="164" fontId="3" fillId="0" borderId="24" xfId="1" applyNumberFormat="1" applyFont="1" applyBorder="1" applyAlignment="1">
      <alignment vertical="center"/>
    </xf>
    <xf numFmtId="164" fontId="3" fillId="0" borderId="45" xfId="1" applyNumberFormat="1" applyFont="1" applyBorder="1" applyAlignment="1">
      <alignment vertical="center"/>
    </xf>
    <xf numFmtId="164" fontId="3" fillId="0" borderId="46" xfId="1" applyNumberFormat="1" applyFont="1" applyBorder="1" applyAlignment="1">
      <alignment vertical="center"/>
    </xf>
    <xf numFmtId="164" fontId="3" fillId="0" borderId="36" xfId="1" applyNumberFormat="1" applyFont="1" applyBorder="1" applyAlignment="1">
      <alignment horizontal="center" vertical="center"/>
    </xf>
    <xf numFmtId="0" fontId="3" fillId="0" borderId="35" xfId="1" applyFont="1" applyFill="1" applyBorder="1" applyAlignment="1">
      <alignment horizontal="center" vertical="center"/>
    </xf>
    <xf numFmtId="164" fontId="4" fillId="0" borderId="35" xfId="1" applyNumberFormat="1" applyFont="1" applyFill="1" applyBorder="1" applyAlignment="1">
      <alignment vertical="center"/>
    </xf>
    <xf numFmtId="164" fontId="4" fillId="0" borderId="47" xfId="1" applyNumberFormat="1" applyFont="1" applyFill="1" applyBorder="1" applyAlignment="1">
      <alignment vertical="center"/>
    </xf>
    <xf numFmtId="164" fontId="4" fillId="0" borderId="38" xfId="1" applyNumberFormat="1" applyFont="1" applyFill="1" applyBorder="1" applyAlignment="1">
      <alignment vertical="center"/>
    </xf>
    <xf numFmtId="164" fontId="4" fillId="0" borderId="48" xfId="1" applyNumberFormat="1" applyFont="1" applyBorder="1" applyAlignment="1">
      <alignment vertical="center"/>
    </xf>
    <xf numFmtId="164" fontId="4" fillId="0" borderId="49" xfId="1" applyNumberFormat="1" applyFont="1" applyBorder="1" applyAlignment="1">
      <alignment vertical="center"/>
    </xf>
    <xf numFmtId="0" fontId="4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/>
    </xf>
    <xf numFmtId="0" fontId="3" fillId="0" borderId="0" xfId="1" applyFont="1" applyFill="1"/>
    <xf numFmtId="0" fontId="4" fillId="0" borderId="0" xfId="1" applyFont="1" applyBorder="1"/>
    <xf numFmtId="0" fontId="3" fillId="0" borderId="0" xfId="1" applyFont="1" applyBorder="1"/>
    <xf numFmtId="0" fontId="4" fillId="3" borderId="50" xfId="1" applyFont="1" applyFill="1" applyBorder="1" applyAlignment="1">
      <alignment vertical="center" wrapText="1"/>
    </xf>
    <xf numFmtId="0" fontId="4" fillId="3" borderId="52" xfId="1" applyFont="1" applyFill="1" applyBorder="1" applyAlignment="1">
      <alignment horizontal="center" vertical="center" wrapText="1"/>
    </xf>
    <xf numFmtId="0" fontId="4" fillId="3" borderId="53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164" fontId="3" fillId="0" borderId="21" xfId="0" applyNumberFormat="1" applyFont="1" applyBorder="1" applyAlignment="1" applyProtection="1">
      <alignment vertical="center" wrapText="1"/>
      <protection locked="0"/>
    </xf>
    <xf numFmtId="9" fontId="3" fillId="0" borderId="21" xfId="0" applyNumberFormat="1" applyFont="1" applyBorder="1" applyAlignment="1" applyProtection="1">
      <alignment horizontal="center" vertical="center" wrapText="1"/>
      <protection locked="0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 wrapText="1"/>
    </xf>
    <xf numFmtId="0" fontId="3" fillId="0" borderId="28" xfId="1" applyFont="1" applyBorder="1" applyAlignment="1">
      <alignment vertical="center"/>
    </xf>
    <xf numFmtId="164" fontId="3" fillId="0" borderId="61" xfId="0" applyNumberFormat="1" applyFont="1" applyBorder="1" applyAlignment="1" applyProtection="1">
      <alignment vertical="center" wrapText="1"/>
      <protection locked="0"/>
    </xf>
    <xf numFmtId="9" fontId="3" fillId="0" borderId="61" xfId="0" applyNumberFormat="1" applyFont="1" applyBorder="1" applyAlignment="1" applyProtection="1">
      <alignment horizontal="center" vertical="center" wrapText="1"/>
      <protection locked="0"/>
    </xf>
    <xf numFmtId="0" fontId="3" fillId="0" borderId="30" xfId="1" applyFont="1" applyBorder="1" applyAlignment="1">
      <alignment vertical="center"/>
    </xf>
    <xf numFmtId="0" fontId="4" fillId="0" borderId="34" xfId="1" applyFont="1" applyBorder="1" applyAlignment="1">
      <alignment vertical="center" wrapText="1"/>
    </xf>
    <xf numFmtId="3" fontId="3" fillId="0" borderId="35" xfId="1" applyNumberFormat="1" applyFont="1" applyBorder="1" applyAlignment="1">
      <alignment horizontal="center" vertical="center" wrapText="1"/>
    </xf>
    <xf numFmtId="164" fontId="3" fillId="0" borderId="35" xfId="1" applyNumberFormat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/>
    </xf>
    <xf numFmtId="0" fontId="4" fillId="3" borderId="50" xfId="1" applyFont="1" applyFill="1" applyBorder="1" applyAlignment="1">
      <alignment horizontal="center" vertical="center" wrapText="1"/>
    </xf>
    <xf numFmtId="0" fontId="4" fillId="3" borderId="69" xfId="1" applyFont="1" applyFill="1" applyBorder="1" applyAlignment="1">
      <alignment horizontal="center" vertical="center" wrapText="1"/>
    </xf>
    <xf numFmtId="0" fontId="4" fillId="3" borderId="70" xfId="1" applyFont="1" applyFill="1" applyBorder="1" applyAlignment="1">
      <alignment horizontal="center" vertical="center" wrapText="1"/>
    </xf>
    <xf numFmtId="0" fontId="4" fillId="3" borderId="51" xfId="1" applyFont="1" applyFill="1" applyBorder="1" applyAlignment="1">
      <alignment horizontal="center" vertical="center" wrapText="1"/>
    </xf>
    <xf numFmtId="0" fontId="3" fillId="0" borderId="55" xfId="1" applyFont="1" applyFill="1" applyBorder="1" applyAlignment="1">
      <alignment horizontal="center" vertical="center"/>
    </xf>
    <xf numFmtId="164" fontId="8" fillId="0" borderId="21" xfId="0" applyNumberFormat="1" applyFont="1" applyBorder="1" applyAlignment="1" applyProtection="1">
      <alignment vertical="center" wrapText="1"/>
      <protection locked="0"/>
    </xf>
    <xf numFmtId="9" fontId="8" fillId="0" borderId="21" xfId="0" applyNumberFormat="1" applyFont="1" applyBorder="1" applyAlignment="1" applyProtection="1">
      <alignment horizontal="center" vertical="center" wrapText="1"/>
      <protection locked="0"/>
    </xf>
    <xf numFmtId="164" fontId="3" fillId="0" borderId="20" xfId="1" applyNumberFormat="1" applyFont="1" applyBorder="1" applyAlignment="1">
      <alignment vertical="center" wrapText="1"/>
    </xf>
    <xf numFmtId="164" fontId="3" fillId="0" borderId="22" xfId="1" applyNumberFormat="1" applyFont="1" applyBorder="1" applyAlignment="1">
      <alignment vertical="center" wrapText="1"/>
    </xf>
    <xf numFmtId="3" fontId="3" fillId="6" borderId="72" xfId="1" applyNumberFormat="1" applyFont="1" applyFill="1" applyBorder="1" applyAlignment="1">
      <alignment horizontal="center" vertical="center" wrapText="1"/>
    </xf>
    <xf numFmtId="164" fontId="7" fillId="0" borderId="55" xfId="0" applyNumberFormat="1" applyFont="1" applyBorder="1" applyAlignment="1" applyProtection="1">
      <alignment vertical="center" wrapText="1"/>
      <protection locked="0"/>
    </xf>
    <xf numFmtId="0" fontId="3" fillId="0" borderId="75" xfId="1" applyFont="1" applyBorder="1" applyAlignment="1">
      <alignment horizontal="center" vertical="center"/>
    </xf>
    <xf numFmtId="164" fontId="8" fillId="0" borderId="75" xfId="0" applyNumberFormat="1" applyFont="1" applyBorder="1" applyAlignment="1" applyProtection="1">
      <alignment vertical="center" wrapText="1"/>
      <protection locked="0"/>
    </xf>
    <xf numFmtId="9" fontId="8" fillId="0" borderId="31" xfId="0" applyNumberFormat="1" applyFont="1" applyBorder="1" applyAlignment="1" applyProtection="1">
      <alignment horizontal="center" vertical="center" wrapText="1"/>
      <protection locked="0"/>
    </xf>
    <xf numFmtId="164" fontId="3" fillId="0" borderId="31" xfId="1" applyNumberFormat="1" applyFont="1" applyBorder="1" applyAlignment="1">
      <alignment vertical="center"/>
    </xf>
    <xf numFmtId="164" fontId="3" fillId="0" borderId="76" xfId="1" applyNumberFormat="1" applyFont="1" applyBorder="1" applyAlignment="1">
      <alignment vertical="center"/>
    </xf>
    <xf numFmtId="164" fontId="3" fillId="5" borderId="76" xfId="1" applyNumberFormat="1" applyFont="1" applyFill="1" applyBorder="1" applyAlignment="1">
      <alignment vertical="center"/>
    </xf>
    <xf numFmtId="164" fontId="3" fillId="5" borderId="77" xfId="1" applyNumberFormat="1" applyFont="1" applyFill="1" applyBorder="1" applyAlignment="1">
      <alignment vertical="center" wrapText="1"/>
    </xf>
    <xf numFmtId="0" fontId="3" fillId="0" borderId="60" xfId="1" applyFont="1" applyFill="1" applyBorder="1" applyAlignment="1">
      <alignment horizontal="center" vertical="center"/>
    </xf>
    <xf numFmtId="164" fontId="8" fillId="0" borderId="61" xfId="0" applyNumberFormat="1" applyFont="1" applyBorder="1" applyAlignment="1" applyProtection="1">
      <alignment vertical="center" wrapText="1"/>
      <protection locked="0"/>
    </xf>
    <xf numFmtId="9" fontId="8" fillId="0" borderId="61" xfId="0" applyNumberFormat="1" applyFont="1" applyBorder="1" applyAlignment="1" applyProtection="1">
      <alignment horizontal="center" vertical="center" wrapText="1"/>
      <protection locked="0"/>
    </xf>
    <xf numFmtId="164" fontId="3" fillId="0" borderId="61" xfId="1" applyNumberFormat="1" applyFont="1" applyBorder="1" applyAlignment="1">
      <alignment vertical="center" wrapText="1"/>
    </xf>
    <xf numFmtId="164" fontId="3" fillId="0" borderId="27" xfId="1" applyNumberFormat="1" applyFont="1" applyBorder="1" applyAlignment="1">
      <alignment vertical="center" wrapText="1"/>
    </xf>
    <xf numFmtId="3" fontId="3" fillId="6" borderId="24" xfId="1" applyNumberFormat="1" applyFont="1" applyFill="1" applyBorder="1" applyAlignment="1">
      <alignment horizontal="center" vertical="center" wrapText="1"/>
    </xf>
    <xf numFmtId="164" fontId="7" fillId="0" borderId="60" xfId="0" applyNumberFormat="1" applyFont="1" applyBorder="1" applyAlignment="1" applyProtection="1">
      <alignment vertical="center" wrapText="1"/>
      <protection locked="0"/>
    </xf>
    <xf numFmtId="0" fontId="3" fillId="0" borderId="0" xfId="1" applyFont="1" applyFill="1" applyAlignment="1">
      <alignment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164" fontId="8" fillId="0" borderId="61" xfId="0" applyNumberFormat="1" applyFont="1" applyFill="1" applyBorder="1" applyAlignment="1" applyProtection="1">
      <alignment vertical="center" wrapText="1"/>
      <protection locked="0"/>
    </xf>
    <xf numFmtId="9" fontId="8" fillId="0" borderId="6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1" xfId="1" applyNumberFormat="1" applyFont="1" applyFill="1" applyBorder="1" applyAlignment="1">
      <alignment vertical="center" wrapText="1"/>
    </xf>
    <xf numFmtId="164" fontId="3" fillId="0" borderId="27" xfId="1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 wrapText="1"/>
    </xf>
    <xf numFmtId="14" fontId="7" fillId="0" borderId="0" xfId="0" applyNumberFormat="1" applyFont="1" applyBorder="1" applyAlignment="1" applyProtection="1">
      <alignment horizontal="left" vertical="center" wrapText="1"/>
      <protection locked="0"/>
    </xf>
    <xf numFmtId="9" fontId="7" fillId="0" borderId="21" xfId="0" applyNumberFormat="1" applyFont="1" applyBorder="1" applyAlignment="1" applyProtection="1">
      <alignment horizontal="center" vertical="center" wrapText="1"/>
      <protection locked="0"/>
    </xf>
    <xf numFmtId="164" fontId="3" fillId="0" borderId="21" xfId="1" applyNumberFormat="1" applyFont="1" applyBorder="1" applyAlignment="1">
      <alignment horizontal="right" vertical="center"/>
    </xf>
    <xf numFmtId="0" fontId="3" fillId="0" borderId="83" xfId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vertical="center" wrapText="1"/>
    </xf>
    <xf numFmtId="3" fontId="3" fillId="6" borderId="29" xfId="1" applyNumberFormat="1" applyFont="1" applyFill="1" applyBorder="1" applyAlignment="1">
      <alignment horizontal="center" vertical="center" wrapText="1"/>
    </xf>
    <xf numFmtId="164" fontId="7" fillId="0" borderId="83" xfId="0" applyNumberFormat="1" applyFont="1" applyBorder="1" applyAlignment="1" applyProtection="1">
      <alignment vertical="center" wrapText="1"/>
      <protection locked="0"/>
    </xf>
    <xf numFmtId="9" fontId="7" fillId="0" borderId="61" xfId="0" applyNumberFormat="1" applyFont="1" applyBorder="1" applyAlignment="1" applyProtection="1">
      <alignment horizontal="center" vertical="center" wrapText="1"/>
      <protection locked="0"/>
    </xf>
    <xf numFmtId="164" fontId="3" fillId="0" borderId="61" xfId="1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3" fillId="0" borderId="61" xfId="1" applyFont="1" applyFill="1" applyBorder="1" applyAlignment="1">
      <alignment horizontal="center" vertical="center"/>
    </xf>
    <xf numFmtId="164" fontId="7" fillId="0" borderId="28" xfId="0" applyNumberFormat="1" applyFont="1" applyBorder="1" applyAlignment="1" applyProtection="1">
      <alignment vertical="center" wrapText="1"/>
      <protection locked="0"/>
    </xf>
    <xf numFmtId="9" fontId="7" fillId="0" borderId="87" xfId="0" applyNumberFormat="1" applyFont="1" applyBorder="1" applyAlignment="1" applyProtection="1">
      <alignment horizontal="center" vertical="center" wrapText="1"/>
      <protection locked="0"/>
    </xf>
    <xf numFmtId="0" fontId="3" fillId="0" borderId="89" xfId="1" applyFont="1" applyFill="1" applyBorder="1" applyAlignment="1">
      <alignment horizontal="center" vertical="center"/>
    </xf>
    <xf numFmtId="164" fontId="7" fillId="0" borderId="89" xfId="0" applyNumberFormat="1" applyFont="1" applyBorder="1" applyAlignment="1" applyProtection="1">
      <alignment vertical="center" wrapText="1"/>
      <protection locked="0"/>
    </xf>
    <xf numFmtId="164" fontId="3" fillId="0" borderId="35" xfId="1" applyNumberFormat="1" applyFont="1" applyFill="1" applyBorder="1" applyAlignment="1">
      <alignment horizontal="right" vertical="center"/>
    </xf>
    <xf numFmtId="0" fontId="3" fillId="0" borderId="39" xfId="1" applyFont="1" applyBorder="1" applyAlignment="1">
      <alignment horizontal="center" vertical="center" wrapText="1"/>
    </xf>
    <xf numFmtId="164" fontId="4" fillId="0" borderId="35" xfId="1" applyNumberFormat="1" applyFont="1" applyBorder="1" applyAlignment="1">
      <alignment vertical="center" wrapText="1"/>
    </xf>
    <xf numFmtId="164" fontId="4" fillId="0" borderId="38" xfId="1" applyNumberFormat="1" applyFont="1" applyBorder="1" applyAlignment="1">
      <alignment vertical="center" wrapText="1"/>
    </xf>
    <xf numFmtId="4" fontId="4" fillId="0" borderId="33" xfId="1" applyNumberFormat="1" applyFont="1" applyFill="1" applyBorder="1" applyAlignment="1">
      <alignment horizontal="center" vertical="center" wrapText="1"/>
    </xf>
    <xf numFmtId="164" fontId="4" fillId="5" borderId="39" xfId="1" applyNumberFormat="1" applyFont="1" applyFill="1" applyBorder="1" applyAlignment="1">
      <alignment horizontal="right" vertical="center" wrapText="1"/>
    </xf>
    <xf numFmtId="164" fontId="4" fillId="0" borderId="35" xfId="1" applyNumberFormat="1" applyFont="1" applyBorder="1" applyAlignment="1">
      <alignment horizontal="center" vertical="center" wrapText="1"/>
    </xf>
    <xf numFmtId="164" fontId="4" fillId="5" borderId="38" xfId="1" applyNumberFormat="1" applyFont="1" applyFill="1" applyBorder="1" applyAlignment="1">
      <alignment vertical="center" wrapText="1"/>
    </xf>
    <xf numFmtId="164" fontId="11" fillId="0" borderId="0" xfId="0" applyNumberFormat="1" applyFont="1" applyBorder="1" applyAlignment="1" applyProtection="1">
      <alignment vertical="center" wrapText="1"/>
      <protection locked="0"/>
    </xf>
    <xf numFmtId="164" fontId="7" fillId="0" borderId="0" xfId="0" applyNumberFormat="1" applyFont="1" applyBorder="1" applyAlignment="1" applyProtection="1">
      <alignment vertical="center" wrapText="1"/>
      <protection locked="0"/>
    </xf>
    <xf numFmtId="164" fontId="3" fillId="0" borderId="0" xfId="1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9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9" fontId="3" fillId="0" borderId="0" xfId="1" applyNumberFormat="1" applyFont="1" applyBorder="1" applyAlignment="1">
      <alignment vertical="center" wrapText="1"/>
    </xf>
    <xf numFmtId="0" fontId="12" fillId="0" borderId="0" xfId="0" applyFont="1" applyAlignment="1">
      <alignment wrapText="1"/>
    </xf>
    <xf numFmtId="49" fontId="13" fillId="3" borderId="91" xfId="0" applyNumberFormat="1" applyFont="1" applyFill="1" applyBorder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14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12" fillId="0" borderId="0" xfId="0" applyFont="1" applyAlignment="1">
      <alignment horizontal="left" vertical="center" wrapText="1"/>
    </xf>
    <xf numFmtId="0" fontId="16" fillId="0" borderId="0" xfId="4" applyFont="1" applyAlignment="1">
      <alignment horizontal="left"/>
    </xf>
    <xf numFmtId="0" fontId="17" fillId="0" borderId="0" xfId="4" applyFont="1"/>
    <xf numFmtId="49" fontId="6" fillId="0" borderId="0" xfId="2" applyNumberFormat="1" applyFont="1" applyAlignment="1">
      <alignment horizontal="left" vertical="top" wrapText="1"/>
    </xf>
    <xf numFmtId="49" fontId="6" fillId="0" borderId="0" xfId="2" applyNumberFormat="1" applyFont="1" applyAlignment="1">
      <alignment horizontal="left" vertical="center" wrapText="1"/>
    </xf>
    <xf numFmtId="49" fontId="2" fillId="0" borderId="119" xfId="6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2" fillId="0" borderId="0" xfId="5" applyFont="1" applyAlignment="1">
      <alignment wrapText="1"/>
    </xf>
    <xf numFmtId="0" fontId="2" fillId="0" borderId="0" xfId="5" applyFont="1" applyAlignment="1">
      <alignment vertical="center" wrapText="1"/>
    </xf>
    <xf numFmtId="0" fontId="18" fillId="0" borderId="0" xfId="5" applyFont="1" applyAlignment="1">
      <alignment horizontal="left" vertical="top"/>
    </xf>
    <xf numFmtId="0" fontId="20" fillId="0" borderId="0" xfId="5" applyFont="1" applyAlignment="1">
      <alignment vertical="center" wrapText="1"/>
    </xf>
    <xf numFmtId="0" fontId="20" fillId="0" borderId="0" xfId="5" applyFont="1" applyAlignment="1">
      <alignment wrapText="1"/>
    </xf>
    <xf numFmtId="0" fontId="6" fillId="0" borderId="0" xfId="5" applyFont="1" applyAlignment="1">
      <alignment wrapText="1"/>
    </xf>
    <xf numFmtId="49" fontId="2" fillId="0" borderId="0" xfId="2" applyNumberFormat="1" applyFont="1" applyAlignment="1">
      <alignment horizontal="left" vertical="top" wrapText="1"/>
    </xf>
    <xf numFmtId="49" fontId="2" fillId="0" borderId="0" xfId="2" applyNumberFormat="1" applyFont="1" applyAlignment="1">
      <alignment horizontal="left" vertical="center" wrapText="1"/>
    </xf>
    <xf numFmtId="0" fontId="2" fillId="0" borderId="0" xfId="5" applyFont="1" applyAlignment="1">
      <alignment vertical="top" wrapText="1"/>
    </xf>
    <xf numFmtId="0" fontId="20" fillId="0" borderId="0" xfId="5" applyFont="1" applyAlignment="1">
      <alignment vertical="top" wrapText="1"/>
    </xf>
    <xf numFmtId="0" fontId="2" fillId="0" borderId="0" xfId="5" applyFont="1" applyAlignment="1">
      <alignment horizontal="center" wrapText="1"/>
    </xf>
    <xf numFmtId="0" fontId="2" fillId="0" borderId="0" xfId="5" applyFont="1" applyAlignment="1">
      <alignment horizontal="center" vertical="top" wrapText="1"/>
    </xf>
    <xf numFmtId="49" fontId="2" fillId="0" borderId="97" xfId="5" applyNumberFormat="1" applyFont="1" applyBorder="1" applyAlignment="1">
      <alignment horizontal="center" vertical="center"/>
    </xf>
    <xf numFmtId="0" fontId="2" fillId="0" borderId="0" xfId="5" applyFont="1" applyAlignment="1">
      <alignment vertical="center"/>
    </xf>
    <xf numFmtId="49" fontId="2" fillId="0" borderId="99" xfId="5" applyNumberFormat="1" applyFont="1" applyBorder="1" applyAlignment="1">
      <alignment horizontal="center" vertical="center"/>
    </xf>
    <xf numFmtId="49" fontId="2" fillId="0" borderId="102" xfId="5" applyNumberFormat="1" applyFont="1" applyBorder="1" applyAlignment="1">
      <alignment horizontal="center" vertical="center"/>
    </xf>
    <xf numFmtId="49" fontId="2" fillId="0" borderId="105" xfId="5" applyNumberFormat="1" applyFont="1" applyBorder="1" applyAlignment="1">
      <alignment horizontal="center" vertical="center"/>
    </xf>
    <xf numFmtId="49" fontId="2" fillId="0" borderId="107" xfId="5" applyNumberFormat="1" applyFont="1" applyBorder="1" applyAlignment="1">
      <alignment horizontal="center" vertical="center"/>
    </xf>
    <xf numFmtId="49" fontId="2" fillId="0" borderId="111" xfId="5" applyNumberFormat="1" applyFont="1" applyBorder="1" applyAlignment="1">
      <alignment horizontal="center" vertical="center"/>
    </xf>
    <xf numFmtId="49" fontId="2" fillId="0" borderId="112" xfId="5" applyNumberFormat="1" applyFont="1" applyBorder="1" applyAlignment="1">
      <alignment horizontal="right" vertical="center" wrapText="1"/>
    </xf>
    <xf numFmtId="49" fontId="2" fillId="0" borderId="113" xfId="5" applyNumberFormat="1" applyFont="1" applyBorder="1" applyAlignment="1">
      <alignment horizontal="right" vertical="center" wrapText="1"/>
    </xf>
    <xf numFmtId="49" fontId="2" fillId="0" borderId="109" xfId="5" applyNumberFormat="1" applyFont="1" applyBorder="1" applyAlignment="1">
      <alignment horizontal="center" vertical="center"/>
    </xf>
    <xf numFmtId="49" fontId="2" fillId="0" borderId="110" xfId="5" applyNumberFormat="1" applyFont="1" applyBorder="1" applyAlignment="1">
      <alignment horizontal="right" vertical="center" wrapText="1"/>
    </xf>
    <xf numFmtId="49" fontId="2" fillId="0" borderId="44" xfId="5" applyNumberFormat="1" applyFont="1" applyBorder="1" applyAlignment="1">
      <alignment horizontal="center" vertical="center"/>
    </xf>
    <xf numFmtId="49" fontId="2" fillId="0" borderId="114" xfId="5" applyNumberFormat="1" applyFont="1" applyBorder="1" applyAlignment="1">
      <alignment horizontal="right" vertical="center" wrapText="1"/>
    </xf>
    <xf numFmtId="0" fontId="3" fillId="0" borderId="0" xfId="5" applyFont="1" applyAlignment="1">
      <alignment vertical="top" wrapText="1"/>
    </xf>
    <xf numFmtId="0" fontId="21" fillId="0" borderId="0" xfId="5" applyFont="1" applyAlignment="1">
      <alignment vertical="center" wrapText="1"/>
    </xf>
    <xf numFmtId="49" fontId="18" fillId="5" borderId="115" xfId="5" applyNumberFormat="1" applyFont="1" applyFill="1" applyBorder="1" applyAlignment="1">
      <alignment horizontal="left" vertical="center" wrapText="1"/>
    </xf>
    <xf numFmtId="49" fontId="18" fillId="5" borderId="108" xfId="5" applyNumberFormat="1" applyFont="1" applyFill="1" applyBorder="1" applyAlignment="1">
      <alignment horizontal="left" vertical="center" wrapText="1"/>
    </xf>
    <xf numFmtId="49" fontId="2" fillId="0" borderId="116" xfId="5" applyNumberFormat="1" applyFont="1" applyBorder="1" applyAlignment="1">
      <alignment horizontal="center" vertical="center"/>
    </xf>
    <xf numFmtId="0" fontId="18" fillId="0" borderId="0" xfId="5" applyFont="1" applyAlignment="1">
      <alignment vertical="center"/>
    </xf>
    <xf numFmtId="49" fontId="18" fillId="0" borderId="118" xfId="5" applyNumberFormat="1" applyFont="1" applyBorder="1" applyAlignment="1">
      <alignment horizontal="left" vertical="center"/>
    </xf>
    <xf numFmtId="49" fontId="2" fillId="0" borderId="118" xfId="5" applyNumberFormat="1" applyFont="1" applyBorder="1" applyAlignment="1">
      <alignment horizontal="center" vertical="center"/>
    </xf>
    <xf numFmtId="49" fontId="2" fillId="0" borderId="120" xfId="6" applyNumberFormat="1" applyFont="1" applyBorder="1" applyAlignment="1">
      <alignment horizontal="center" vertical="center"/>
    </xf>
    <xf numFmtId="49" fontId="2" fillId="0" borderId="121" xfId="6" applyNumberFormat="1" applyFont="1" applyBorder="1" applyAlignment="1">
      <alignment horizontal="center" vertical="center"/>
    </xf>
    <xf numFmtId="49" fontId="2" fillId="0" borderId="123" xfId="5" applyNumberFormat="1" applyFont="1" applyBorder="1" applyAlignment="1">
      <alignment horizontal="center" vertical="center"/>
    </xf>
    <xf numFmtId="49" fontId="2" fillId="0" borderId="125" xfId="6" applyNumberFormat="1" applyFont="1" applyBorder="1" applyAlignment="1">
      <alignment horizontal="center" vertical="center"/>
    </xf>
    <xf numFmtId="49" fontId="2" fillId="0" borderId="120" xfId="5" applyNumberFormat="1" applyFont="1" applyBorder="1" applyAlignment="1">
      <alignment horizontal="center" vertical="center"/>
    </xf>
    <xf numFmtId="49" fontId="2" fillId="0" borderId="125" xfId="5" applyNumberFormat="1" applyFont="1" applyBorder="1" applyAlignment="1">
      <alignment horizontal="center" vertical="center"/>
    </xf>
    <xf numFmtId="49" fontId="2" fillId="0" borderId="126" xfId="5" applyNumberFormat="1" applyFont="1" applyBorder="1" applyAlignment="1">
      <alignment horizontal="center" vertical="center"/>
    </xf>
    <xf numFmtId="49" fontId="2" fillId="0" borderId="121" xfId="5" applyNumberFormat="1" applyFont="1" applyBorder="1" applyAlignment="1">
      <alignment horizontal="center" vertical="center"/>
    </xf>
    <xf numFmtId="49" fontId="2" fillId="0" borderId="128" xfId="5" applyNumberFormat="1" applyFont="1" applyBorder="1" applyAlignment="1">
      <alignment horizontal="center" vertical="center"/>
    </xf>
    <xf numFmtId="49" fontId="2" fillId="0" borderId="129" xfId="6" applyNumberFormat="1" applyFont="1" applyBorder="1" applyAlignment="1">
      <alignment horizontal="center" vertical="center"/>
    </xf>
    <xf numFmtId="49" fontId="2" fillId="0" borderId="130" xfId="5" applyNumberFormat="1" applyFont="1" applyBorder="1" applyAlignment="1">
      <alignment horizontal="center" vertical="center"/>
    </xf>
    <xf numFmtId="49" fontId="2" fillId="0" borderId="131" xfId="5" applyNumberFormat="1" applyFont="1" applyBorder="1" applyAlignment="1">
      <alignment horizontal="center" vertical="center"/>
    </xf>
    <xf numFmtId="49" fontId="2" fillId="0" borderId="0" xfId="2" applyNumberFormat="1" applyFont="1"/>
    <xf numFmtId="49" fontId="2" fillId="0" borderId="0" xfId="5" applyNumberFormat="1" applyFont="1" applyAlignment="1">
      <alignment vertical="top" wrapText="1"/>
    </xf>
    <xf numFmtId="49" fontId="2" fillId="0" borderId="0" xfId="2" applyNumberFormat="1" applyFont="1" applyAlignment="1">
      <alignment vertical="center" wrapText="1"/>
    </xf>
    <xf numFmtId="0" fontId="2" fillId="0" borderId="0" xfId="2" applyFont="1"/>
    <xf numFmtId="49" fontId="2" fillId="0" borderId="102" xfId="2" applyNumberFormat="1" applyFont="1" applyBorder="1" applyAlignment="1">
      <alignment horizontal="left" vertical="center" wrapText="1"/>
    </xf>
    <xf numFmtId="49" fontId="2" fillId="0" borderId="123" xfId="2" applyNumberFormat="1" applyFont="1" applyBorder="1" applyAlignment="1">
      <alignment horizontal="left" vertical="center" wrapText="1"/>
    </xf>
    <xf numFmtId="49" fontId="2" fillId="0" borderId="133" xfId="2" applyNumberFormat="1" applyFont="1" applyBorder="1" applyAlignment="1">
      <alignment horizontal="left" vertical="center" wrapText="1"/>
    </xf>
    <xf numFmtId="0" fontId="20" fillId="0" borderId="0" xfId="7" applyFont="1" applyAlignment="1">
      <alignment wrapText="1"/>
    </xf>
    <xf numFmtId="0" fontId="4" fillId="0" borderId="0" xfId="3" applyFont="1" applyBorder="1" applyAlignment="1">
      <alignment vertical="center" wrapText="1"/>
    </xf>
    <xf numFmtId="0" fontId="3" fillId="0" borderId="0" xfId="3" applyFont="1" applyAlignment="1" applyProtection="1">
      <alignment vertical="center" wrapText="1"/>
      <protection locked="0"/>
    </xf>
    <xf numFmtId="0" fontId="3" fillId="0" borderId="0" xfId="6" applyFont="1" applyAlignment="1">
      <alignment vertical="center"/>
    </xf>
    <xf numFmtId="0" fontId="4" fillId="0" borderId="0" xfId="3" applyFont="1" applyAlignment="1" applyProtection="1">
      <alignment horizontal="left" vertical="center" wrapText="1"/>
      <protection locked="0"/>
    </xf>
    <xf numFmtId="0" fontId="3" fillId="0" borderId="0" xfId="3" applyFont="1" applyAlignment="1" applyProtection="1">
      <alignment wrapText="1"/>
      <protection locked="0"/>
    </xf>
    <xf numFmtId="49" fontId="3" fillId="0" borderId="0" xfId="3" applyNumberFormat="1" applyFont="1" applyAlignment="1" applyProtection="1">
      <alignment wrapText="1"/>
      <protection locked="0"/>
    </xf>
    <xf numFmtId="0" fontId="2" fillId="0" borderId="0" xfId="6" applyFont="1" applyAlignment="1" applyProtection="1">
      <alignment wrapText="1"/>
      <protection locked="0"/>
    </xf>
    <xf numFmtId="0" fontId="3" fillId="0" borderId="0" xfId="3" applyFont="1" applyBorder="1" applyAlignment="1" applyProtection="1">
      <alignment wrapText="1"/>
      <protection locked="0"/>
    </xf>
    <xf numFmtId="0" fontId="3" fillId="0" borderId="0" xfId="3" applyFont="1" applyAlignment="1" applyProtection="1">
      <protection locked="0"/>
    </xf>
    <xf numFmtId="0" fontId="3" fillId="0" borderId="0" xfId="3" applyFont="1" applyAlignment="1" applyProtection="1">
      <alignment horizontal="right"/>
      <protection locked="0"/>
    </xf>
    <xf numFmtId="0" fontId="3" fillId="0" borderId="0" xfId="3" applyFont="1" applyAlignment="1">
      <alignment horizontal="right"/>
    </xf>
    <xf numFmtId="0" fontId="3" fillId="0" borderId="0" xfId="3" applyFont="1" applyAlignment="1">
      <alignment horizontal="right" vertical="center"/>
    </xf>
    <xf numFmtId="0" fontId="17" fillId="0" borderId="0" xfId="3" applyFont="1" applyAlignment="1" applyProtection="1">
      <protection locked="0"/>
    </xf>
    <xf numFmtId="0" fontId="3" fillId="3" borderId="91" xfId="3" applyFont="1" applyFill="1" applyBorder="1" applyAlignment="1" applyProtection="1">
      <alignment wrapText="1"/>
      <protection locked="0"/>
    </xf>
    <xf numFmtId="0" fontId="17" fillId="0" borderId="92" xfId="3" applyFont="1" applyBorder="1" applyAlignment="1" applyProtection="1">
      <alignment horizontal="left" vertical="center"/>
      <protection locked="0"/>
    </xf>
    <xf numFmtId="0" fontId="17" fillId="0" borderId="0" xfId="3" applyFont="1" applyBorder="1" applyAlignment="1" applyProtection="1">
      <alignment horizontal="left" vertical="center" wrapText="1"/>
      <protection locked="0"/>
    </xf>
    <xf numFmtId="0" fontId="3" fillId="0" borderId="0" xfId="3" applyFont="1" applyBorder="1" applyAlignment="1" applyProtection="1">
      <alignment horizontal="left" vertical="center" wrapText="1"/>
      <protection locked="0"/>
    </xf>
    <xf numFmtId="0" fontId="3" fillId="0" borderId="0" xfId="2" applyFont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49" fontId="18" fillId="0" borderId="136" xfId="2" applyNumberFormat="1" applyFont="1" applyBorder="1" applyAlignment="1">
      <alignment horizontal="left" vertical="center" wrapText="1"/>
    </xf>
    <xf numFmtId="49" fontId="18" fillId="0" borderId="37" xfId="2" applyNumberFormat="1" applyFont="1" applyBorder="1" applyAlignment="1">
      <alignment horizontal="left" vertical="center" wrapText="1"/>
    </xf>
    <xf numFmtId="49" fontId="18" fillId="0" borderId="137" xfId="2" applyNumberFormat="1" applyFont="1" applyBorder="1" applyAlignment="1">
      <alignment horizontal="left" vertical="center" wrapText="1"/>
    </xf>
    <xf numFmtId="49" fontId="2" fillId="0" borderId="135" xfId="2" applyNumberFormat="1" applyFont="1" applyBorder="1" applyAlignment="1">
      <alignment horizontal="left" vertical="center" wrapText="1"/>
    </xf>
    <xf numFmtId="49" fontId="2" fillId="0" borderId="67" xfId="2" applyNumberFormat="1" applyFont="1" applyBorder="1" applyAlignment="1">
      <alignment horizontal="left" vertical="center" wrapText="1"/>
    </xf>
    <xf numFmtId="49" fontId="2" fillId="0" borderId="117" xfId="2" applyNumberFormat="1" applyFont="1" applyBorder="1" applyAlignment="1">
      <alignment horizontal="left" vertical="center" wrapText="1"/>
    </xf>
    <xf numFmtId="49" fontId="2" fillId="0" borderId="62" xfId="2" applyNumberFormat="1" applyFont="1" applyBorder="1" applyAlignment="1">
      <alignment horizontal="left" vertical="center" wrapText="1"/>
    </xf>
    <xf numFmtId="49" fontId="2" fillId="0" borderId="134" xfId="2" applyNumberFormat="1" applyFont="1" applyBorder="1" applyAlignment="1">
      <alignment horizontal="left" vertical="center" wrapText="1"/>
    </xf>
    <xf numFmtId="49" fontId="2" fillId="0" borderId="88" xfId="2" applyNumberFormat="1" applyFont="1" applyBorder="1" applyAlignment="1">
      <alignment horizontal="left" vertical="center" wrapText="1"/>
    </xf>
    <xf numFmtId="49" fontId="18" fillId="5" borderId="44" xfId="5" applyNumberFormat="1" applyFont="1" applyFill="1" applyBorder="1" applyAlignment="1">
      <alignment horizontal="left" vertical="center" wrapText="1"/>
    </xf>
    <xf numFmtId="49" fontId="18" fillId="5" borderId="84" xfId="5" applyNumberFormat="1" applyFont="1" applyFill="1" applyBorder="1" applyAlignment="1">
      <alignment horizontal="left" vertical="center" wrapText="1"/>
    </xf>
    <xf numFmtId="49" fontId="18" fillId="5" borderId="62" xfId="5" applyNumberFormat="1" applyFont="1" applyFill="1" applyBorder="1" applyAlignment="1">
      <alignment horizontal="left" vertical="center" wrapText="1"/>
    </xf>
    <xf numFmtId="49" fontId="2" fillId="0" borderId="117" xfId="6" applyNumberFormat="1" applyFont="1" applyBorder="1" applyAlignment="1">
      <alignment horizontal="left" vertical="center" wrapText="1"/>
    </xf>
    <xf numFmtId="49" fontId="2" fillId="0" borderId="84" xfId="6" applyNumberFormat="1" applyFont="1" applyBorder="1" applyAlignment="1">
      <alignment horizontal="left" vertical="center" wrapText="1"/>
    </xf>
    <xf numFmtId="49" fontId="2" fillId="0" borderId="62" xfId="6" applyNumberFormat="1" applyFont="1" applyBorder="1" applyAlignment="1">
      <alignment horizontal="left" vertical="center" wrapText="1"/>
    </xf>
    <xf numFmtId="49" fontId="2" fillId="0" borderId="119" xfId="5" applyNumberFormat="1" applyFont="1" applyBorder="1" applyAlignment="1">
      <alignment horizontal="left" vertical="center" wrapText="1"/>
    </xf>
    <xf numFmtId="49" fontId="2" fillId="0" borderId="127" xfId="5" applyNumberFormat="1" applyFont="1" applyBorder="1" applyAlignment="1">
      <alignment horizontal="left" vertical="center" wrapText="1"/>
    </xf>
    <xf numFmtId="49" fontId="2" fillId="0" borderId="106" xfId="5" applyNumberFormat="1" applyFont="1" applyBorder="1" applyAlignment="1">
      <alignment horizontal="left" vertical="center" wrapText="1"/>
    </xf>
    <xf numFmtId="49" fontId="2" fillId="0" borderId="141" xfId="5" applyNumberFormat="1" applyFont="1" applyBorder="1" applyAlignment="1">
      <alignment horizontal="left" vertical="center" wrapText="1"/>
    </xf>
    <xf numFmtId="49" fontId="2" fillId="0" borderId="142" xfId="5" applyNumberFormat="1" applyFont="1" applyBorder="1" applyAlignment="1">
      <alignment horizontal="left" vertical="center" wrapText="1"/>
    </xf>
    <xf numFmtId="49" fontId="2" fillId="0" borderId="132" xfId="5" applyNumberFormat="1" applyFont="1" applyBorder="1" applyAlignment="1">
      <alignment horizontal="left" vertical="center" wrapText="1"/>
    </xf>
    <xf numFmtId="49" fontId="2" fillId="0" borderId="98" xfId="6" applyNumberFormat="1" applyFont="1" applyBorder="1" applyAlignment="1">
      <alignment horizontal="left" vertical="center" wrapText="1"/>
    </xf>
    <xf numFmtId="49" fontId="2" fillId="0" borderId="94" xfId="6" applyNumberFormat="1" applyFont="1" applyBorder="1" applyAlignment="1">
      <alignment horizontal="left" vertical="center" wrapText="1"/>
    </xf>
    <xf numFmtId="49" fontId="2" fillId="0" borderId="95" xfId="6" applyNumberFormat="1" applyFont="1" applyBorder="1" applyAlignment="1">
      <alignment horizontal="left" vertical="center" wrapText="1"/>
    </xf>
    <xf numFmtId="49" fontId="2" fillId="0" borderId="100" xfId="5" applyNumberFormat="1" applyFont="1" applyBorder="1" applyAlignment="1">
      <alignment horizontal="left" vertical="center" wrapText="1"/>
    </xf>
    <xf numFmtId="49" fontId="2" fillId="0" borderId="138" xfId="5" applyNumberFormat="1" applyFont="1" applyBorder="1" applyAlignment="1">
      <alignment horizontal="left" vertical="center" wrapText="1"/>
    </xf>
    <xf numFmtId="49" fontId="2" fillId="0" borderId="101" xfId="5" applyNumberFormat="1" applyFont="1" applyBorder="1" applyAlignment="1">
      <alignment horizontal="left" vertical="center" wrapText="1"/>
    </xf>
    <xf numFmtId="49" fontId="2" fillId="0" borderId="135" xfId="5" applyNumberFormat="1" applyFont="1" applyBorder="1" applyAlignment="1">
      <alignment horizontal="left" vertical="center" wrapText="1"/>
    </xf>
    <xf numFmtId="49" fontId="2" fillId="0" borderId="96" xfId="5" applyNumberFormat="1" applyFont="1" applyBorder="1" applyAlignment="1">
      <alignment horizontal="left" vertical="center" wrapText="1"/>
    </xf>
    <xf numFmtId="49" fontId="2" fillId="0" borderId="67" xfId="5" applyNumberFormat="1" applyFont="1" applyBorder="1" applyAlignment="1">
      <alignment horizontal="left" vertical="center" wrapText="1"/>
    </xf>
    <xf numFmtId="49" fontId="2" fillId="0" borderId="98" xfId="5" applyNumberFormat="1" applyFont="1" applyBorder="1" applyAlignment="1">
      <alignment horizontal="left" vertical="center" wrapText="1"/>
    </xf>
    <xf numFmtId="49" fontId="2" fillId="0" borderId="94" xfId="5" applyNumberFormat="1" applyFont="1" applyBorder="1" applyAlignment="1">
      <alignment horizontal="left" vertical="center" wrapText="1"/>
    </xf>
    <xf numFmtId="49" fontId="2" fillId="0" borderId="95" xfId="5" applyNumberFormat="1" applyFont="1" applyBorder="1" applyAlignment="1">
      <alignment horizontal="left" vertical="center" wrapText="1"/>
    </xf>
    <xf numFmtId="0" fontId="2" fillId="0" borderId="135" xfId="5" applyFont="1" applyBorder="1" applyAlignment="1">
      <alignment horizontal="left" vertical="center" wrapText="1"/>
    </xf>
    <xf numFmtId="0" fontId="2" fillId="0" borderId="96" xfId="5" applyFont="1" applyBorder="1" applyAlignment="1">
      <alignment horizontal="left" vertical="center" wrapText="1"/>
    </xf>
    <xf numFmtId="0" fontId="2" fillId="0" borderId="67" xfId="5" applyFont="1" applyBorder="1" applyAlignment="1">
      <alignment horizontal="left" vertical="center" wrapText="1"/>
    </xf>
    <xf numFmtId="49" fontId="2" fillId="0" borderId="117" xfId="5" applyNumberFormat="1" applyFont="1" applyBorder="1" applyAlignment="1">
      <alignment horizontal="left" vertical="center" wrapText="1"/>
    </xf>
    <xf numFmtId="49" fontId="2" fillId="0" borderId="84" xfId="5" applyNumberFormat="1" applyFont="1" applyBorder="1" applyAlignment="1">
      <alignment horizontal="left" vertical="center" wrapText="1"/>
    </xf>
    <xf numFmtId="49" fontId="2" fillId="0" borderId="62" xfId="5" applyNumberFormat="1" applyFont="1" applyBorder="1" applyAlignment="1">
      <alignment horizontal="left" vertical="center" wrapText="1"/>
    </xf>
    <xf numFmtId="49" fontId="2" fillId="0" borderId="103" xfId="5" applyNumberFormat="1" applyFont="1" applyBorder="1" applyAlignment="1">
      <alignment horizontal="left" vertical="center" wrapText="1"/>
    </xf>
    <xf numFmtId="49" fontId="2" fillId="0" borderId="115" xfId="5" applyNumberFormat="1" applyFont="1" applyBorder="1" applyAlignment="1">
      <alignment horizontal="left" vertical="center" wrapText="1"/>
    </xf>
    <xf numFmtId="49" fontId="2" fillId="0" borderId="108" xfId="5" applyNumberFormat="1" applyFont="1" applyBorder="1" applyAlignment="1">
      <alignment horizontal="left" vertical="center" wrapText="1"/>
    </xf>
    <xf numFmtId="49" fontId="2" fillId="0" borderId="117" xfId="5" applyNumberFormat="1" applyFont="1" applyBorder="1" applyAlignment="1">
      <alignment vertical="center" wrapText="1"/>
    </xf>
    <xf numFmtId="49" fontId="2" fillId="0" borderId="84" xfId="5" applyNumberFormat="1" applyFont="1" applyBorder="1" applyAlignment="1">
      <alignment vertical="center" wrapText="1"/>
    </xf>
    <xf numFmtId="49" fontId="2" fillId="0" borderId="62" xfId="5" applyNumberFormat="1" applyFont="1" applyBorder="1" applyAlignment="1">
      <alignment vertical="center" wrapText="1"/>
    </xf>
    <xf numFmtId="49" fontId="2" fillId="0" borderId="139" xfId="5" applyNumberFormat="1" applyFont="1" applyBorder="1" applyAlignment="1">
      <alignment horizontal="left" vertical="center" wrapText="1"/>
    </xf>
    <xf numFmtId="49" fontId="2" fillId="0" borderId="140" xfId="5" applyNumberFormat="1" applyFont="1" applyBorder="1" applyAlignment="1">
      <alignment horizontal="left" vertical="center" wrapText="1"/>
    </xf>
    <xf numFmtId="49" fontId="2" fillId="0" borderId="122" xfId="5" applyNumberFormat="1" applyFont="1" applyBorder="1" applyAlignment="1">
      <alignment horizontal="left" vertical="center" wrapText="1"/>
    </xf>
    <xf numFmtId="49" fontId="2" fillId="0" borderId="119" xfId="6" applyNumberFormat="1" applyFont="1" applyBorder="1" applyAlignment="1">
      <alignment horizontal="left" vertical="center" wrapText="1"/>
    </xf>
    <xf numFmtId="49" fontId="2" fillId="0" borderId="127" xfId="6" applyNumberFormat="1" applyFont="1" applyBorder="1" applyAlignment="1">
      <alignment horizontal="left" vertical="center" wrapText="1"/>
    </xf>
    <xf numFmtId="49" fontId="2" fillId="0" borderId="106" xfId="6" applyNumberFormat="1" applyFont="1" applyBorder="1" applyAlignment="1">
      <alignment horizontal="left" vertical="center" wrapText="1"/>
    </xf>
    <xf numFmtId="49" fontId="2" fillId="0" borderId="100" xfId="6" applyNumberFormat="1" applyFont="1" applyBorder="1" applyAlignment="1">
      <alignment horizontal="left" vertical="center" wrapText="1"/>
    </xf>
    <xf numFmtId="49" fontId="2" fillId="0" borderId="138" xfId="6" applyNumberFormat="1" applyFont="1" applyBorder="1" applyAlignment="1">
      <alignment horizontal="left" vertical="center" wrapText="1"/>
    </xf>
    <xf numFmtId="49" fontId="2" fillId="0" borderId="101" xfId="6" applyNumberFormat="1" applyFont="1" applyBorder="1" applyAlignment="1">
      <alignment horizontal="left" vertical="center" wrapText="1"/>
    </xf>
    <xf numFmtId="49" fontId="18" fillId="8" borderId="93" xfId="5" applyNumberFormat="1" applyFont="1" applyFill="1" applyBorder="1" applyAlignment="1">
      <alignment horizontal="left" vertical="center"/>
    </xf>
    <xf numFmtId="49" fontId="18" fillId="8" borderId="94" xfId="5" applyNumberFormat="1" applyFont="1" applyFill="1" applyBorder="1" applyAlignment="1">
      <alignment horizontal="left" vertical="center"/>
    </xf>
    <xf numFmtId="49" fontId="18" fillId="8" borderId="95" xfId="5" applyNumberFormat="1" applyFont="1" applyFill="1" applyBorder="1" applyAlignment="1">
      <alignment horizontal="left" vertical="center"/>
    </xf>
    <xf numFmtId="49" fontId="2" fillId="0" borderId="119" xfId="5" applyNumberFormat="1" applyFont="1" applyBorder="1" applyAlignment="1">
      <alignment vertical="center" wrapText="1"/>
    </xf>
    <xf numFmtId="49" fontId="2" fillId="0" borderId="127" xfId="5" applyNumberFormat="1" applyFont="1" applyBorder="1" applyAlignment="1">
      <alignment vertical="center" wrapText="1"/>
    </xf>
    <xf numFmtId="49" fontId="2" fillId="0" borderId="106" xfId="5" applyNumberFormat="1" applyFont="1" applyBorder="1" applyAlignment="1">
      <alignment vertical="center" wrapText="1"/>
    </xf>
    <xf numFmtId="0" fontId="2" fillId="0" borderId="0" xfId="5" applyFont="1" applyAlignment="1">
      <alignment vertical="center" wrapText="1"/>
    </xf>
    <xf numFmtId="0" fontId="21" fillId="0" borderId="0" xfId="5" applyFont="1" applyAlignment="1">
      <alignment vertical="center" wrapText="1"/>
    </xf>
    <xf numFmtId="49" fontId="18" fillId="6" borderId="44" xfId="5" applyNumberFormat="1" applyFont="1" applyFill="1" applyBorder="1" applyAlignment="1">
      <alignment horizontal="left" vertical="center" wrapText="1"/>
    </xf>
    <xf numFmtId="49" fontId="18" fillId="6" borderId="84" xfId="5" applyNumberFormat="1" applyFont="1" applyFill="1" applyBorder="1" applyAlignment="1">
      <alignment horizontal="left" vertical="center" wrapText="1"/>
    </xf>
    <xf numFmtId="49" fontId="18" fillId="6" borderId="62" xfId="5" applyNumberFormat="1" applyFont="1" applyFill="1" applyBorder="1" applyAlignment="1">
      <alignment horizontal="left" vertical="center" wrapText="1"/>
    </xf>
    <xf numFmtId="49" fontId="18" fillId="6" borderId="44" xfId="5" applyNumberFormat="1" applyFont="1" applyFill="1" applyBorder="1" applyAlignment="1">
      <alignment vertical="center" wrapText="1"/>
    </xf>
    <xf numFmtId="49" fontId="18" fillId="6" borderId="84" xfId="5" applyNumberFormat="1" applyFont="1" applyFill="1" applyBorder="1" applyAlignment="1">
      <alignment vertical="center" wrapText="1"/>
    </xf>
    <xf numFmtId="49" fontId="18" fillId="6" borderId="62" xfId="5" applyNumberFormat="1" applyFont="1" applyFill="1" applyBorder="1" applyAlignment="1">
      <alignment vertical="center" wrapText="1"/>
    </xf>
    <xf numFmtId="49" fontId="18" fillId="8" borderId="44" xfId="5" applyNumberFormat="1" applyFont="1" applyFill="1" applyBorder="1" applyAlignment="1">
      <alignment horizontal="left" vertical="center"/>
    </xf>
    <xf numFmtId="49" fontId="18" fillId="8" borderId="84" xfId="5" applyNumberFormat="1" applyFont="1" applyFill="1" applyBorder="1" applyAlignment="1">
      <alignment horizontal="left" vertical="center"/>
    </xf>
    <xf numFmtId="49" fontId="18" fillId="8" borderId="62" xfId="5" applyNumberFormat="1" applyFont="1" applyFill="1" applyBorder="1" applyAlignment="1">
      <alignment horizontal="left" vertical="center"/>
    </xf>
    <xf numFmtId="49" fontId="2" fillId="0" borderId="93" xfId="5" applyNumberFormat="1" applyFont="1" applyBorder="1" applyAlignment="1">
      <alignment vertical="center" wrapText="1"/>
    </xf>
    <xf numFmtId="49" fontId="2" fillId="0" borderId="94" xfId="5" applyNumberFormat="1" applyFont="1" applyBorder="1" applyAlignment="1">
      <alignment vertical="center" wrapText="1"/>
    </xf>
    <xf numFmtId="49" fontId="2" fillId="0" borderId="95" xfId="5" applyNumberFormat="1" applyFont="1" applyBorder="1" applyAlignment="1">
      <alignment vertical="center" wrapText="1"/>
    </xf>
    <xf numFmtId="0" fontId="2" fillId="0" borderId="0" xfId="5" applyFont="1" applyAlignment="1">
      <alignment vertical="top" wrapText="1"/>
    </xf>
    <xf numFmtId="0" fontId="21" fillId="0" borderId="0" xfId="5" applyFont="1" applyAlignment="1">
      <alignment vertical="top" wrapText="1"/>
    </xf>
    <xf numFmtId="49" fontId="2" fillId="0" borderId="124" xfId="5" applyNumberFormat="1" applyFont="1" applyBorder="1" applyAlignment="1">
      <alignment horizontal="left" vertical="center" wrapText="1"/>
    </xf>
    <xf numFmtId="49" fontId="2" fillId="0" borderId="0" xfId="5" applyNumberFormat="1" applyFont="1" applyBorder="1" applyAlignment="1">
      <alignment horizontal="left" vertical="center" wrapText="1"/>
    </xf>
    <xf numFmtId="49" fontId="2" fillId="0" borderId="104" xfId="5" applyNumberFormat="1" applyFont="1" applyBorder="1" applyAlignment="1">
      <alignment horizontal="left" vertical="center" wrapText="1"/>
    </xf>
    <xf numFmtId="49" fontId="2" fillId="0" borderId="109" xfId="5" applyNumberFormat="1" applyFont="1" applyBorder="1" applyAlignment="1">
      <alignment horizontal="right" vertical="center" wrapText="1"/>
    </xf>
    <xf numFmtId="49" fontId="2" fillId="0" borderId="110" xfId="5" applyNumberFormat="1" applyFont="1" applyBorder="1" applyAlignment="1">
      <alignment horizontal="right" vertical="center" wrapText="1"/>
    </xf>
    <xf numFmtId="49" fontId="18" fillId="5" borderId="93" xfId="5" applyNumberFormat="1" applyFont="1" applyFill="1" applyBorder="1" applyAlignment="1">
      <alignment horizontal="left" vertical="center" wrapText="1"/>
    </xf>
    <xf numFmtId="49" fontId="18" fillId="5" borderId="94" xfId="5" applyNumberFormat="1" applyFont="1" applyFill="1" applyBorder="1" applyAlignment="1">
      <alignment horizontal="left" vertical="center" wrapText="1"/>
    </xf>
    <xf numFmtId="49" fontId="18" fillId="5" borderId="95" xfId="5" applyNumberFormat="1" applyFont="1" applyFill="1" applyBorder="1" applyAlignment="1">
      <alignment horizontal="left" vertical="center" wrapText="1"/>
    </xf>
    <xf numFmtId="49" fontId="2" fillId="0" borderId="103" xfId="6" applyNumberFormat="1" applyFont="1" applyBorder="1" applyAlignment="1">
      <alignment horizontal="left" vertical="center" wrapText="1"/>
    </xf>
    <xf numFmtId="49" fontId="2" fillId="0" borderId="115" xfId="6" applyNumberFormat="1" applyFont="1" applyBorder="1" applyAlignment="1">
      <alignment horizontal="left" vertical="center" wrapText="1"/>
    </xf>
    <xf numFmtId="49" fontId="2" fillId="0" borderId="108" xfId="6" applyNumberFormat="1" applyFont="1" applyBorder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49" fontId="2" fillId="0" borderId="44" xfId="5" applyNumberFormat="1" applyFont="1" applyBorder="1" applyAlignment="1">
      <alignment horizontal="left" vertical="top" wrapText="1"/>
    </xf>
    <xf numFmtId="49" fontId="2" fillId="0" borderId="84" xfId="5" applyNumberFormat="1" applyFont="1" applyBorder="1" applyAlignment="1">
      <alignment horizontal="left" vertical="top" wrapText="1"/>
    </xf>
    <xf numFmtId="49" fontId="2" fillId="0" borderId="62" xfId="5" applyNumberFormat="1" applyFont="1" applyBorder="1" applyAlignment="1">
      <alignment horizontal="left" vertical="top" wrapText="1"/>
    </xf>
    <xf numFmtId="0" fontId="2" fillId="0" borderId="0" xfId="5" applyFont="1" applyAlignment="1">
      <alignment horizontal="left" wrapText="1"/>
    </xf>
    <xf numFmtId="0" fontId="20" fillId="0" borderId="0" xfId="5" applyFont="1" applyAlignment="1">
      <alignment horizontal="center" wrapText="1"/>
    </xf>
    <xf numFmtId="0" fontId="6" fillId="0" borderId="0" xfId="5" applyFont="1" applyAlignment="1">
      <alignment horizontal="center" wrapText="1"/>
    </xf>
    <xf numFmtId="49" fontId="2" fillId="0" borderId="0" xfId="2" applyNumberFormat="1" applyFont="1" applyAlignment="1">
      <alignment horizontal="left" wrapText="1"/>
    </xf>
    <xf numFmtId="0" fontId="18" fillId="0" borderId="0" xfId="2" applyFont="1" applyAlignment="1">
      <alignment horizontal="left" vertical="top" wrapText="1"/>
    </xf>
    <xf numFmtId="49" fontId="18" fillId="0" borderId="2" xfId="5" applyNumberFormat="1" applyFont="1" applyBorder="1" applyAlignment="1">
      <alignment horizontal="left" vertical="top" wrapText="1"/>
    </xf>
    <xf numFmtId="49" fontId="18" fillId="0" borderId="3" xfId="5" applyNumberFormat="1" applyFont="1" applyBorder="1" applyAlignment="1">
      <alignment horizontal="left" vertical="top" wrapText="1"/>
    </xf>
    <xf numFmtId="49" fontId="18" fillId="0" borderId="4" xfId="5" applyNumberFormat="1" applyFont="1" applyBorder="1" applyAlignment="1">
      <alignment horizontal="left" vertical="top" wrapText="1"/>
    </xf>
    <xf numFmtId="0" fontId="16" fillId="0" borderId="0" xfId="4" applyFont="1" applyAlignment="1">
      <alignment horizontal="left" wrapText="1"/>
    </xf>
    <xf numFmtId="0" fontId="12" fillId="0" borderId="9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64" fontId="7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11" fillId="0" borderId="0" xfId="3" applyFont="1" applyBorder="1" applyAlignment="1">
      <alignment horizontal="left" vertical="center" wrapText="1"/>
    </xf>
    <xf numFmtId="0" fontId="7" fillId="0" borderId="0" xfId="3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44" xfId="1" applyFont="1" applyBorder="1" applyAlignment="1">
      <alignment vertical="center" wrapText="1"/>
    </xf>
    <xf numFmtId="0" fontId="4" fillId="0" borderId="60" xfId="1" applyFont="1" applyBorder="1" applyAlignment="1">
      <alignment vertical="center" wrapText="1"/>
    </xf>
    <xf numFmtId="0" fontId="4" fillId="0" borderId="90" xfId="1" applyFont="1" applyBorder="1" applyAlignment="1">
      <alignment horizontal="left" vertical="center"/>
    </xf>
    <xf numFmtId="0" fontId="4" fillId="0" borderId="37" xfId="1" applyFont="1" applyBorder="1" applyAlignment="1">
      <alignment horizontal="left" vertical="center"/>
    </xf>
    <xf numFmtId="0" fontId="4" fillId="0" borderId="39" xfId="1" applyFont="1" applyBorder="1" applyAlignment="1">
      <alignment horizontal="left" vertical="center"/>
    </xf>
    <xf numFmtId="164" fontId="3" fillId="0" borderId="36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horizontal="right" vertical="center"/>
    </xf>
    <xf numFmtId="164" fontId="3" fillId="7" borderId="36" xfId="1" applyNumberFormat="1" applyFont="1" applyFill="1" applyBorder="1" applyAlignment="1">
      <alignment horizontal="right" vertical="center"/>
    </xf>
    <xf numFmtId="0" fontId="3" fillId="7" borderId="47" xfId="1" applyFont="1" applyFill="1" applyBorder="1" applyAlignment="1">
      <alignment horizontal="right" vertical="center"/>
    </xf>
    <xf numFmtId="0" fontId="4" fillId="0" borderId="90" xfId="1" applyFont="1" applyBorder="1" applyAlignment="1">
      <alignment horizontal="left" vertical="center" wrapText="1"/>
    </xf>
    <xf numFmtId="0" fontId="4" fillId="0" borderId="39" xfId="1" applyFont="1" applyBorder="1" applyAlignment="1">
      <alignment horizontal="left" vertical="center" wrapText="1"/>
    </xf>
    <xf numFmtId="0" fontId="3" fillId="0" borderId="44" xfId="1" applyFont="1" applyBorder="1" applyAlignment="1">
      <alignment horizontal="left" vertical="center"/>
    </xf>
    <xf numFmtId="0" fontId="3" fillId="0" borderId="84" xfId="1" applyFont="1" applyBorder="1" applyAlignment="1">
      <alignment horizontal="left" vertical="center"/>
    </xf>
    <xf numFmtId="0" fontId="3" fillId="0" borderId="60" xfId="1" applyFont="1" applyBorder="1" applyAlignment="1">
      <alignment horizontal="left" vertical="center"/>
    </xf>
    <xf numFmtId="164" fontId="3" fillId="0" borderId="85" xfId="1" applyNumberFormat="1" applyFont="1" applyBorder="1" applyAlignment="1">
      <alignment horizontal="right" vertical="center"/>
    </xf>
    <xf numFmtId="0" fontId="3" fillId="0" borderId="83" xfId="1" applyFont="1" applyBorder="1" applyAlignment="1">
      <alignment horizontal="right" vertical="center"/>
    </xf>
    <xf numFmtId="164" fontId="3" fillId="0" borderId="59" xfId="1" applyNumberFormat="1" applyFont="1" applyBorder="1" applyAlignment="1">
      <alignment horizontal="right" vertical="center"/>
    </xf>
    <xf numFmtId="164" fontId="3" fillId="0" borderId="62" xfId="1" applyNumberFormat="1" applyFont="1" applyBorder="1" applyAlignment="1">
      <alignment horizontal="right" vertical="center"/>
    </xf>
    <xf numFmtId="0" fontId="3" fillId="0" borderId="45" xfId="1" applyFont="1" applyBorder="1" applyAlignment="1">
      <alignment horizontal="left" vertical="center"/>
    </xf>
    <xf numFmtId="0" fontId="3" fillId="0" borderId="86" xfId="1" applyFont="1" applyBorder="1" applyAlignment="1">
      <alignment horizontal="left" vertical="center"/>
    </xf>
    <xf numFmtId="0" fontId="3" fillId="0" borderId="64" xfId="1" applyFont="1" applyBorder="1" applyAlignment="1">
      <alignment horizontal="left" vertical="center"/>
    </xf>
    <xf numFmtId="164" fontId="3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horizontal="right" vertical="center"/>
    </xf>
    <xf numFmtId="164" fontId="3" fillId="0" borderId="88" xfId="1" applyNumberFormat="1" applyFont="1" applyBorder="1" applyAlignment="1">
      <alignment horizontal="right" vertical="center"/>
    </xf>
    <xf numFmtId="0" fontId="4" fillId="3" borderId="79" xfId="1" applyFont="1" applyFill="1" applyBorder="1" applyAlignment="1">
      <alignment horizontal="center" vertical="center" wrapText="1"/>
    </xf>
    <xf numFmtId="0" fontId="4" fillId="3" borderId="80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42" xfId="1" applyFont="1" applyFill="1" applyBorder="1" applyAlignment="1">
      <alignment horizontal="center" vertical="center" wrapText="1"/>
    </xf>
    <xf numFmtId="0" fontId="3" fillId="0" borderId="81" xfId="1" applyFont="1" applyBorder="1" applyAlignment="1">
      <alignment horizontal="left" vertical="center"/>
    </xf>
    <xf numFmtId="0" fontId="3" fillId="0" borderId="82" xfId="1" applyFont="1" applyBorder="1" applyAlignment="1">
      <alignment horizontal="left" vertical="center"/>
    </xf>
    <xf numFmtId="0" fontId="3" fillId="0" borderId="55" xfId="1" applyFont="1" applyBorder="1" applyAlignment="1">
      <alignment horizontal="left" vertical="center"/>
    </xf>
    <xf numFmtId="164" fontId="3" fillId="0" borderId="56" xfId="1" applyNumberFormat="1" applyFont="1" applyBorder="1" applyAlignment="1">
      <alignment horizontal="right" vertical="center"/>
    </xf>
    <xf numFmtId="0" fontId="3" fillId="0" borderId="57" xfId="1" applyFont="1" applyBorder="1" applyAlignment="1">
      <alignment horizontal="right" vertical="center"/>
    </xf>
    <xf numFmtId="164" fontId="3" fillId="0" borderId="58" xfId="1" applyNumberFormat="1" applyFont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0" fontId="4" fillId="0" borderId="44" xfId="1" applyFont="1" applyFill="1" applyBorder="1" applyAlignment="1">
      <alignment vertical="center" wrapText="1"/>
    </xf>
    <xf numFmtId="0" fontId="4" fillId="0" borderId="60" xfId="1" applyFont="1" applyFill="1" applyBorder="1" applyAlignment="1">
      <alignment vertical="center" wrapText="1"/>
    </xf>
    <xf numFmtId="0" fontId="4" fillId="3" borderId="78" xfId="1" applyFont="1" applyFill="1" applyBorder="1" applyAlignment="1">
      <alignment horizontal="left" vertical="center"/>
    </xf>
    <xf numFmtId="0" fontId="4" fillId="3" borderId="79" xfId="1" applyFont="1" applyFill="1" applyBorder="1" applyAlignment="1">
      <alignment horizontal="left" vertical="center"/>
    </xf>
    <xf numFmtId="0" fontId="4" fillId="3" borderId="40" xfId="1" applyFont="1" applyFill="1" applyBorder="1" applyAlignment="1">
      <alignment horizontal="left" vertical="center"/>
    </xf>
    <xf numFmtId="0" fontId="4" fillId="3" borderId="16" xfId="1" applyFont="1" applyFill="1" applyBorder="1" applyAlignment="1">
      <alignment horizontal="left" vertical="center"/>
    </xf>
    <xf numFmtId="0" fontId="3" fillId="0" borderId="68" xfId="1" applyFont="1" applyBorder="1" applyAlignment="1">
      <alignment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71" xfId="1" applyFont="1" applyBorder="1" applyAlignment="1">
      <alignment horizontal="left" vertical="center" wrapText="1"/>
    </xf>
    <xf numFmtId="0" fontId="3" fillId="0" borderId="73" xfId="1" applyFont="1" applyBorder="1" applyAlignment="1">
      <alignment horizontal="center" vertical="center"/>
    </xf>
    <xf numFmtId="0" fontId="3" fillId="0" borderId="74" xfId="1" applyFont="1" applyBorder="1" applyAlignment="1">
      <alignment horizontal="center" vertical="center"/>
    </xf>
    <xf numFmtId="0" fontId="4" fillId="0" borderId="44" xfId="1" applyFont="1" applyBorder="1" applyAlignment="1">
      <alignment horizontal="left" vertical="center" wrapText="1"/>
    </xf>
    <xf numFmtId="0" fontId="4" fillId="0" borderId="60" xfId="1" applyFont="1" applyBorder="1" applyAlignment="1">
      <alignment horizontal="left" vertical="center" wrapText="1"/>
    </xf>
    <xf numFmtId="3" fontId="4" fillId="0" borderId="36" xfId="1" applyNumberFormat="1" applyFont="1" applyBorder="1" applyAlignment="1">
      <alignment horizontal="center" vertical="center" wrapText="1"/>
    </xf>
    <xf numFmtId="3" fontId="4" fillId="0" borderId="39" xfId="1" applyNumberFormat="1" applyFont="1" applyBorder="1" applyAlignment="1">
      <alignment horizontal="center" vertical="center" wrapText="1"/>
    </xf>
    <xf numFmtId="164" fontId="4" fillId="0" borderId="36" xfId="1" applyNumberFormat="1" applyFont="1" applyBorder="1" applyAlignment="1">
      <alignment horizontal="right" vertical="center"/>
    </xf>
    <xf numFmtId="164" fontId="4" fillId="0" borderId="39" xfId="1" applyNumberFormat="1" applyFont="1" applyBorder="1" applyAlignment="1">
      <alignment horizontal="right" vertical="center"/>
    </xf>
    <xf numFmtId="164" fontId="4" fillId="5" borderId="36" xfId="1" applyNumberFormat="1" applyFont="1" applyFill="1" applyBorder="1" applyAlignment="1">
      <alignment horizontal="right" vertical="center"/>
    </xf>
    <xf numFmtId="164" fontId="4" fillId="5" borderId="39" xfId="1" applyNumberFormat="1" applyFont="1" applyFill="1" applyBorder="1" applyAlignment="1">
      <alignment horizontal="right" vertical="center"/>
    </xf>
    <xf numFmtId="164" fontId="4" fillId="5" borderId="47" xfId="1" applyNumberFormat="1" applyFont="1" applyFill="1" applyBorder="1" applyAlignment="1">
      <alignment horizontal="right" vertical="center"/>
    </xf>
    <xf numFmtId="0" fontId="3" fillId="0" borderId="63" xfId="1" applyFont="1" applyBorder="1" applyAlignment="1">
      <alignment horizontal="center" vertical="center"/>
    </xf>
    <xf numFmtId="0" fontId="3" fillId="0" borderId="64" xfId="1" applyFont="1" applyBorder="1" applyAlignment="1">
      <alignment horizontal="center" vertical="center"/>
    </xf>
    <xf numFmtId="3" fontId="3" fillId="0" borderId="65" xfId="1" applyNumberFormat="1" applyFont="1" applyBorder="1" applyAlignment="1">
      <alignment horizontal="center" vertical="center"/>
    </xf>
    <xf numFmtId="3" fontId="3" fillId="0" borderId="66" xfId="1" applyNumberFormat="1" applyFont="1" applyBorder="1" applyAlignment="1">
      <alignment horizontal="center" vertical="center"/>
    </xf>
    <xf numFmtId="164" fontId="3" fillId="0" borderId="63" xfId="1" applyNumberFormat="1" applyFont="1" applyBorder="1" applyAlignment="1">
      <alignment horizontal="right" vertical="center" wrapText="1"/>
    </xf>
    <xf numFmtId="164" fontId="3" fillId="0" borderId="64" xfId="1" applyNumberFormat="1" applyFont="1" applyBorder="1" applyAlignment="1">
      <alignment horizontal="right" vertical="center" wrapText="1"/>
    </xf>
    <xf numFmtId="164" fontId="3" fillId="0" borderId="64" xfId="1" applyNumberFormat="1" applyFont="1" applyBorder="1" applyAlignment="1">
      <alignment horizontal="right" vertical="center"/>
    </xf>
    <xf numFmtId="164" fontId="3" fillId="0" borderId="65" xfId="1" applyNumberFormat="1" applyFont="1" applyBorder="1" applyAlignment="1">
      <alignment horizontal="right" vertical="center"/>
    </xf>
    <xf numFmtId="164" fontId="3" fillId="0" borderId="66" xfId="1" applyNumberFormat="1" applyFont="1" applyBorder="1" applyAlignment="1">
      <alignment horizontal="right" vertical="center"/>
    </xf>
    <xf numFmtId="164" fontId="3" fillId="0" borderId="67" xfId="1" applyNumberFormat="1" applyFont="1" applyBorder="1" applyAlignment="1">
      <alignment horizontal="right" vertical="center"/>
    </xf>
    <xf numFmtId="0" fontId="3" fillId="0" borderId="59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3" fontId="3" fillId="0" borderId="59" xfId="1" applyNumberFormat="1" applyFont="1" applyBorder="1" applyAlignment="1">
      <alignment horizontal="center" vertical="center"/>
    </xf>
    <xf numFmtId="3" fontId="3" fillId="0" borderId="60" xfId="1" applyNumberFormat="1" applyFont="1" applyBorder="1" applyAlignment="1">
      <alignment horizontal="center" vertical="center"/>
    </xf>
    <xf numFmtId="164" fontId="3" fillId="0" borderId="59" xfId="1" applyNumberFormat="1" applyFont="1" applyBorder="1" applyAlignment="1">
      <alignment horizontal="right" vertical="center" wrapText="1"/>
    </xf>
    <xf numFmtId="164" fontId="3" fillId="0" borderId="60" xfId="1" applyNumberFormat="1" applyFont="1" applyBorder="1" applyAlignment="1">
      <alignment horizontal="right" vertical="center" wrapText="1"/>
    </xf>
    <xf numFmtId="164" fontId="3" fillId="0" borderId="60" xfId="1" applyNumberFormat="1" applyFont="1" applyBorder="1" applyAlignment="1">
      <alignment horizontal="right" vertical="center"/>
    </xf>
    <xf numFmtId="0" fontId="3" fillId="0" borderId="54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3" fontId="3" fillId="0" borderId="56" xfId="1" applyNumberFormat="1" applyFont="1" applyBorder="1" applyAlignment="1">
      <alignment horizontal="center" vertical="center"/>
    </xf>
    <xf numFmtId="3" fontId="3" fillId="0" borderId="57" xfId="1" applyNumberFormat="1" applyFont="1" applyBorder="1" applyAlignment="1">
      <alignment horizontal="center" vertical="center"/>
    </xf>
    <xf numFmtId="164" fontId="3" fillId="0" borderId="54" xfId="1" applyNumberFormat="1" applyFont="1" applyBorder="1" applyAlignment="1">
      <alignment horizontal="right" vertical="center" wrapText="1"/>
    </xf>
    <xf numFmtId="164" fontId="3" fillId="0" borderId="55" xfId="1" applyNumberFormat="1" applyFont="1" applyBorder="1" applyAlignment="1">
      <alignment horizontal="right" vertical="center" wrapText="1"/>
    </xf>
    <xf numFmtId="164" fontId="3" fillId="0" borderId="54" xfId="1" applyNumberFormat="1" applyFont="1" applyBorder="1" applyAlignment="1">
      <alignment horizontal="right" vertical="center"/>
    </xf>
    <xf numFmtId="164" fontId="3" fillId="0" borderId="55" xfId="1" applyNumberFormat="1" applyFont="1" applyBorder="1" applyAlignment="1">
      <alignment horizontal="right" vertical="center"/>
    </xf>
    <xf numFmtId="164" fontId="3" fillId="0" borderId="57" xfId="1" applyNumberFormat="1" applyFont="1" applyBorder="1" applyAlignment="1">
      <alignment horizontal="right" vertical="center"/>
    </xf>
    <xf numFmtId="0" fontId="4" fillId="3" borderId="51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right" vertical="center"/>
    </xf>
    <xf numFmtId="164" fontId="3" fillId="0" borderId="25" xfId="1" applyNumberFormat="1" applyFont="1" applyBorder="1" applyAlignment="1">
      <alignment horizontal="right" vertical="center"/>
    </xf>
    <xf numFmtId="164" fontId="3" fillId="0" borderId="31" xfId="1" applyNumberFormat="1" applyFont="1" applyBorder="1" applyAlignment="1">
      <alignment horizontal="right" vertical="center"/>
    </xf>
    <xf numFmtId="164" fontId="8" fillId="0" borderId="20" xfId="0" applyNumberFormat="1" applyFont="1" applyBorder="1" applyAlignment="1" applyProtection="1">
      <alignment horizontal="right" vertical="center" wrapText="1"/>
      <protection locked="0"/>
    </xf>
    <xf numFmtId="164" fontId="8" fillId="0" borderId="25" xfId="0" applyNumberFormat="1" applyFont="1" applyBorder="1" applyAlignment="1" applyProtection="1">
      <alignment horizontal="right" vertical="center" wrapText="1"/>
      <protection locked="0"/>
    </xf>
    <xf numFmtId="164" fontId="8" fillId="0" borderId="31" xfId="0" applyNumberFormat="1" applyFont="1" applyBorder="1" applyAlignment="1" applyProtection="1">
      <alignment horizontal="right" vertical="center" wrapText="1"/>
      <protection locked="0"/>
    </xf>
    <xf numFmtId="9" fontId="8" fillId="0" borderId="20" xfId="0" applyNumberFormat="1" applyFont="1" applyBorder="1" applyAlignment="1" applyProtection="1">
      <alignment horizontal="center" vertical="center" wrapText="1"/>
      <protection locked="0"/>
    </xf>
    <xf numFmtId="9" fontId="8" fillId="0" borderId="25" xfId="0" applyNumberFormat="1" applyFont="1" applyBorder="1" applyAlignment="1" applyProtection="1">
      <alignment horizontal="center" vertical="center" wrapText="1"/>
      <protection locked="0"/>
    </xf>
    <xf numFmtId="9" fontId="8" fillId="0" borderId="31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0" borderId="0" xfId="2" applyNumberFormat="1" applyFont="1" applyBorder="1" applyAlignment="1">
      <alignment horizontal="lef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</cellXfs>
  <cellStyles count="8">
    <cellStyle name="Normálna" xfId="0" builtinId="0"/>
    <cellStyle name="Normálna 2" xfId="6" xr:uid="{B6D92658-FC6F-4C93-A0D7-236DC32EDB11}"/>
    <cellStyle name="Normálna 2 2" xfId="4" xr:uid="{F6536577-E8BC-4BDE-B6AE-FC73C98CE139}"/>
    <cellStyle name="Normálna 2 3 2" xfId="3" xr:uid="{FC580283-3EB3-47A3-8C4E-EB70B7FE7FE2}"/>
    <cellStyle name="Normálna 5" xfId="1" xr:uid="{68FCBA16-5D07-477B-AB9D-08CD90148BA1}"/>
    <cellStyle name="Normálna 7 2" xfId="5" xr:uid="{D305ABF6-CD31-4562-8805-8BAFD6B9E066}"/>
    <cellStyle name="Normálna 7 2 2" xfId="7" xr:uid="{BFE0DA90-E8DD-49E6-BAAB-639DC61F9793}"/>
    <cellStyle name="normálne 2 2" xfId="2" xr:uid="{554C4C04-C707-4F8F-9BFC-1655A9AB2C88}"/>
  </cellStyles>
  <dxfs count="3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.%20S&#250;&#357;a&#382;e\2019\02.%20Oddelenie%20VO\02.%20Ukon&#269;en&#233;%20z&#225;kazky\000.%20NADLIMITN&#201;%20A%20PODLIMITN&#201;%20Z&#193;KAZKY%20-%20VESTN&#205;KOV&#201;\PR&#205;PRAVA%20A%20DOVOZ%20STRAVY%20PRE%20PACIENTOV-%20%20ZRU&#352;EN&#193;\NADLIMITN&#193;%20Z&#193;KAZKA%20-%20ZRU&#352;EN&#193;\07.%20SP+pr&#237;lohy\SP+pr&#237;lohy\Pr&#237;lohy%201-6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"/>
      <sheetName val="Príloha č.5"/>
      <sheetName val="Príloha č. 6"/>
    </sheetNames>
    <sheetDataSet>
      <sheetData sheetId="0" refreshError="1">
        <row r="1">
          <cell r="A1" t="str">
            <v>Názov predmetu zákazky: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62FDA-22CE-4E69-90DB-57C2C5EA1E11}">
  <sheetPr>
    <tabColor theme="9" tint="0.39997558519241921"/>
    <pageSetUpPr fitToPage="1"/>
  </sheetPr>
  <dimension ref="B1:L162"/>
  <sheetViews>
    <sheetView showGridLines="0" topLeftCell="A132" zoomScaleNormal="100" workbookViewId="0">
      <selection activeCell="H148" sqref="H148"/>
    </sheetView>
  </sheetViews>
  <sheetFormatPr defaultRowHeight="14.25" x14ac:dyDescent="0.2"/>
  <cols>
    <col min="1" max="1" width="1.85546875" style="187" customWidth="1"/>
    <col min="2" max="2" width="5.28515625" style="187" customWidth="1"/>
    <col min="3" max="3" width="7.42578125" style="187" customWidth="1"/>
    <col min="4" max="4" width="61.7109375" style="187" customWidth="1"/>
    <col min="5" max="5" width="15.7109375" style="187" customWidth="1"/>
    <col min="6" max="6" width="20.7109375" style="186" customWidth="1"/>
    <col min="7" max="7" width="28.28515625" style="187" customWidth="1"/>
    <col min="8" max="8" width="9.140625" style="187"/>
    <col min="9" max="9" width="9.140625" style="187" customWidth="1"/>
    <col min="10" max="16384" width="9.140625" style="187"/>
  </cols>
  <sheetData>
    <row r="1" spans="2:12" s="183" customFormat="1" ht="12.75" x14ac:dyDescent="0.2">
      <c r="B1" s="348" t="s">
        <v>91</v>
      </c>
      <c r="C1" s="348"/>
      <c r="D1" s="348"/>
      <c r="F1" s="184"/>
    </row>
    <row r="2" spans="2:12" s="183" customFormat="1" ht="15" customHeight="1" x14ac:dyDescent="0.2">
      <c r="B2" s="185" t="s">
        <v>0</v>
      </c>
      <c r="C2" s="185"/>
      <c r="D2" s="185"/>
      <c r="E2" s="185"/>
      <c r="F2" s="185"/>
    </row>
    <row r="3" spans="2:12" ht="15" customHeight="1" x14ac:dyDescent="0.2">
      <c r="B3" s="349"/>
      <c r="C3" s="349"/>
      <c r="D3" s="349"/>
      <c r="E3" s="349"/>
    </row>
    <row r="4" spans="2:12" ht="15" customHeight="1" x14ac:dyDescent="0.25">
      <c r="B4" s="350" t="s">
        <v>92</v>
      </c>
      <c r="C4" s="350"/>
      <c r="D4" s="350"/>
      <c r="E4" s="350"/>
      <c r="F4" s="350"/>
      <c r="G4" s="188"/>
      <c r="H4" s="188"/>
      <c r="I4" s="188"/>
      <c r="J4" s="188"/>
      <c r="K4" s="188"/>
      <c r="L4" s="188"/>
    </row>
    <row r="5" spans="2:12" s="191" customFormat="1" ht="15" customHeight="1" x14ac:dyDescent="0.2">
      <c r="B5" s="351" t="s">
        <v>93</v>
      </c>
      <c r="C5" s="351"/>
      <c r="D5" s="351"/>
      <c r="E5" s="189"/>
      <c r="F5" s="190"/>
    </row>
    <row r="6" spans="2:12" s="191" customFormat="1" ht="15" customHeight="1" x14ac:dyDescent="0.25">
      <c r="B6" s="352" t="s">
        <v>94</v>
      </c>
      <c r="C6" s="352"/>
      <c r="D6" s="352"/>
      <c r="E6" s="352"/>
      <c r="F6" s="352"/>
    </row>
    <row r="7" spans="2:12" s="192" customFormat="1" ht="15" customHeight="1" thickBot="1" x14ac:dyDescent="0.3">
      <c r="B7" s="178"/>
      <c r="C7" s="178"/>
      <c r="D7" s="178"/>
      <c r="E7" s="178"/>
      <c r="F7" s="179"/>
    </row>
    <row r="8" spans="2:12" s="183" customFormat="1" ht="30" customHeight="1" x14ac:dyDescent="0.2">
      <c r="B8" s="353" t="s">
        <v>316</v>
      </c>
      <c r="C8" s="354"/>
      <c r="D8" s="354"/>
      <c r="E8" s="354"/>
      <c r="F8" s="355"/>
      <c r="G8" s="193"/>
    </row>
    <row r="9" spans="2:12" s="191" customFormat="1" ht="164.25" customHeight="1" x14ac:dyDescent="0.2">
      <c r="B9" s="345" t="s">
        <v>95</v>
      </c>
      <c r="C9" s="346"/>
      <c r="D9" s="346"/>
      <c r="E9" s="346"/>
      <c r="F9" s="347"/>
      <c r="G9" s="193"/>
    </row>
    <row r="10" spans="2:12" s="191" customFormat="1" ht="20.100000000000001" customHeight="1" x14ac:dyDescent="0.25">
      <c r="B10" s="338" t="s">
        <v>96</v>
      </c>
      <c r="C10" s="339"/>
      <c r="D10" s="339"/>
      <c r="E10" s="339"/>
      <c r="F10" s="340"/>
      <c r="G10" s="194"/>
    </row>
    <row r="11" spans="2:12" s="196" customFormat="1" ht="45" customHeight="1" x14ac:dyDescent="0.25">
      <c r="B11" s="195" t="s">
        <v>97</v>
      </c>
      <c r="C11" s="305" t="s">
        <v>98</v>
      </c>
      <c r="D11" s="306"/>
      <c r="E11" s="306"/>
      <c r="F11" s="307"/>
    </row>
    <row r="12" spans="2:12" s="196" customFormat="1" ht="30" customHeight="1" x14ac:dyDescent="0.25">
      <c r="B12" s="197" t="s">
        <v>99</v>
      </c>
      <c r="C12" s="308" t="s">
        <v>100</v>
      </c>
      <c r="D12" s="309"/>
      <c r="E12" s="309"/>
      <c r="F12" s="310"/>
    </row>
    <row r="13" spans="2:12" s="191" customFormat="1" ht="20.100000000000001" customHeight="1" x14ac:dyDescent="0.25">
      <c r="B13" s="197" t="s">
        <v>101</v>
      </c>
      <c r="C13" s="308" t="s">
        <v>102</v>
      </c>
      <c r="D13" s="309"/>
      <c r="E13" s="309"/>
      <c r="F13" s="310"/>
      <c r="G13" s="317"/>
      <c r="H13" s="317"/>
    </row>
    <row r="14" spans="2:12" s="191" customFormat="1" ht="30" customHeight="1" x14ac:dyDescent="0.25">
      <c r="B14" s="197" t="s">
        <v>103</v>
      </c>
      <c r="C14" s="308" t="s">
        <v>104</v>
      </c>
      <c r="D14" s="309"/>
      <c r="E14" s="309"/>
      <c r="F14" s="310"/>
      <c r="G14" s="317"/>
      <c r="H14" s="317"/>
    </row>
    <row r="15" spans="2:12" s="191" customFormat="1" ht="20.100000000000001" customHeight="1" x14ac:dyDescent="0.25">
      <c r="B15" s="197" t="s">
        <v>105</v>
      </c>
      <c r="C15" s="308" t="s">
        <v>106</v>
      </c>
      <c r="D15" s="309"/>
      <c r="E15" s="309"/>
      <c r="F15" s="310"/>
      <c r="G15" s="344"/>
      <c r="H15" s="344"/>
    </row>
    <row r="16" spans="2:12" s="191" customFormat="1" ht="20.100000000000001" customHeight="1" x14ac:dyDescent="0.25">
      <c r="B16" s="198" t="s">
        <v>107</v>
      </c>
      <c r="C16" s="308" t="s">
        <v>108</v>
      </c>
      <c r="D16" s="309"/>
      <c r="E16" s="309"/>
      <c r="F16" s="310"/>
      <c r="G16" s="344"/>
      <c r="H16" s="344"/>
    </row>
    <row r="17" spans="2:10" s="191" customFormat="1" ht="24.95" customHeight="1" x14ac:dyDescent="0.25">
      <c r="B17" s="338" t="s">
        <v>109</v>
      </c>
      <c r="C17" s="339"/>
      <c r="D17" s="339"/>
      <c r="E17" s="339"/>
      <c r="F17" s="340"/>
    </row>
    <row r="18" spans="2:10" s="191" customFormat="1" ht="20.100000000000001" customHeight="1" x14ac:dyDescent="0.25">
      <c r="B18" s="325" t="s">
        <v>110</v>
      </c>
      <c r="C18" s="326"/>
      <c r="D18" s="326"/>
      <c r="E18" s="326"/>
      <c r="F18" s="327"/>
    </row>
    <row r="19" spans="2:10" s="191" customFormat="1" ht="20.100000000000001" customHeight="1" x14ac:dyDescent="0.25">
      <c r="B19" s="199" t="s">
        <v>111</v>
      </c>
      <c r="C19" s="305" t="s">
        <v>112</v>
      </c>
      <c r="D19" s="306"/>
      <c r="E19" s="306"/>
      <c r="F19" s="307"/>
    </row>
    <row r="20" spans="2:10" s="191" customFormat="1" ht="30" customHeight="1" x14ac:dyDescent="0.25">
      <c r="B20" s="200" t="s">
        <v>113</v>
      </c>
      <c r="C20" s="341" t="s">
        <v>114</v>
      </c>
      <c r="D20" s="342"/>
      <c r="E20" s="342"/>
      <c r="F20" s="343"/>
    </row>
    <row r="21" spans="2:10" s="191" customFormat="1" ht="20.25" customHeight="1" x14ac:dyDescent="0.25">
      <c r="B21" s="322" t="s">
        <v>115</v>
      </c>
      <c r="C21" s="323"/>
      <c r="D21" s="323"/>
      <c r="E21" s="323"/>
      <c r="F21" s="324"/>
    </row>
    <row r="22" spans="2:10" s="191" customFormat="1" ht="20.100000000000001" customHeight="1" x14ac:dyDescent="0.25">
      <c r="B22" s="336" t="s">
        <v>116</v>
      </c>
      <c r="C22" s="337"/>
      <c r="D22" s="272" t="s">
        <v>117</v>
      </c>
      <c r="E22" s="273"/>
      <c r="F22" s="274"/>
    </row>
    <row r="23" spans="2:10" s="191" customFormat="1" ht="45" customHeight="1" x14ac:dyDescent="0.25">
      <c r="B23" s="201"/>
      <c r="C23" s="202" t="s">
        <v>118</v>
      </c>
      <c r="D23" s="281" t="s">
        <v>119</v>
      </c>
      <c r="E23" s="282"/>
      <c r="F23" s="283"/>
    </row>
    <row r="24" spans="2:10" s="191" customFormat="1" ht="20.100000000000001" customHeight="1" x14ac:dyDescent="0.25">
      <c r="B24" s="201"/>
      <c r="C24" s="202" t="s">
        <v>120</v>
      </c>
      <c r="D24" s="281" t="s">
        <v>318</v>
      </c>
      <c r="E24" s="282"/>
      <c r="F24" s="283"/>
      <c r="G24" s="317"/>
      <c r="H24" s="317"/>
      <c r="I24" s="317"/>
      <c r="J24" s="317"/>
    </row>
    <row r="25" spans="2:10" s="191" customFormat="1" ht="45" customHeight="1" x14ac:dyDescent="0.25">
      <c r="B25" s="201"/>
      <c r="C25" s="202" t="s">
        <v>121</v>
      </c>
      <c r="D25" s="281" t="s">
        <v>326</v>
      </c>
      <c r="E25" s="282"/>
      <c r="F25" s="283"/>
    </row>
    <row r="26" spans="2:10" s="191" customFormat="1" ht="45" customHeight="1" x14ac:dyDescent="0.25">
      <c r="B26" s="201"/>
      <c r="C26" s="202" t="s">
        <v>122</v>
      </c>
      <c r="D26" s="281" t="s">
        <v>123</v>
      </c>
      <c r="E26" s="282"/>
      <c r="F26" s="283"/>
      <c r="G26" s="317" t="s">
        <v>124</v>
      </c>
      <c r="H26" s="317"/>
      <c r="I26" s="317"/>
    </row>
    <row r="27" spans="2:10" s="191" customFormat="1" ht="20.100000000000001" customHeight="1" x14ac:dyDescent="0.25">
      <c r="B27" s="201"/>
      <c r="C27" s="202" t="s">
        <v>125</v>
      </c>
      <c r="D27" s="281" t="s">
        <v>126</v>
      </c>
      <c r="E27" s="282"/>
      <c r="F27" s="283"/>
    </row>
    <row r="28" spans="2:10" s="191" customFormat="1" ht="20.100000000000001" customHeight="1" x14ac:dyDescent="0.25">
      <c r="B28" s="201"/>
      <c r="C28" s="202" t="s">
        <v>127</v>
      </c>
      <c r="D28" s="281" t="s">
        <v>327</v>
      </c>
      <c r="E28" s="282"/>
      <c r="F28" s="283"/>
    </row>
    <row r="29" spans="2:10" s="191" customFormat="1" ht="20.100000000000001" customHeight="1" x14ac:dyDescent="0.25">
      <c r="B29" s="200"/>
      <c r="C29" s="203" t="s">
        <v>128</v>
      </c>
      <c r="D29" s="281" t="s">
        <v>129</v>
      </c>
      <c r="E29" s="282"/>
      <c r="F29" s="283"/>
    </row>
    <row r="30" spans="2:10" s="184" customFormat="1" ht="20.100000000000001" customHeight="1" x14ac:dyDescent="0.25">
      <c r="B30" s="322" t="s">
        <v>130</v>
      </c>
      <c r="C30" s="323"/>
      <c r="D30" s="323"/>
      <c r="E30" s="323"/>
      <c r="F30" s="324"/>
    </row>
    <row r="31" spans="2:10" s="191" customFormat="1" ht="20.100000000000001" customHeight="1" x14ac:dyDescent="0.25">
      <c r="B31" s="204"/>
      <c r="C31" s="205" t="s">
        <v>131</v>
      </c>
      <c r="D31" s="287" t="s">
        <v>325</v>
      </c>
      <c r="E31" s="288"/>
      <c r="F31" s="289"/>
    </row>
    <row r="32" spans="2:10" s="191" customFormat="1" ht="20.100000000000001" customHeight="1" x14ac:dyDescent="0.25">
      <c r="B32" s="201"/>
      <c r="C32" s="202" t="s">
        <v>132</v>
      </c>
      <c r="D32" s="281" t="s">
        <v>133</v>
      </c>
      <c r="E32" s="282"/>
      <c r="F32" s="283"/>
    </row>
    <row r="33" spans="2:9" s="191" customFormat="1" ht="20.100000000000001" customHeight="1" x14ac:dyDescent="0.25">
      <c r="B33" s="201"/>
      <c r="C33" s="202" t="s">
        <v>134</v>
      </c>
      <c r="D33" s="281" t="s">
        <v>135</v>
      </c>
      <c r="E33" s="282"/>
      <c r="F33" s="283"/>
    </row>
    <row r="34" spans="2:9" s="191" customFormat="1" ht="20.100000000000001" customHeight="1" x14ac:dyDescent="0.25">
      <c r="B34" s="201"/>
      <c r="C34" s="202" t="s">
        <v>136</v>
      </c>
      <c r="D34" s="281" t="s">
        <v>137</v>
      </c>
      <c r="E34" s="282"/>
      <c r="F34" s="283"/>
    </row>
    <row r="35" spans="2:9" s="191" customFormat="1" ht="30" customHeight="1" x14ac:dyDescent="0.25">
      <c r="B35" s="201"/>
      <c r="C35" s="202" t="s">
        <v>138</v>
      </c>
      <c r="D35" s="281" t="s">
        <v>328</v>
      </c>
      <c r="E35" s="282"/>
      <c r="F35" s="283"/>
      <c r="G35" s="317"/>
      <c r="H35" s="317"/>
      <c r="I35" s="317"/>
    </row>
    <row r="36" spans="2:9" s="191" customFormat="1" ht="30" customHeight="1" x14ac:dyDescent="0.25">
      <c r="B36" s="200"/>
      <c r="C36" s="203" t="s">
        <v>139</v>
      </c>
      <c r="D36" s="333" t="s">
        <v>319</v>
      </c>
      <c r="E36" s="334"/>
      <c r="F36" s="335"/>
      <c r="G36" s="317"/>
      <c r="H36" s="317"/>
      <c r="I36" s="317"/>
    </row>
    <row r="37" spans="2:9" s="191" customFormat="1" ht="20.100000000000001" customHeight="1" x14ac:dyDescent="0.25">
      <c r="B37" s="322" t="s">
        <v>140</v>
      </c>
      <c r="C37" s="323"/>
      <c r="D37" s="323"/>
      <c r="E37" s="323"/>
      <c r="F37" s="324"/>
    </row>
    <row r="38" spans="2:9" s="191" customFormat="1" ht="30" customHeight="1" x14ac:dyDescent="0.25">
      <c r="B38" s="204"/>
      <c r="C38" s="205" t="s">
        <v>141</v>
      </c>
      <c r="D38" s="287" t="s">
        <v>142</v>
      </c>
      <c r="E38" s="288"/>
      <c r="F38" s="289"/>
    </row>
    <row r="39" spans="2:9" s="191" customFormat="1" ht="20.100000000000001" customHeight="1" x14ac:dyDescent="0.25">
      <c r="B39" s="201"/>
      <c r="C39" s="202" t="s">
        <v>143</v>
      </c>
      <c r="D39" s="281" t="s">
        <v>144</v>
      </c>
      <c r="E39" s="282"/>
      <c r="F39" s="283"/>
      <c r="G39" s="331"/>
      <c r="H39" s="332"/>
      <c r="I39" s="332"/>
    </row>
    <row r="40" spans="2:9" s="191" customFormat="1" ht="20.100000000000001" customHeight="1" x14ac:dyDescent="0.25">
      <c r="B40" s="201"/>
      <c r="C40" s="202" t="s">
        <v>145</v>
      </c>
      <c r="D40" s="281" t="s">
        <v>146</v>
      </c>
      <c r="E40" s="282"/>
      <c r="F40" s="283"/>
    </row>
    <row r="41" spans="2:9" s="191" customFormat="1" ht="30" customHeight="1" x14ac:dyDescent="0.25">
      <c r="B41" s="201"/>
      <c r="C41" s="202" t="s">
        <v>147</v>
      </c>
      <c r="D41" s="281" t="s">
        <v>148</v>
      </c>
      <c r="E41" s="282"/>
      <c r="F41" s="283"/>
    </row>
    <row r="42" spans="2:9" s="191" customFormat="1" ht="30" customHeight="1" x14ac:dyDescent="0.25">
      <c r="B42" s="201"/>
      <c r="C42" s="202" t="s">
        <v>149</v>
      </c>
      <c r="D42" s="281" t="s">
        <v>150</v>
      </c>
      <c r="E42" s="282"/>
      <c r="F42" s="283"/>
      <c r="G42" s="317"/>
      <c r="H42" s="318"/>
      <c r="I42" s="318"/>
    </row>
    <row r="43" spans="2:9" s="191" customFormat="1" ht="30" customHeight="1" x14ac:dyDescent="0.25">
      <c r="B43" s="201"/>
      <c r="C43" s="202" t="s">
        <v>151</v>
      </c>
      <c r="D43" s="281" t="s">
        <v>152</v>
      </c>
      <c r="E43" s="282"/>
      <c r="F43" s="283"/>
      <c r="G43" s="317"/>
      <c r="H43" s="318"/>
      <c r="I43" s="318"/>
    </row>
    <row r="44" spans="2:9" s="191" customFormat="1" ht="20.100000000000001" customHeight="1" x14ac:dyDescent="0.25">
      <c r="B44" s="201"/>
      <c r="C44" s="202" t="s">
        <v>153</v>
      </c>
      <c r="D44" s="281" t="s">
        <v>154</v>
      </c>
      <c r="E44" s="282"/>
      <c r="F44" s="283"/>
    </row>
    <row r="45" spans="2:9" s="191" customFormat="1" ht="90" customHeight="1" x14ac:dyDescent="0.25">
      <c r="B45" s="200"/>
      <c r="C45" s="203" t="s">
        <v>155</v>
      </c>
      <c r="D45" s="333" t="s">
        <v>156</v>
      </c>
      <c r="E45" s="334"/>
      <c r="F45" s="335"/>
    </row>
    <row r="46" spans="2:9" s="191" customFormat="1" ht="20.100000000000001" customHeight="1" x14ac:dyDescent="0.25">
      <c r="B46" s="322" t="s">
        <v>157</v>
      </c>
      <c r="C46" s="323"/>
      <c r="D46" s="323"/>
      <c r="E46" s="323"/>
      <c r="F46" s="324"/>
    </row>
    <row r="47" spans="2:9" s="191" customFormat="1" ht="20.100000000000001" customHeight="1" x14ac:dyDescent="0.25">
      <c r="B47" s="204"/>
      <c r="C47" s="205" t="s">
        <v>158</v>
      </c>
      <c r="D47" s="287" t="s">
        <v>159</v>
      </c>
      <c r="E47" s="288"/>
      <c r="F47" s="289"/>
    </row>
    <row r="48" spans="2:9" s="191" customFormat="1" ht="30" customHeight="1" x14ac:dyDescent="0.25">
      <c r="B48" s="201"/>
      <c r="C48" s="202" t="s">
        <v>160</v>
      </c>
      <c r="D48" s="281" t="s">
        <v>329</v>
      </c>
      <c r="E48" s="282"/>
      <c r="F48" s="283"/>
      <c r="G48" s="331"/>
      <c r="H48" s="332"/>
      <c r="I48" s="332"/>
    </row>
    <row r="49" spans="2:9" s="191" customFormat="1" ht="20.100000000000001" customHeight="1" x14ac:dyDescent="0.25">
      <c r="B49" s="200"/>
      <c r="C49" s="203" t="s">
        <v>161</v>
      </c>
      <c r="D49" s="284" t="s">
        <v>162</v>
      </c>
      <c r="E49" s="285"/>
      <c r="F49" s="286"/>
    </row>
    <row r="50" spans="2:9" s="191" customFormat="1" ht="20.100000000000001" customHeight="1" x14ac:dyDescent="0.25">
      <c r="B50" s="322" t="s">
        <v>163</v>
      </c>
      <c r="C50" s="323"/>
      <c r="D50" s="323"/>
      <c r="E50" s="323"/>
      <c r="F50" s="324"/>
    </row>
    <row r="51" spans="2:9" s="191" customFormat="1" ht="20.100000000000001" customHeight="1" x14ac:dyDescent="0.25">
      <c r="B51" s="204"/>
      <c r="C51" s="205" t="s">
        <v>164</v>
      </c>
      <c r="D51" s="287" t="s">
        <v>165</v>
      </c>
      <c r="E51" s="288"/>
      <c r="F51" s="289"/>
    </row>
    <row r="52" spans="2:9" s="191" customFormat="1" ht="20.100000000000001" customHeight="1" x14ac:dyDescent="0.25">
      <c r="B52" s="201"/>
      <c r="C52" s="202" t="s">
        <v>166</v>
      </c>
      <c r="D52" s="302" t="s">
        <v>167</v>
      </c>
      <c r="E52" s="303"/>
      <c r="F52" s="304"/>
      <c r="G52" s="317"/>
      <c r="H52" s="318"/>
      <c r="I52" s="318"/>
    </row>
    <row r="53" spans="2:9" s="191" customFormat="1" ht="30" customHeight="1" x14ac:dyDescent="0.25">
      <c r="B53" s="201"/>
      <c r="C53" s="202" t="s">
        <v>168</v>
      </c>
      <c r="D53" s="302" t="s">
        <v>169</v>
      </c>
      <c r="E53" s="303"/>
      <c r="F53" s="304"/>
      <c r="G53" s="317"/>
      <c r="H53" s="318"/>
      <c r="I53" s="318"/>
    </row>
    <row r="54" spans="2:9" s="191" customFormat="1" ht="20.100000000000001" customHeight="1" x14ac:dyDescent="0.25">
      <c r="B54" s="201"/>
      <c r="C54" s="202" t="s">
        <v>170</v>
      </c>
      <c r="D54" s="302" t="s">
        <v>171</v>
      </c>
      <c r="E54" s="303"/>
      <c r="F54" s="304"/>
    </row>
    <row r="55" spans="2:9" s="191" customFormat="1" ht="20.100000000000001" customHeight="1" x14ac:dyDescent="0.25">
      <c r="B55" s="201"/>
      <c r="C55" s="202" t="s">
        <v>172</v>
      </c>
      <c r="D55" s="302" t="s">
        <v>173</v>
      </c>
      <c r="E55" s="303"/>
      <c r="F55" s="304"/>
    </row>
    <row r="56" spans="2:9" s="191" customFormat="1" ht="20.100000000000001" customHeight="1" x14ac:dyDescent="0.25">
      <c r="B56" s="200"/>
      <c r="C56" s="203" t="s">
        <v>174</v>
      </c>
      <c r="D56" s="302" t="s">
        <v>175</v>
      </c>
      <c r="E56" s="303"/>
      <c r="F56" s="304"/>
    </row>
    <row r="57" spans="2:9" s="191" customFormat="1" ht="20.100000000000001" customHeight="1" x14ac:dyDescent="0.25">
      <c r="B57" s="322" t="s">
        <v>176</v>
      </c>
      <c r="C57" s="323"/>
      <c r="D57" s="323"/>
      <c r="E57" s="323"/>
      <c r="F57" s="324"/>
    </row>
    <row r="58" spans="2:9" s="191" customFormat="1" ht="24.95" customHeight="1" x14ac:dyDescent="0.25">
      <c r="B58" s="204"/>
      <c r="C58" s="205" t="s">
        <v>177</v>
      </c>
      <c r="D58" s="287" t="s">
        <v>178</v>
      </c>
      <c r="E58" s="288"/>
      <c r="F58" s="289"/>
    </row>
    <row r="59" spans="2:9" s="191" customFormat="1" ht="20.100000000000001" customHeight="1" x14ac:dyDescent="0.25">
      <c r="B59" s="201"/>
      <c r="C59" s="202" t="s">
        <v>179</v>
      </c>
      <c r="D59" s="302" t="s">
        <v>180</v>
      </c>
      <c r="E59" s="303"/>
      <c r="F59" s="304"/>
      <c r="G59" s="317"/>
      <c r="H59" s="318"/>
      <c r="I59" s="318"/>
    </row>
    <row r="60" spans="2:9" s="191" customFormat="1" ht="20.100000000000001" customHeight="1" x14ac:dyDescent="0.25">
      <c r="B60" s="201"/>
      <c r="C60" s="202" t="s">
        <v>181</v>
      </c>
      <c r="D60" s="302" t="s">
        <v>182</v>
      </c>
      <c r="E60" s="303"/>
      <c r="F60" s="304"/>
    </row>
    <row r="61" spans="2:9" s="191" customFormat="1" ht="20.100000000000001" customHeight="1" x14ac:dyDescent="0.25">
      <c r="B61" s="200"/>
      <c r="C61" s="203" t="s">
        <v>183</v>
      </c>
      <c r="D61" s="302" t="s">
        <v>320</v>
      </c>
      <c r="E61" s="303"/>
      <c r="F61" s="304"/>
    </row>
    <row r="62" spans="2:9" s="191" customFormat="1" ht="20.100000000000001" customHeight="1" x14ac:dyDescent="0.25">
      <c r="B62" s="322" t="s">
        <v>184</v>
      </c>
      <c r="C62" s="323"/>
      <c r="D62" s="323"/>
      <c r="E62" s="323"/>
      <c r="F62" s="324"/>
    </row>
    <row r="63" spans="2:9" s="191" customFormat="1" ht="30" customHeight="1" x14ac:dyDescent="0.25">
      <c r="B63" s="204"/>
      <c r="C63" s="205" t="s">
        <v>185</v>
      </c>
      <c r="D63" s="302" t="s">
        <v>186</v>
      </c>
      <c r="E63" s="303"/>
      <c r="F63" s="304"/>
    </row>
    <row r="64" spans="2:9" s="191" customFormat="1" ht="20.100000000000001" customHeight="1" x14ac:dyDescent="0.25">
      <c r="B64" s="201"/>
      <c r="C64" s="202" t="s">
        <v>187</v>
      </c>
      <c r="D64" s="302" t="s">
        <v>188</v>
      </c>
      <c r="E64" s="303"/>
      <c r="F64" s="304"/>
      <c r="G64" s="317"/>
      <c r="H64" s="318"/>
      <c r="I64" s="318"/>
    </row>
    <row r="65" spans="2:9" s="191" customFormat="1" ht="56.25" customHeight="1" x14ac:dyDescent="0.25">
      <c r="B65" s="200"/>
      <c r="C65" s="203" t="s">
        <v>189</v>
      </c>
      <c r="D65" s="302" t="s">
        <v>190</v>
      </c>
      <c r="E65" s="303"/>
      <c r="F65" s="304"/>
    </row>
    <row r="66" spans="2:9" s="191" customFormat="1" ht="20.100000000000001" customHeight="1" x14ac:dyDescent="0.25">
      <c r="B66" s="325" t="s">
        <v>191</v>
      </c>
      <c r="C66" s="326"/>
      <c r="D66" s="326"/>
      <c r="E66" s="326"/>
      <c r="F66" s="327"/>
    </row>
    <row r="67" spans="2:9" s="191" customFormat="1" ht="20.100000000000001" customHeight="1" x14ac:dyDescent="0.25">
      <c r="B67" s="328" t="s">
        <v>192</v>
      </c>
      <c r="C67" s="329"/>
      <c r="D67" s="329"/>
      <c r="E67" s="329"/>
      <c r="F67" s="330"/>
    </row>
    <row r="68" spans="2:9" s="191" customFormat="1" ht="19.5" customHeight="1" x14ac:dyDescent="0.25">
      <c r="B68" s="322" t="s">
        <v>193</v>
      </c>
      <c r="C68" s="323"/>
      <c r="D68" s="323"/>
      <c r="E68" s="323"/>
      <c r="F68" s="324"/>
    </row>
    <row r="69" spans="2:9" s="191" customFormat="1" ht="45" customHeight="1" x14ac:dyDescent="0.25">
      <c r="B69" s="206"/>
      <c r="C69" s="207" t="s">
        <v>194</v>
      </c>
      <c r="D69" s="302" t="s">
        <v>195</v>
      </c>
      <c r="E69" s="303"/>
      <c r="F69" s="304"/>
      <c r="G69" s="317"/>
      <c r="H69" s="318"/>
      <c r="I69" s="318"/>
    </row>
    <row r="70" spans="2:9" s="191" customFormat="1" ht="19.5" customHeight="1" x14ac:dyDescent="0.25">
      <c r="B70" s="322" t="s">
        <v>196</v>
      </c>
      <c r="C70" s="323"/>
      <c r="D70" s="323"/>
      <c r="E70" s="323"/>
      <c r="F70" s="324"/>
    </row>
    <row r="71" spans="2:9" s="191" customFormat="1" ht="20.100000000000001" customHeight="1" x14ac:dyDescent="0.25">
      <c r="B71" s="204"/>
      <c r="C71" s="205" t="s">
        <v>197</v>
      </c>
      <c r="D71" s="302" t="s">
        <v>198</v>
      </c>
      <c r="E71" s="303"/>
      <c r="F71" s="304"/>
      <c r="G71" s="317"/>
      <c r="H71" s="318"/>
      <c r="I71" s="318"/>
    </row>
    <row r="72" spans="2:9" s="191" customFormat="1" ht="30" customHeight="1" x14ac:dyDescent="0.25">
      <c r="B72" s="201"/>
      <c r="C72" s="202" t="s">
        <v>199</v>
      </c>
      <c r="D72" s="302" t="s">
        <v>200</v>
      </c>
      <c r="E72" s="303"/>
      <c r="F72" s="304"/>
      <c r="G72" s="208"/>
    </row>
    <row r="73" spans="2:9" s="191" customFormat="1" ht="20.100000000000001" customHeight="1" x14ac:dyDescent="0.25">
      <c r="B73" s="200"/>
      <c r="C73" s="203" t="s">
        <v>201</v>
      </c>
      <c r="D73" s="302" t="s">
        <v>202</v>
      </c>
      <c r="E73" s="303"/>
      <c r="F73" s="304"/>
      <c r="G73" s="208"/>
    </row>
    <row r="74" spans="2:9" s="191" customFormat="1" ht="19.5" customHeight="1" x14ac:dyDescent="0.25">
      <c r="B74" s="322" t="s">
        <v>203</v>
      </c>
      <c r="C74" s="323"/>
      <c r="D74" s="323"/>
      <c r="E74" s="323"/>
      <c r="F74" s="324"/>
    </row>
    <row r="75" spans="2:9" s="191" customFormat="1" ht="20.100000000000001" customHeight="1" x14ac:dyDescent="0.25">
      <c r="B75" s="204"/>
      <c r="C75" s="205" t="s">
        <v>204</v>
      </c>
      <c r="D75" s="302" t="s">
        <v>205</v>
      </c>
      <c r="E75" s="303"/>
      <c r="F75" s="304"/>
      <c r="G75" s="317"/>
      <c r="H75" s="318"/>
      <c r="I75" s="318"/>
    </row>
    <row r="76" spans="2:9" s="191" customFormat="1" ht="20.100000000000001" customHeight="1" x14ac:dyDescent="0.25">
      <c r="B76" s="200"/>
      <c r="C76" s="203" t="s">
        <v>206</v>
      </c>
      <c r="D76" s="302" t="s">
        <v>207</v>
      </c>
      <c r="E76" s="303"/>
      <c r="F76" s="304"/>
    </row>
    <row r="77" spans="2:9" s="191" customFormat="1" ht="19.5" customHeight="1" x14ac:dyDescent="0.25">
      <c r="B77" s="319" t="s">
        <v>208</v>
      </c>
      <c r="C77" s="320"/>
      <c r="D77" s="320"/>
      <c r="E77" s="320"/>
      <c r="F77" s="321"/>
    </row>
    <row r="78" spans="2:9" s="191" customFormat="1" ht="54" customHeight="1" x14ac:dyDescent="0.25">
      <c r="B78" s="204"/>
      <c r="C78" s="205" t="s">
        <v>209</v>
      </c>
      <c r="D78" s="302" t="s">
        <v>330</v>
      </c>
      <c r="E78" s="303"/>
      <c r="F78" s="304"/>
      <c r="G78" s="317"/>
      <c r="H78" s="318"/>
      <c r="I78" s="318"/>
    </row>
    <row r="79" spans="2:9" s="191" customFormat="1" ht="45" customHeight="1" x14ac:dyDescent="0.25">
      <c r="B79" s="201"/>
      <c r="C79" s="202" t="s">
        <v>210</v>
      </c>
      <c r="D79" s="302" t="s">
        <v>212</v>
      </c>
      <c r="E79" s="303"/>
      <c r="F79" s="304"/>
      <c r="G79" s="184"/>
      <c r="H79" s="209"/>
      <c r="I79" s="209"/>
    </row>
    <row r="80" spans="2:9" s="191" customFormat="1" ht="30" customHeight="1" x14ac:dyDescent="0.25">
      <c r="B80" s="201"/>
      <c r="C80" s="202" t="s">
        <v>211</v>
      </c>
      <c r="D80" s="302" t="s">
        <v>214</v>
      </c>
      <c r="E80" s="303"/>
      <c r="F80" s="304"/>
      <c r="G80" s="184"/>
      <c r="H80" s="209"/>
      <c r="I80" s="209"/>
    </row>
    <row r="81" spans="2:9" s="191" customFormat="1" ht="24.95" customHeight="1" x14ac:dyDescent="0.25">
      <c r="B81" s="200"/>
      <c r="C81" s="203" t="s">
        <v>213</v>
      </c>
      <c r="D81" s="302" t="s">
        <v>215</v>
      </c>
      <c r="E81" s="303"/>
      <c r="F81" s="304"/>
      <c r="G81" s="317"/>
      <c r="H81" s="318"/>
      <c r="I81" s="318"/>
    </row>
    <row r="82" spans="2:9" s="191" customFormat="1" ht="24.95" customHeight="1" x14ac:dyDescent="0.25">
      <c r="B82" s="311" t="s">
        <v>216</v>
      </c>
      <c r="C82" s="312"/>
      <c r="D82" s="312"/>
      <c r="E82" s="312"/>
      <c r="F82" s="313"/>
    </row>
    <row r="83" spans="2:9" s="191" customFormat="1" ht="45" customHeight="1" x14ac:dyDescent="0.25">
      <c r="B83" s="206"/>
      <c r="C83" s="207" t="s">
        <v>217</v>
      </c>
      <c r="D83" s="269" t="s">
        <v>218</v>
      </c>
      <c r="E83" s="270"/>
      <c r="F83" s="271"/>
      <c r="G83" s="317"/>
      <c r="H83" s="318"/>
      <c r="I83" s="318"/>
    </row>
    <row r="84" spans="2:9" s="191" customFormat="1" ht="24.95" customHeight="1" x14ac:dyDescent="0.25">
      <c r="B84" s="311" t="s">
        <v>219</v>
      </c>
      <c r="C84" s="312"/>
      <c r="D84" s="312"/>
      <c r="E84" s="312"/>
      <c r="F84" s="313"/>
    </row>
    <row r="85" spans="2:9" s="191" customFormat="1" ht="20.100000000000001" customHeight="1" x14ac:dyDescent="0.25">
      <c r="B85" s="266" t="s">
        <v>220</v>
      </c>
      <c r="C85" s="267"/>
      <c r="D85" s="267"/>
      <c r="E85" s="210"/>
      <c r="F85" s="211"/>
    </row>
    <row r="86" spans="2:9" s="213" customFormat="1" ht="20.100000000000001" customHeight="1" x14ac:dyDescent="0.25">
      <c r="B86" s="212" t="s">
        <v>97</v>
      </c>
      <c r="C86" s="293" t="s">
        <v>221</v>
      </c>
      <c r="D86" s="294"/>
      <c r="E86" s="294"/>
      <c r="F86" s="295"/>
    </row>
    <row r="87" spans="2:9" s="213" customFormat="1" ht="20.100000000000001" customHeight="1" x14ac:dyDescent="0.25">
      <c r="B87" s="214"/>
      <c r="C87" s="180" t="s">
        <v>111</v>
      </c>
      <c r="D87" s="272" t="s">
        <v>222</v>
      </c>
      <c r="E87" s="273"/>
      <c r="F87" s="274"/>
    </row>
    <row r="88" spans="2:9" s="196" customFormat="1" ht="20.100000000000001" customHeight="1" x14ac:dyDescent="0.25">
      <c r="B88" s="215"/>
      <c r="C88" s="216" t="s">
        <v>113</v>
      </c>
      <c r="D88" s="272" t="s">
        <v>223</v>
      </c>
      <c r="E88" s="273"/>
      <c r="F88" s="274"/>
    </row>
    <row r="89" spans="2:9" s="196" customFormat="1" ht="20.100000000000001" customHeight="1" x14ac:dyDescent="0.25">
      <c r="B89" s="215"/>
      <c r="C89" s="217" t="s">
        <v>224</v>
      </c>
      <c r="D89" s="272" t="s">
        <v>225</v>
      </c>
      <c r="E89" s="273"/>
      <c r="F89" s="274"/>
    </row>
    <row r="90" spans="2:9" s="196" customFormat="1" ht="20.100000000000001" customHeight="1" x14ac:dyDescent="0.25">
      <c r="B90" s="215"/>
      <c r="C90" s="217" t="s">
        <v>226</v>
      </c>
      <c r="D90" s="272" t="s">
        <v>227</v>
      </c>
      <c r="E90" s="273"/>
      <c r="F90" s="274"/>
    </row>
    <row r="91" spans="2:9" s="196" customFormat="1" ht="20.100000000000001" customHeight="1" x14ac:dyDescent="0.25">
      <c r="B91" s="198"/>
      <c r="C91" s="217" t="s">
        <v>228</v>
      </c>
      <c r="D91" s="272" t="s">
        <v>321</v>
      </c>
      <c r="E91" s="273"/>
      <c r="F91" s="274"/>
    </row>
    <row r="92" spans="2:9" s="196" customFormat="1" ht="30" customHeight="1" x14ac:dyDescent="0.25">
      <c r="B92" s="218" t="s">
        <v>99</v>
      </c>
      <c r="C92" s="293" t="s">
        <v>229</v>
      </c>
      <c r="D92" s="294"/>
      <c r="E92" s="294"/>
      <c r="F92" s="295"/>
    </row>
    <row r="93" spans="2:9" s="196" customFormat="1" ht="30" customHeight="1" x14ac:dyDescent="0.25">
      <c r="B93" s="215" t="s">
        <v>101</v>
      </c>
      <c r="C93" s="293" t="s">
        <v>230</v>
      </c>
      <c r="D93" s="294"/>
      <c r="E93" s="294"/>
      <c r="F93" s="295"/>
    </row>
    <row r="94" spans="2:9" s="196" customFormat="1" ht="20.100000000000001" customHeight="1" x14ac:dyDescent="0.25">
      <c r="B94" s="212" t="s">
        <v>103</v>
      </c>
      <c r="C94" s="269" t="s">
        <v>231</v>
      </c>
      <c r="D94" s="270"/>
      <c r="E94" s="270"/>
      <c r="F94" s="271"/>
    </row>
    <row r="95" spans="2:9" s="196" customFormat="1" ht="20.100000000000001" customHeight="1" x14ac:dyDescent="0.25">
      <c r="B95" s="215"/>
      <c r="C95" s="216" t="s">
        <v>232</v>
      </c>
      <c r="D95" s="314" t="s">
        <v>331</v>
      </c>
      <c r="E95" s="315"/>
      <c r="F95" s="316"/>
    </row>
    <row r="96" spans="2:9" s="196" customFormat="1" ht="20.100000000000001" customHeight="1" x14ac:dyDescent="0.25">
      <c r="B96" s="215"/>
      <c r="C96" s="217" t="s">
        <v>233</v>
      </c>
      <c r="D96" s="281" t="s">
        <v>234</v>
      </c>
      <c r="E96" s="282"/>
      <c r="F96" s="283"/>
    </row>
    <row r="97" spans="2:6" s="196" customFormat="1" ht="20.100000000000001" customHeight="1" x14ac:dyDescent="0.25">
      <c r="B97" s="215"/>
      <c r="C97" s="217" t="s">
        <v>235</v>
      </c>
      <c r="D97" s="281" t="s">
        <v>236</v>
      </c>
      <c r="E97" s="282"/>
      <c r="F97" s="283"/>
    </row>
    <row r="98" spans="2:6" s="196" customFormat="1" ht="30" customHeight="1" x14ac:dyDescent="0.25">
      <c r="B98" s="198"/>
      <c r="C98" s="219" t="s">
        <v>237</v>
      </c>
      <c r="D98" s="281" t="s">
        <v>238</v>
      </c>
      <c r="E98" s="282"/>
      <c r="F98" s="283"/>
    </row>
    <row r="99" spans="2:6" s="196" customFormat="1" ht="20.100000000000001" customHeight="1" x14ac:dyDescent="0.25">
      <c r="B99" s="212" t="s">
        <v>105</v>
      </c>
      <c r="C99" s="293" t="s">
        <v>239</v>
      </c>
      <c r="D99" s="294"/>
      <c r="E99" s="294"/>
      <c r="F99" s="295"/>
    </row>
    <row r="100" spans="2:6" s="196" customFormat="1" ht="20.100000000000001" customHeight="1" x14ac:dyDescent="0.25">
      <c r="B100" s="215"/>
      <c r="C100" s="220" t="s">
        <v>240</v>
      </c>
      <c r="D100" s="272" t="s">
        <v>241</v>
      </c>
      <c r="E100" s="273"/>
      <c r="F100" s="274"/>
    </row>
    <row r="101" spans="2:6" s="196" customFormat="1" ht="20.100000000000001" customHeight="1" x14ac:dyDescent="0.25">
      <c r="B101" s="198"/>
      <c r="C101" s="221" t="s">
        <v>242</v>
      </c>
      <c r="D101" s="296" t="s">
        <v>243</v>
      </c>
      <c r="E101" s="297"/>
      <c r="F101" s="298"/>
    </row>
    <row r="102" spans="2:6" s="196" customFormat="1" ht="20.100000000000001" customHeight="1" x14ac:dyDescent="0.25">
      <c r="B102" s="212" t="s">
        <v>107</v>
      </c>
      <c r="C102" s="299" t="s">
        <v>244</v>
      </c>
      <c r="D102" s="300"/>
      <c r="E102" s="300"/>
      <c r="F102" s="301"/>
    </row>
    <row r="103" spans="2:6" s="196" customFormat="1" ht="20.100000000000001" customHeight="1" x14ac:dyDescent="0.25">
      <c r="B103" s="215"/>
      <c r="C103" s="222" t="s">
        <v>245</v>
      </c>
      <c r="D103" s="272" t="s">
        <v>246</v>
      </c>
      <c r="E103" s="273"/>
      <c r="F103" s="274"/>
    </row>
    <row r="104" spans="2:6" s="196" customFormat="1" ht="20.100000000000001" customHeight="1" x14ac:dyDescent="0.25">
      <c r="B104" s="215"/>
      <c r="C104" s="223" t="s">
        <v>247</v>
      </c>
      <c r="D104" s="302" t="s">
        <v>248</v>
      </c>
      <c r="E104" s="303"/>
      <c r="F104" s="304"/>
    </row>
    <row r="105" spans="2:6" s="196" customFormat="1" ht="20.100000000000001" customHeight="1" x14ac:dyDescent="0.25">
      <c r="B105" s="198"/>
      <c r="C105" s="221" t="s">
        <v>249</v>
      </c>
      <c r="D105" s="296" t="s">
        <v>250</v>
      </c>
      <c r="E105" s="297"/>
      <c r="F105" s="298"/>
    </row>
    <row r="106" spans="2:6" s="196" customFormat="1" ht="20.100000000000001" customHeight="1" x14ac:dyDescent="0.25">
      <c r="B106" s="212" t="s">
        <v>251</v>
      </c>
      <c r="C106" s="293" t="s">
        <v>252</v>
      </c>
      <c r="D106" s="294"/>
      <c r="E106" s="294"/>
      <c r="F106" s="295"/>
    </row>
    <row r="107" spans="2:6" s="196" customFormat="1" ht="20.100000000000001" customHeight="1" x14ac:dyDescent="0.25">
      <c r="B107" s="215"/>
      <c r="C107" s="220" t="s">
        <v>253</v>
      </c>
      <c r="D107" s="305" t="s">
        <v>254</v>
      </c>
      <c r="E107" s="306"/>
      <c r="F107" s="307"/>
    </row>
    <row r="108" spans="2:6" s="196" customFormat="1" ht="20.100000000000001" customHeight="1" x14ac:dyDescent="0.25">
      <c r="B108" s="215"/>
      <c r="C108" s="223" t="s">
        <v>255</v>
      </c>
      <c r="D108" s="308" t="s">
        <v>256</v>
      </c>
      <c r="E108" s="309"/>
      <c r="F108" s="310"/>
    </row>
    <row r="109" spans="2:6" s="196" customFormat="1" ht="20.100000000000001" customHeight="1" x14ac:dyDescent="0.25">
      <c r="B109" s="198"/>
      <c r="C109" s="223" t="s">
        <v>257</v>
      </c>
      <c r="D109" s="308" t="s">
        <v>258</v>
      </c>
      <c r="E109" s="309"/>
      <c r="F109" s="310"/>
    </row>
    <row r="110" spans="2:6" s="196" customFormat="1" ht="20.100000000000001" customHeight="1" x14ac:dyDescent="0.25">
      <c r="B110" s="218" t="s">
        <v>259</v>
      </c>
      <c r="C110" s="293" t="s">
        <v>260</v>
      </c>
      <c r="D110" s="294"/>
      <c r="E110" s="294"/>
      <c r="F110" s="295"/>
    </row>
    <row r="111" spans="2:6" s="196" customFormat="1" ht="20.100000000000001" customHeight="1" x14ac:dyDescent="0.25">
      <c r="B111" s="212" t="s">
        <v>261</v>
      </c>
      <c r="C111" s="272" t="s">
        <v>262</v>
      </c>
      <c r="D111" s="273"/>
      <c r="E111" s="273"/>
      <c r="F111" s="274"/>
    </row>
    <row r="112" spans="2:6" s="196" customFormat="1" ht="20.100000000000001" customHeight="1" x14ac:dyDescent="0.25">
      <c r="B112" s="215"/>
      <c r="C112" s="223" t="s">
        <v>263</v>
      </c>
      <c r="D112" s="281" t="s">
        <v>264</v>
      </c>
      <c r="E112" s="282"/>
      <c r="F112" s="283"/>
    </row>
    <row r="113" spans="2:6" s="196" customFormat="1" ht="20.100000000000001" customHeight="1" x14ac:dyDescent="0.25">
      <c r="B113" s="215"/>
      <c r="C113" s="223" t="s">
        <v>265</v>
      </c>
      <c r="D113" s="281" t="s">
        <v>266</v>
      </c>
      <c r="E113" s="282"/>
      <c r="F113" s="283"/>
    </row>
    <row r="114" spans="2:6" s="196" customFormat="1" ht="24.95" customHeight="1" x14ac:dyDescent="0.25">
      <c r="B114" s="215"/>
      <c r="C114" s="223" t="s">
        <v>267</v>
      </c>
      <c r="D114" s="281" t="s">
        <v>268</v>
      </c>
      <c r="E114" s="282"/>
      <c r="F114" s="283"/>
    </row>
    <row r="115" spans="2:6" s="196" customFormat="1" ht="20.100000000000001" customHeight="1" x14ac:dyDescent="0.25">
      <c r="B115" s="215"/>
      <c r="C115" s="223" t="s">
        <v>269</v>
      </c>
      <c r="D115" s="281" t="s">
        <v>270</v>
      </c>
      <c r="E115" s="282"/>
      <c r="F115" s="283"/>
    </row>
    <row r="116" spans="2:6" s="196" customFormat="1" ht="20.100000000000001" customHeight="1" x14ac:dyDescent="0.25">
      <c r="B116" s="198"/>
      <c r="C116" s="224" t="s">
        <v>271</v>
      </c>
      <c r="D116" s="281" t="s">
        <v>272</v>
      </c>
      <c r="E116" s="282"/>
      <c r="F116" s="283"/>
    </row>
    <row r="117" spans="2:6" s="196" customFormat="1" ht="20.100000000000001" customHeight="1" x14ac:dyDescent="0.25">
      <c r="B117" s="212" t="s">
        <v>273</v>
      </c>
      <c r="C117" s="272" t="s">
        <v>274</v>
      </c>
      <c r="D117" s="273"/>
      <c r="E117" s="273"/>
      <c r="F117" s="274"/>
    </row>
    <row r="118" spans="2:6" s="196" customFormat="1" ht="20.100000000000001" customHeight="1" x14ac:dyDescent="0.25">
      <c r="B118" s="215"/>
      <c r="C118" s="223" t="s">
        <v>275</v>
      </c>
      <c r="D118" s="308" t="s">
        <v>276</v>
      </c>
      <c r="E118" s="309"/>
      <c r="F118" s="310"/>
    </row>
    <row r="119" spans="2:6" s="196" customFormat="1" ht="20.100000000000001" customHeight="1" x14ac:dyDescent="0.25">
      <c r="B119" s="198"/>
      <c r="C119" s="224" t="s">
        <v>277</v>
      </c>
      <c r="D119" s="308" t="s">
        <v>278</v>
      </c>
      <c r="E119" s="309"/>
      <c r="F119" s="310"/>
    </row>
    <row r="120" spans="2:6" s="196" customFormat="1" ht="45" customHeight="1" x14ac:dyDescent="0.25">
      <c r="B120" s="218" t="s">
        <v>279</v>
      </c>
      <c r="C120" s="293" t="s">
        <v>280</v>
      </c>
      <c r="D120" s="294"/>
      <c r="E120" s="294"/>
      <c r="F120" s="295"/>
    </row>
    <row r="121" spans="2:6" s="196" customFormat="1" ht="30" customHeight="1" x14ac:dyDescent="0.25">
      <c r="B121" s="218" t="s">
        <v>281</v>
      </c>
      <c r="C121" s="293" t="s">
        <v>282</v>
      </c>
      <c r="D121" s="294"/>
      <c r="E121" s="294"/>
      <c r="F121" s="295"/>
    </row>
    <row r="122" spans="2:6" s="196" customFormat="1" ht="51.75" customHeight="1" x14ac:dyDescent="0.25">
      <c r="B122" s="218" t="s">
        <v>283</v>
      </c>
      <c r="C122" s="293" t="s">
        <v>332</v>
      </c>
      <c r="D122" s="294"/>
      <c r="E122" s="294"/>
      <c r="F122" s="295"/>
    </row>
    <row r="123" spans="2:6" s="196" customFormat="1" ht="30" customHeight="1" x14ac:dyDescent="0.25">
      <c r="B123" s="218" t="s">
        <v>284</v>
      </c>
      <c r="C123" s="293" t="s">
        <v>285</v>
      </c>
      <c r="D123" s="294"/>
      <c r="E123" s="294"/>
      <c r="F123" s="295"/>
    </row>
    <row r="124" spans="2:6" s="196" customFormat="1" ht="75" customHeight="1" x14ac:dyDescent="0.25">
      <c r="B124" s="218" t="s">
        <v>286</v>
      </c>
      <c r="C124" s="293" t="s">
        <v>287</v>
      </c>
      <c r="D124" s="294"/>
      <c r="E124" s="294"/>
      <c r="F124" s="295"/>
    </row>
    <row r="125" spans="2:6" s="196" customFormat="1" ht="20.100000000000001" customHeight="1" x14ac:dyDescent="0.25">
      <c r="B125" s="218" t="s">
        <v>288</v>
      </c>
      <c r="C125" s="293" t="s">
        <v>289</v>
      </c>
      <c r="D125" s="294"/>
      <c r="E125" s="294"/>
      <c r="F125" s="295"/>
    </row>
    <row r="126" spans="2:6" s="196" customFormat="1" ht="24.95" customHeight="1" x14ac:dyDescent="0.25">
      <c r="B126" s="218" t="s">
        <v>290</v>
      </c>
      <c r="C126" s="293" t="s">
        <v>291</v>
      </c>
      <c r="D126" s="294"/>
      <c r="E126" s="294"/>
      <c r="F126" s="295"/>
    </row>
    <row r="127" spans="2:6" s="196" customFormat="1" ht="80.099999999999994" customHeight="1" x14ac:dyDescent="0.25">
      <c r="B127" s="218" t="s">
        <v>292</v>
      </c>
      <c r="C127" s="293" t="s">
        <v>293</v>
      </c>
      <c r="D127" s="294"/>
      <c r="E127" s="294"/>
      <c r="F127" s="295"/>
    </row>
    <row r="128" spans="2:6" s="196" customFormat="1" ht="24.95" customHeight="1" x14ac:dyDescent="0.25">
      <c r="B128" s="212" t="s">
        <v>294</v>
      </c>
      <c r="C128" s="269" t="s">
        <v>295</v>
      </c>
      <c r="D128" s="270"/>
      <c r="E128" s="270"/>
      <c r="F128" s="271"/>
    </row>
    <row r="129" spans="2:8" s="196" customFormat="1" ht="30" customHeight="1" x14ac:dyDescent="0.25">
      <c r="B129" s="212" t="s">
        <v>296</v>
      </c>
      <c r="C129" s="278" t="s">
        <v>297</v>
      </c>
      <c r="D129" s="279"/>
      <c r="E129" s="279"/>
      <c r="F129" s="280"/>
    </row>
    <row r="130" spans="2:8" s="196" customFormat="1" ht="20.100000000000001" customHeight="1" x14ac:dyDescent="0.25">
      <c r="B130" s="215"/>
      <c r="C130" s="217" t="s">
        <v>298</v>
      </c>
      <c r="D130" s="281" t="s">
        <v>322</v>
      </c>
      <c r="E130" s="282"/>
      <c r="F130" s="283"/>
    </row>
    <row r="131" spans="2:8" s="196" customFormat="1" ht="39" customHeight="1" x14ac:dyDescent="0.25">
      <c r="B131" s="215"/>
      <c r="C131" s="216" t="s">
        <v>299</v>
      </c>
      <c r="D131" s="281" t="s">
        <v>333</v>
      </c>
      <c r="E131" s="282"/>
      <c r="F131" s="283"/>
    </row>
    <row r="132" spans="2:8" s="196" customFormat="1" ht="20.100000000000001" customHeight="1" x14ac:dyDescent="0.25">
      <c r="B132" s="198"/>
      <c r="C132" s="225" t="s">
        <v>300</v>
      </c>
      <c r="D132" s="284" t="s">
        <v>323</v>
      </c>
      <c r="E132" s="285"/>
      <c r="F132" s="286"/>
    </row>
    <row r="133" spans="2:8" s="196" customFormat="1" ht="60" customHeight="1" x14ac:dyDescent="0.25">
      <c r="B133" s="195" t="s">
        <v>301</v>
      </c>
      <c r="C133" s="287" t="s">
        <v>302</v>
      </c>
      <c r="D133" s="288"/>
      <c r="E133" s="288"/>
      <c r="F133" s="289"/>
    </row>
    <row r="134" spans="2:8" s="196" customFormat="1" ht="30" customHeight="1" x14ac:dyDescent="0.25">
      <c r="B134" s="197" t="s">
        <v>303</v>
      </c>
      <c r="C134" s="281" t="s">
        <v>304</v>
      </c>
      <c r="D134" s="282"/>
      <c r="E134" s="282"/>
      <c r="F134" s="283"/>
    </row>
    <row r="135" spans="2:8" s="196" customFormat="1" ht="20.100000000000001" customHeight="1" x14ac:dyDescent="0.25">
      <c r="B135" s="226" t="s">
        <v>305</v>
      </c>
      <c r="C135" s="290" t="s">
        <v>306</v>
      </c>
      <c r="D135" s="291"/>
      <c r="E135" s="291"/>
      <c r="F135" s="292"/>
    </row>
    <row r="136" spans="2:8" s="191" customFormat="1" ht="20.100000000000001" customHeight="1" x14ac:dyDescent="0.25">
      <c r="B136" s="266" t="s">
        <v>307</v>
      </c>
      <c r="C136" s="267"/>
      <c r="D136" s="267"/>
      <c r="E136" s="267"/>
      <c r="F136" s="268"/>
      <c r="G136" s="196"/>
      <c r="H136" s="196"/>
    </row>
    <row r="137" spans="2:8" s="196" customFormat="1" ht="45" customHeight="1" x14ac:dyDescent="0.25">
      <c r="B137" s="218" t="s">
        <v>97</v>
      </c>
      <c r="C137" s="269" t="s">
        <v>308</v>
      </c>
      <c r="D137" s="270"/>
      <c r="E137" s="270"/>
      <c r="F137" s="271"/>
    </row>
    <row r="138" spans="2:8" s="191" customFormat="1" ht="20.100000000000001" customHeight="1" x14ac:dyDescent="0.25">
      <c r="B138" s="266" t="s">
        <v>309</v>
      </c>
      <c r="C138" s="267"/>
      <c r="D138" s="267"/>
      <c r="E138" s="267"/>
      <c r="F138" s="268"/>
    </row>
    <row r="139" spans="2:8" s="196" customFormat="1" ht="37.5" customHeight="1" x14ac:dyDescent="0.25">
      <c r="B139" s="195" t="s">
        <v>97</v>
      </c>
      <c r="C139" s="272" t="s">
        <v>334</v>
      </c>
      <c r="D139" s="273"/>
      <c r="E139" s="273"/>
      <c r="F139" s="274"/>
    </row>
    <row r="140" spans="2:8" s="196" customFormat="1" ht="20.100000000000001" customHeight="1" thickBot="1" x14ac:dyDescent="0.3">
      <c r="B140" s="227" t="s">
        <v>99</v>
      </c>
      <c r="C140" s="275" t="s">
        <v>324</v>
      </c>
      <c r="D140" s="276"/>
      <c r="E140" s="276"/>
      <c r="F140" s="277"/>
    </row>
    <row r="141" spans="2:8" s="191" customFormat="1" ht="15" customHeight="1" thickBot="1" x14ac:dyDescent="0.25">
      <c r="B141" s="228"/>
      <c r="C141" s="228"/>
      <c r="D141" s="229"/>
      <c r="E141" s="230"/>
      <c r="F141" s="230"/>
      <c r="G141" s="231"/>
    </row>
    <row r="142" spans="2:8" s="191" customFormat="1" ht="20.100000000000001" customHeight="1" thickBot="1" x14ac:dyDescent="0.3">
      <c r="B142" s="257" t="s">
        <v>310</v>
      </c>
      <c r="C142" s="258"/>
      <c r="D142" s="259"/>
      <c r="E142" s="230"/>
      <c r="F142" s="230"/>
    </row>
    <row r="143" spans="2:8" s="191" customFormat="1" ht="20.100000000000001" customHeight="1" x14ac:dyDescent="0.25">
      <c r="B143" s="232" t="s">
        <v>97</v>
      </c>
      <c r="C143" s="260" t="s">
        <v>75</v>
      </c>
      <c r="D143" s="261"/>
      <c r="E143" s="230"/>
      <c r="F143" s="230"/>
    </row>
    <row r="144" spans="2:8" s="191" customFormat="1" ht="20.100000000000001" customHeight="1" x14ac:dyDescent="0.25">
      <c r="B144" s="233" t="s">
        <v>99</v>
      </c>
      <c r="C144" s="262" t="s">
        <v>78</v>
      </c>
      <c r="D144" s="263"/>
      <c r="E144" s="230"/>
      <c r="F144" s="230"/>
    </row>
    <row r="145" spans="2:7" s="191" customFormat="1" ht="20.100000000000001" customHeight="1" thickBot="1" x14ac:dyDescent="0.3">
      <c r="B145" s="234" t="s">
        <v>101</v>
      </c>
      <c r="C145" s="264" t="s">
        <v>61</v>
      </c>
      <c r="D145" s="265"/>
      <c r="E145" s="230"/>
      <c r="F145" s="230"/>
    </row>
    <row r="146" spans="2:7" ht="15" customHeight="1" x14ac:dyDescent="0.2">
      <c r="F146" s="187"/>
    </row>
    <row r="147" spans="2:7" s="235" customFormat="1" ht="24.95" customHeight="1" x14ac:dyDescent="0.2">
      <c r="B147" s="256" t="s">
        <v>317</v>
      </c>
      <c r="C147" s="256"/>
      <c r="D147" s="256"/>
      <c r="E147" s="181"/>
      <c r="F147" s="181"/>
      <c r="G147" s="181"/>
    </row>
    <row r="148" spans="2:7" s="235" customFormat="1" ht="24.95" customHeight="1" x14ac:dyDescent="0.2">
      <c r="B148" s="182"/>
      <c r="C148" s="182"/>
      <c r="D148" s="182"/>
      <c r="E148" s="181"/>
      <c r="F148" s="181"/>
      <c r="G148" s="181"/>
    </row>
    <row r="149" spans="2:7" s="235" customFormat="1" ht="14.25" customHeight="1" x14ac:dyDescent="0.2">
      <c r="B149" s="253" t="s">
        <v>311</v>
      </c>
      <c r="C149" s="253"/>
      <c r="D149" s="253"/>
      <c r="E149" s="254"/>
      <c r="F149" s="254"/>
      <c r="G149" s="236"/>
    </row>
    <row r="150" spans="2:7" s="238" customFormat="1" ht="12" customHeight="1" x14ac:dyDescent="0.25">
      <c r="B150" s="253" t="s">
        <v>312</v>
      </c>
      <c r="C150" s="253"/>
      <c r="D150" s="237"/>
      <c r="E150" s="254"/>
      <c r="F150" s="254"/>
      <c r="G150" s="236"/>
    </row>
    <row r="151" spans="2:7" s="238" customFormat="1" ht="12" customHeight="1" x14ac:dyDescent="0.25">
      <c r="B151" s="253" t="s">
        <v>313</v>
      </c>
      <c r="C151" s="253"/>
      <c r="D151" s="237"/>
      <c r="E151" s="254"/>
      <c r="F151" s="254"/>
      <c r="G151" s="236"/>
    </row>
    <row r="152" spans="2:7" ht="14.25" customHeight="1" x14ac:dyDescent="0.2">
      <c r="B152" s="253" t="s">
        <v>314</v>
      </c>
      <c r="C152" s="253"/>
      <c r="D152" s="237"/>
      <c r="E152" s="254"/>
      <c r="F152" s="254"/>
      <c r="G152" s="236"/>
    </row>
    <row r="153" spans="2:7" s="235" customFormat="1" x14ac:dyDescent="0.2">
      <c r="B153" s="239"/>
      <c r="C153" s="239"/>
      <c r="D153" s="239"/>
      <c r="E153" s="239"/>
      <c r="F153" s="239"/>
      <c r="G153" s="239"/>
    </row>
    <row r="154" spans="2:7" s="235" customFormat="1" x14ac:dyDescent="0.2">
      <c r="B154" s="240"/>
      <c r="C154" s="241"/>
      <c r="D154" s="240"/>
      <c r="E154" s="241"/>
      <c r="F154" s="239"/>
      <c r="G154" s="240"/>
    </row>
    <row r="155" spans="2:7" s="235" customFormat="1" x14ac:dyDescent="0.2">
      <c r="B155" s="240" t="s">
        <v>315</v>
      </c>
      <c r="C155" s="255"/>
      <c r="D155" s="255"/>
      <c r="E155" s="240"/>
      <c r="F155" s="242"/>
      <c r="G155" s="242"/>
    </row>
    <row r="156" spans="2:7" s="235" customFormat="1" x14ac:dyDescent="0.2">
      <c r="B156" s="240" t="s">
        <v>86</v>
      </c>
      <c r="C156" s="255"/>
      <c r="D156" s="255"/>
      <c r="E156" s="243"/>
      <c r="F156" s="242"/>
      <c r="G156" s="242"/>
    </row>
    <row r="157" spans="2:7" s="235" customFormat="1" x14ac:dyDescent="0.2">
      <c r="B157" s="240"/>
      <c r="C157" s="241"/>
      <c r="D157" s="240"/>
      <c r="G157" s="236"/>
    </row>
    <row r="158" spans="2:7" s="235" customFormat="1" x14ac:dyDescent="0.2">
      <c r="B158" s="244"/>
      <c r="C158" s="244"/>
      <c r="D158" s="245" t="s">
        <v>87</v>
      </c>
      <c r="E158" s="254"/>
      <c r="F158" s="254"/>
      <c r="G158" s="242"/>
    </row>
    <row r="159" spans="2:7" s="235" customFormat="1" x14ac:dyDescent="0.2">
      <c r="B159" s="244"/>
      <c r="C159" s="244"/>
      <c r="D159" s="246" t="s">
        <v>88</v>
      </c>
      <c r="E159" s="247"/>
      <c r="F159" s="240"/>
      <c r="G159" s="242"/>
    </row>
    <row r="160" spans="2:7" s="235" customFormat="1" x14ac:dyDescent="0.2">
      <c r="B160" s="248" t="s">
        <v>89</v>
      </c>
      <c r="C160" s="244"/>
      <c r="D160" s="246"/>
      <c r="E160" s="247"/>
      <c r="F160" s="240"/>
      <c r="G160" s="242"/>
    </row>
    <row r="161" spans="2:7" s="235" customFormat="1" x14ac:dyDescent="0.2">
      <c r="B161" s="249"/>
      <c r="C161" s="250" t="s">
        <v>90</v>
      </c>
      <c r="D161" s="251"/>
      <c r="E161" s="247"/>
      <c r="F161" s="240"/>
      <c r="G161" s="242"/>
    </row>
    <row r="162" spans="2:7" s="235" customFormat="1" x14ac:dyDescent="0.2">
      <c r="F162" s="240"/>
      <c r="G162" s="252"/>
    </row>
  </sheetData>
  <mergeCells count="177">
    <mergeCell ref="B1:D1"/>
    <mergeCell ref="B3:E3"/>
    <mergeCell ref="B4:F4"/>
    <mergeCell ref="B5:D5"/>
    <mergeCell ref="B6:F6"/>
    <mergeCell ref="B8:F8"/>
    <mergeCell ref="B10:F10"/>
    <mergeCell ref="C11:F11"/>
    <mergeCell ref="C12:F12"/>
    <mergeCell ref="G15:H15"/>
    <mergeCell ref="G16:H16"/>
    <mergeCell ref="G13:H13"/>
    <mergeCell ref="G14:H14"/>
    <mergeCell ref="C13:F13"/>
    <mergeCell ref="C14:F14"/>
    <mergeCell ref="C15:F15"/>
    <mergeCell ref="C16:F16"/>
    <mergeCell ref="B9:F9"/>
    <mergeCell ref="D33:F33"/>
    <mergeCell ref="D34:F34"/>
    <mergeCell ref="B21:F21"/>
    <mergeCell ref="B22:C22"/>
    <mergeCell ref="G24:J24"/>
    <mergeCell ref="B18:F18"/>
    <mergeCell ref="B17:F17"/>
    <mergeCell ref="C19:F19"/>
    <mergeCell ref="C20:F20"/>
    <mergeCell ref="D22:F22"/>
    <mergeCell ref="D23:F23"/>
    <mergeCell ref="D24:F24"/>
    <mergeCell ref="B30:F30"/>
    <mergeCell ref="G26:I26"/>
    <mergeCell ref="D25:F25"/>
    <mergeCell ref="D26:F26"/>
    <mergeCell ref="D27:F27"/>
    <mergeCell ref="D28:F28"/>
    <mergeCell ref="D29:F29"/>
    <mergeCell ref="D31:F31"/>
    <mergeCell ref="D32:F32"/>
    <mergeCell ref="G42:I42"/>
    <mergeCell ref="G43:I43"/>
    <mergeCell ref="G35:I35"/>
    <mergeCell ref="G36:I36"/>
    <mergeCell ref="B37:F37"/>
    <mergeCell ref="G39:I39"/>
    <mergeCell ref="D35:F35"/>
    <mergeCell ref="D36:F36"/>
    <mergeCell ref="D38:F38"/>
    <mergeCell ref="D39:F39"/>
    <mergeCell ref="D40:F40"/>
    <mergeCell ref="D41:F41"/>
    <mergeCell ref="D42:F42"/>
    <mergeCell ref="D43:F43"/>
    <mergeCell ref="D58:F58"/>
    <mergeCell ref="G52:I52"/>
    <mergeCell ref="G53:I53"/>
    <mergeCell ref="B46:F46"/>
    <mergeCell ref="G48:I48"/>
    <mergeCell ref="D44:F44"/>
    <mergeCell ref="D45:F45"/>
    <mergeCell ref="D47:F47"/>
    <mergeCell ref="D48:F48"/>
    <mergeCell ref="B57:F57"/>
    <mergeCell ref="B50:F50"/>
    <mergeCell ref="D49:F49"/>
    <mergeCell ref="D51:F51"/>
    <mergeCell ref="D52:F52"/>
    <mergeCell ref="D53:F53"/>
    <mergeCell ref="D54:F54"/>
    <mergeCell ref="D55:F55"/>
    <mergeCell ref="D56:F56"/>
    <mergeCell ref="B66:F66"/>
    <mergeCell ref="B67:F67"/>
    <mergeCell ref="B68:F68"/>
    <mergeCell ref="G69:I69"/>
    <mergeCell ref="G59:I59"/>
    <mergeCell ref="B62:F62"/>
    <mergeCell ref="G64:I64"/>
    <mergeCell ref="D59:F59"/>
    <mergeCell ref="D60:F60"/>
    <mergeCell ref="D61:F61"/>
    <mergeCell ref="D63:F63"/>
    <mergeCell ref="D64:F64"/>
    <mergeCell ref="D65:F65"/>
    <mergeCell ref="D69:F69"/>
    <mergeCell ref="G83:I83"/>
    <mergeCell ref="G81:I81"/>
    <mergeCell ref="D79:F79"/>
    <mergeCell ref="D80:F80"/>
    <mergeCell ref="D81:F81"/>
    <mergeCell ref="G75:I75"/>
    <mergeCell ref="B77:F77"/>
    <mergeCell ref="G78:I78"/>
    <mergeCell ref="B70:F70"/>
    <mergeCell ref="G71:I71"/>
    <mergeCell ref="B74:F74"/>
    <mergeCell ref="D71:F71"/>
    <mergeCell ref="D72:F72"/>
    <mergeCell ref="D73:F73"/>
    <mergeCell ref="D75:F75"/>
    <mergeCell ref="D76:F76"/>
    <mergeCell ref="D78:F78"/>
    <mergeCell ref="D100:F100"/>
    <mergeCell ref="B85:D85"/>
    <mergeCell ref="C86:F86"/>
    <mergeCell ref="B82:F82"/>
    <mergeCell ref="B84:F84"/>
    <mergeCell ref="D83:F83"/>
    <mergeCell ref="D87:F87"/>
    <mergeCell ref="D88:F88"/>
    <mergeCell ref="D89:F89"/>
    <mergeCell ref="D90:F90"/>
    <mergeCell ref="C99:F99"/>
    <mergeCell ref="C94:F94"/>
    <mergeCell ref="D95:F95"/>
    <mergeCell ref="D96:F96"/>
    <mergeCell ref="D97:F97"/>
    <mergeCell ref="D98:F98"/>
    <mergeCell ref="C93:F93"/>
    <mergeCell ref="C92:F92"/>
    <mergeCell ref="D91:F91"/>
    <mergeCell ref="C121:F121"/>
    <mergeCell ref="C106:F106"/>
    <mergeCell ref="C110:F110"/>
    <mergeCell ref="C111:F111"/>
    <mergeCell ref="D101:F101"/>
    <mergeCell ref="C102:F102"/>
    <mergeCell ref="D103:F103"/>
    <mergeCell ref="D104:F104"/>
    <mergeCell ref="D105:F105"/>
    <mergeCell ref="D107:F107"/>
    <mergeCell ref="D108:F108"/>
    <mergeCell ref="D109:F109"/>
    <mergeCell ref="C117:F117"/>
    <mergeCell ref="D112:F112"/>
    <mergeCell ref="D113:F113"/>
    <mergeCell ref="D114:F114"/>
    <mergeCell ref="D115:F115"/>
    <mergeCell ref="D116:F116"/>
    <mergeCell ref="D118:F118"/>
    <mergeCell ref="D119:F119"/>
    <mergeCell ref="C120:F120"/>
    <mergeCell ref="C128:F128"/>
    <mergeCell ref="C129:F129"/>
    <mergeCell ref="D130:F130"/>
    <mergeCell ref="D131:F131"/>
    <mergeCell ref="D132:F132"/>
    <mergeCell ref="C133:F133"/>
    <mergeCell ref="C134:F134"/>
    <mergeCell ref="C135:F135"/>
    <mergeCell ref="C122:F122"/>
    <mergeCell ref="C123:F123"/>
    <mergeCell ref="C124:F124"/>
    <mergeCell ref="C125:F125"/>
    <mergeCell ref="C126:F126"/>
    <mergeCell ref="C127:F127"/>
    <mergeCell ref="B142:D142"/>
    <mergeCell ref="C143:D143"/>
    <mergeCell ref="C144:D144"/>
    <mergeCell ref="C145:D145"/>
    <mergeCell ref="B136:F136"/>
    <mergeCell ref="B138:F138"/>
    <mergeCell ref="C137:F137"/>
    <mergeCell ref="C139:F139"/>
    <mergeCell ref="C140:F140"/>
    <mergeCell ref="B152:C152"/>
    <mergeCell ref="E152:F152"/>
    <mergeCell ref="C155:D155"/>
    <mergeCell ref="C156:D156"/>
    <mergeCell ref="E158:F158"/>
    <mergeCell ref="B147:D147"/>
    <mergeCell ref="B149:D149"/>
    <mergeCell ref="E149:F149"/>
    <mergeCell ref="B150:C150"/>
    <mergeCell ref="E150:F150"/>
    <mergeCell ref="B151:C151"/>
    <mergeCell ref="E151:F151"/>
  </mergeCells>
  <conditionalFormatting sqref="E150:F152">
    <cfRule type="containsBlanks" dxfId="35" priority="2">
      <formula>LEN(TRIM(E150))=0</formula>
    </cfRule>
  </conditionalFormatting>
  <conditionalFormatting sqref="C155:D156">
    <cfRule type="containsBlanks" dxfId="34" priority="4">
      <formula>LEN(TRIM(C155))=0</formula>
    </cfRule>
  </conditionalFormatting>
  <conditionalFormatting sqref="E149:F149">
    <cfRule type="containsBlanks" dxfId="33" priority="3">
      <formula>LEN(TRIM(E149))=0</formula>
    </cfRule>
  </conditionalFormatting>
  <conditionalFormatting sqref="E158:F158">
    <cfRule type="containsBlanks" dxfId="32" priority="1">
      <formula>LEN(TRIM(E158))=0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86" fitToHeight="0" orientation="portrait" r:id="rId1"/>
  <headerFooter>
    <oddHeader>&amp;L&amp;"Arial,Tučné"&amp;9Príloha č. 5 SP (Príloha č. 1 RD)&amp;"Arial,Normálne"
Špecifikácia predmetu zákazky</oddHeader>
  </headerFooter>
  <rowBreaks count="2" manualBreakCount="2">
    <brk id="32" min="1" max="5" man="1"/>
    <brk id="65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CD67-F5FD-47BD-B4F1-6B7C15AB3B2F}">
  <sheetPr>
    <pageSetUpPr fitToPage="1"/>
  </sheetPr>
  <dimension ref="B1:AG82"/>
  <sheetViews>
    <sheetView showGridLines="0" tabSelected="1" zoomScale="93" zoomScaleNormal="93" workbookViewId="0">
      <selection activeCell="B2" sqref="B2"/>
    </sheetView>
  </sheetViews>
  <sheetFormatPr defaultRowHeight="12" x14ac:dyDescent="0.2"/>
  <cols>
    <col min="1" max="1" width="2.28515625" style="4" customWidth="1"/>
    <col min="2" max="8" width="13.7109375" style="4" customWidth="1"/>
    <col min="9" max="9" width="15" style="4" customWidth="1"/>
    <col min="10" max="10" width="14.28515625" style="4" customWidth="1"/>
    <col min="11" max="25" width="13.7109375" style="4" customWidth="1"/>
    <col min="26" max="26" width="5" style="4" customWidth="1"/>
    <col min="27" max="27" width="9.140625" style="4"/>
    <col min="28" max="28" width="16.140625" style="4" bestFit="1" customWidth="1"/>
    <col min="29" max="16384" width="9.140625" style="4"/>
  </cols>
  <sheetData>
    <row r="1" spans="2:27" s="1" customFormat="1" ht="20.100000000000001" customHeight="1" x14ac:dyDescent="0.25">
      <c r="B1" s="458" t="e">
        <f>'[1]Príloha č. 1'!A1:B1</f>
        <v>#REF!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</row>
    <row r="2" spans="2:27" ht="18.75" customHeight="1" x14ac:dyDescent="0.2">
      <c r="B2" s="2" t="s">
        <v>0</v>
      </c>
      <c r="C2" s="3"/>
      <c r="D2" s="3"/>
      <c r="E2" s="3"/>
      <c r="F2" s="3"/>
      <c r="G2" s="3"/>
      <c r="H2" s="3"/>
      <c r="I2" s="3"/>
      <c r="J2" s="3"/>
    </row>
    <row r="3" spans="2:27" ht="27.75" customHeight="1" x14ac:dyDescent="0.2">
      <c r="B3" s="459" t="s">
        <v>1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5"/>
      <c r="AA3" s="5"/>
    </row>
    <row r="4" spans="2:27" s="9" customFormat="1" ht="15" customHeight="1" x14ac:dyDescent="0.25">
      <c r="B4" s="6" t="s">
        <v>2</v>
      </c>
      <c r="C4" s="7"/>
      <c r="D4" s="7"/>
      <c r="E4" s="8"/>
      <c r="F4" s="8"/>
      <c r="G4" s="8"/>
      <c r="H4" s="8"/>
      <c r="I4" s="8"/>
      <c r="K4" s="10"/>
      <c r="L4" s="10"/>
      <c r="M4" s="10"/>
      <c r="N4" s="11"/>
      <c r="O4" s="12"/>
      <c r="P4" s="11"/>
      <c r="Q4" s="11"/>
      <c r="R4" s="11"/>
    </row>
    <row r="5" spans="2:27" s="9" customFormat="1" ht="15" customHeight="1" x14ac:dyDescent="0.25">
      <c r="B5" s="460"/>
      <c r="C5" s="460"/>
      <c r="D5" s="460"/>
      <c r="E5" s="460"/>
      <c r="F5" s="460"/>
      <c r="G5" s="460"/>
      <c r="H5" s="460"/>
      <c r="I5" s="13"/>
      <c r="N5" s="11"/>
      <c r="O5" s="12"/>
      <c r="P5" s="11"/>
      <c r="Q5" s="11"/>
      <c r="R5" s="11"/>
    </row>
    <row r="6" spans="2:27" s="9" customFormat="1" ht="15" customHeight="1" x14ac:dyDescent="0.25">
      <c r="B6" s="14" t="s">
        <v>3</v>
      </c>
      <c r="C6" s="13"/>
      <c r="D6" s="13"/>
      <c r="E6" s="13"/>
      <c r="F6" s="13"/>
      <c r="G6" s="13"/>
      <c r="H6" s="13"/>
      <c r="I6" s="13"/>
      <c r="N6" s="11"/>
      <c r="O6" s="12"/>
      <c r="P6" s="11"/>
      <c r="Q6" s="11"/>
      <c r="R6" s="11"/>
    </row>
    <row r="7" spans="2:27" ht="12.75" thickBot="1" x14ac:dyDescent="0.25"/>
    <row r="8" spans="2:27" ht="18" customHeight="1" thickBot="1" x14ac:dyDescent="0.25">
      <c r="B8" s="461" t="s">
        <v>4</v>
      </c>
      <c r="C8" s="463" t="s">
        <v>5</v>
      </c>
      <c r="D8" s="464"/>
      <c r="E8" s="464"/>
      <c r="F8" s="464"/>
      <c r="G8" s="464"/>
      <c r="H8" s="464"/>
      <c r="I8" s="465"/>
      <c r="J8" s="466" t="s">
        <v>6</v>
      </c>
      <c r="K8" s="467"/>
      <c r="L8" s="467"/>
      <c r="M8" s="467"/>
      <c r="N8" s="467"/>
      <c r="O8" s="467"/>
      <c r="P8" s="468"/>
      <c r="Q8" s="469" t="s">
        <v>7</v>
      </c>
      <c r="R8" s="470"/>
      <c r="S8" s="470"/>
      <c r="T8" s="470"/>
      <c r="U8" s="470"/>
      <c r="V8" s="470"/>
      <c r="W8" s="471"/>
      <c r="X8" s="15"/>
    </row>
    <row r="9" spans="2:27" s="1" customFormat="1" ht="50.1" customHeight="1" thickTop="1" thickBot="1" x14ac:dyDescent="0.3">
      <c r="B9" s="462"/>
      <c r="C9" s="16" t="s">
        <v>8</v>
      </c>
      <c r="D9" s="17" t="s">
        <v>9</v>
      </c>
      <c r="E9" s="18" t="s">
        <v>10</v>
      </c>
      <c r="F9" s="18" t="s">
        <v>11</v>
      </c>
      <c r="G9" s="18" t="s">
        <v>12</v>
      </c>
      <c r="H9" s="17" t="s">
        <v>13</v>
      </c>
      <c r="I9" s="19" t="s">
        <v>14</v>
      </c>
      <c r="J9" s="20" t="s">
        <v>8</v>
      </c>
      <c r="K9" s="21" t="s">
        <v>9</v>
      </c>
      <c r="L9" s="21" t="s">
        <v>15</v>
      </c>
      <c r="M9" s="22" t="s">
        <v>11</v>
      </c>
      <c r="N9" s="22" t="s">
        <v>16</v>
      </c>
      <c r="O9" s="23" t="s">
        <v>13</v>
      </c>
      <c r="P9" s="24" t="s">
        <v>17</v>
      </c>
      <c r="Q9" s="20" t="s">
        <v>8</v>
      </c>
      <c r="R9" s="21" t="s">
        <v>9</v>
      </c>
      <c r="S9" s="21" t="s">
        <v>15</v>
      </c>
      <c r="T9" s="22" t="s">
        <v>11</v>
      </c>
      <c r="U9" s="22" t="s">
        <v>16</v>
      </c>
      <c r="V9" s="23" t="s">
        <v>13</v>
      </c>
      <c r="W9" s="24" t="s">
        <v>17</v>
      </c>
      <c r="X9" s="25"/>
    </row>
    <row r="10" spans="2:27" s="1" customFormat="1" ht="24.95" customHeight="1" thickTop="1" x14ac:dyDescent="0.25">
      <c r="B10" s="26" t="s">
        <v>18</v>
      </c>
      <c r="C10" s="27">
        <v>101</v>
      </c>
      <c r="D10" s="452"/>
      <c r="E10" s="455"/>
      <c r="F10" s="449">
        <f>D10*E10</f>
        <v>0</v>
      </c>
      <c r="G10" s="449">
        <f>F10+D10</f>
        <v>0</v>
      </c>
      <c r="H10" s="28">
        <f>C10*D10</f>
        <v>0</v>
      </c>
      <c r="I10" s="29">
        <f>C10*G10</f>
        <v>0</v>
      </c>
      <c r="J10" s="27">
        <v>101</v>
      </c>
      <c r="K10" s="452"/>
      <c r="L10" s="455"/>
      <c r="M10" s="449">
        <f>K10*L10</f>
        <v>0</v>
      </c>
      <c r="N10" s="449">
        <f>M10+K10</f>
        <v>0</v>
      </c>
      <c r="O10" s="28">
        <f>J10*K10</f>
        <v>0</v>
      </c>
      <c r="P10" s="29">
        <f>J10*N10</f>
        <v>0</v>
      </c>
      <c r="Q10" s="30">
        <v>118</v>
      </c>
      <c r="R10" s="452"/>
      <c r="S10" s="455"/>
      <c r="T10" s="449">
        <f>R10*S10</f>
        <v>0</v>
      </c>
      <c r="U10" s="449">
        <f>T10+R10</f>
        <v>0</v>
      </c>
      <c r="V10" s="28">
        <f>Q10*R10</f>
        <v>0</v>
      </c>
      <c r="W10" s="29">
        <f>Q10*U10</f>
        <v>0</v>
      </c>
      <c r="X10" s="31"/>
    </row>
    <row r="11" spans="2:27" s="1" customFormat="1" ht="24.95" customHeight="1" x14ac:dyDescent="0.25">
      <c r="B11" s="32" t="s">
        <v>19</v>
      </c>
      <c r="C11" s="27">
        <v>115</v>
      </c>
      <c r="D11" s="453"/>
      <c r="E11" s="456"/>
      <c r="F11" s="450"/>
      <c r="G11" s="450"/>
      <c r="H11" s="33">
        <f>C11*D10</f>
        <v>0</v>
      </c>
      <c r="I11" s="34">
        <f>C11*G10</f>
        <v>0</v>
      </c>
      <c r="J11" s="27">
        <v>115</v>
      </c>
      <c r="K11" s="453"/>
      <c r="L11" s="456"/>
      <c r="M11" s="450"/>
      <c r="N11" s="450"/>
      <c r="O11" s="33">
        <f>J11*K10</f>
        <v>0</v>
      </c>
      <c r="P11" s="34">
        <f>J11*N10</f>
        <v>0</v>
      </c>
      <c r="Q11" s="35">
        <v>130</v>
      </c>
      <c r="R11" s="453"/>
      <c r="S11" s="456"/>
      <c r="T11" s="450"/>
      <c r="U11" s="450"/>
      <c r="V11" s="33">
        <f>Q11*R10</f>
        <v>0</v>
      </c>
      <c r="W11" s="34">
        <f>Q11*U10</f>
        <v>0</v>
      </c>
      <c r="X11" s="31"/>
    </row>
    <row r="12" spans="2:27" s="1" customFormat="1" ht="24.95" customHeight="1" x14ac:dyDescent="0.25">
      <c r="B12" s="32" t="s">
        <v>20</v>
      </c>
      <c r="C12" s="27">
        <v>116</v>
      </c>
      <c r="D12" s="453"/>
      <c r="E12" s="456"/>
      <c r="F12" s="450"/>
      <c r="G12" s="450"/>
      <c r="H12" s="33">
        <f>C12*D10</f>
        <v>0</v>
      </c>
      <c r="I12" s="34">
        <f>C12*G10</f>
        <v>0</v>
      </c>
      <c r="J12" s="27">
        <v>116</v>
      </c>
      <c r="K12" s="453"/>
      <c r="L12" s="456"/>
      <c r="M12" s="450"/>
      <c r="N12" s="450"/>
      <c r="O12" s="33">
        <f>J12*K10</f>
        <v>0</v>
      </c>
      <c r="P12" s="34">
        <f>J12*N10</f>
        <v>0</v>
      </c>
      <c r="Q12" s="35">
        <v>131</v>
      </c>
      <c r="R12" s="453"/>
      <c r="S12" s="456"/>
      <c r="T12" s="450"/>
      <c r="U12" s="450"/>
      <c r="V12" s="33">
        <f>Q12*R10</f>
        <v>0</v>
      </c>
      <c r="W12" s="34">
        <f>Q12*U10</f>
        <v>0</v>
      </c>
      <c r="X12" s="31"/>
    </row>
    <row r="13" spans="2:27" s="1" customFormat="1" ht="24.95" customHeight="1" x14ac:dyDescent="0.25">
      <c r="B13" s="32" t="s">
        <v>21</v>
      </c>
      <c r="C13" s="27">
        <v>119</v>
      </c>
      <c r="D13" s="453"/>
      <c r="E13" s="456"/>
      <c r="F13" s="450"/>
      <c r="G13" s="450"/>
      <c r="H13" s="33">
        <f>C13*D10</f>
        <v>0</v>
      </c>
      <c r="I13" s="34">
        <f>C13*G10</f>
        <v>0</v>
      </c>
      <c r="J13" s="27">
        <v>119</v>
      </c>
      <c r="K13" s="453"/>
      <c r="L13" s="456"/>
      <c r="M13" s="450"/>
      <c r="N13" s="450"/>
      <c r="O13" s="33">
        <f>J13*K10</f>
        <v>0</v>
      </c>
      <c r="P13" s="34">
        <f>J13*N10</f>
        <v>0</v>
      </c>
      <c r="Q13" s="35">
        <v>131</v>
      </c>
      <c r="R13" s="453"/>
      <c r="S13" s="456"/>
      <c r="T13" s="450"/>
      <c r="U13" s="450"/>
      <c r="V13" s="33">
        <f>Q13*R10</f>
        <v>0</v>
      </c>
      <c r="W13" s="34">
        <f>Q13*U10</f>
        <v>0</v>
      </c>
      <c r="X13" s="31"/>
    </row>
    <row r="14" spans="2:27" s="1" customFormat="1" ht="24.95" customHeight="1" x14ac:dyDescent="0.25">
      <c r="B14" s="32" t="s">
        <v>22</v>
      </c>
      <c r="C14" s="27">
        <v>116</v>
      </c>
      <c r="D14" s="453"/>
      <c r="E14" s="456"/>
      <c r="F14" s="450"/>
      <c r="G14" s="450"/>
      <c r="H14" s="33">
        <f>C14*D10</f>
        <v>0</v>
      </c>
      <c r="I14" s="34">
        <f>C14*G10</f>
        <v>0</v>
      </c>
      <c r="J14" s="27">
        <v>116</v>
      </c>
      <c r="K14" s="453"/>
      <c r="L14" s="456"/>
      <c r="M14" s="450"/>
      <c r="N14" s="450"/>
      <c r="O14" s="33">
        <f>J14*K10</f>
        <v>0</v>
      </c>
      <c r="P14" s="34">
        <f>J14*N10</f>
        <v>0</v>
      </c>
      <c r="Q14" s="35">
        <v>120</v>
      </c>
      <c r="R14" s="453"/>
      <c r="S14" s="456"/>
      <c r="T14" s="450"/>
      <c r="U14" s="450"/>
      <c r="V14" s="33">
        <f>Q14*R10</f>
        <v>0</v>
      </c>
      <c r="W14" s="34">
        <f>Q14*U10</f>
        <v>0</v>
      </c>
      <c r="X14" s="31"/>
    </row>
    <row r="15" spans="2:27" s="1" customFormat="1" ht="24.95" customHeight="1" x14ac:dyDescent="0.25">
      <c r="B15" s="32" t="s">
        <v>23</v>
      </c>
      <c r="C15" s="35">
        <v>102</v>
      </c>
      <c r="D15" s="453"/>
      <c r="E15" s="456"/>
      <c r="F15" s="450"/>
      <c r="G15" s="450"/>
      <c r="H15" s="33">
        <f>C15*D10</f>
        <v>0</v>
      </c>
      <c r="I15" s="34">
        <f>C15*G10</f>
        <v>0</v>
      </c>
      <c r="J15" s="35">
        <v>102</v>
      </c>
      <c r="K15" s="453"/>
      <c r="L15" s="456"/>
      <c r="M15" s="450"/>
      <c r="N15" s="450"/>
      <c r="O15" s="33">
        <f>J15*K10</f>
        <v>0</v>
      </c>
      <c r="P15" s="34">
        <f>J15*N10</f>
        <v>0</v>
      </c>
      <c r="Q15" s="35">
        <v>104</v>
      </c>
      <c r="R15" s="453"/>
      <c r="S15" s="456"/>
      <c r="T15" s="450"/>
      <c r="U15" s="450"/>
      <c r="V15" s="33">
        <f>Q15*R10</f>
        <v>0</v>
      </c>
      <c r="W15" s="34">
        <f>Q15*U10</f>
        <v>0</v>
      </c>
      <c r="X15" s="31"/>
    </row>
    <row r="16" spans="2:27" s="1" customFormat="1" ht="24.95" customHeight="1" thickBot="1" x14ac:dyDescent="0.3">
      <c r="B16" s="36" t="s">
        <v>24</v>
      </c>
      <c r="C16" s="37">
        <v>93</v>
      </c>
      <c r="D16" s="454"/>
      <c r="E16" s="457"/>
      <c r="F16" s="451"/>
      <c r="G16" s="451"/>
      <c r="H16" s="33">
        <f>C16*D10</f>
        <v>0</v>
      </c>
      <c r="I16" s="38">
        <f>C16*G10</f>
        <v>0</v>
      </c>
      <c r="J16" s="37">
        <v>93</v>
      </c>
      <c r="K16" s="454"/>
      <c r="L16" s="457"/>
      <c r="M16" s="451"/>
      <c r="N16" s="451"/>
      <c r="O16" s="33">
        <f>J16*K10</f>
        <v>0</v>
      </c>
      <c r="P16" s="38">
        <f>J16*N10</f>
        <v>0</v>
      </c>
      <c r="Q16" s="37">
        <v>100</v>
      </c>
      <c r="R16" s="454"/>
      <c r="S16" s="457"/>
      <c r="T16" s="451"/>
      <c r="U16" s="451"/>
      <c r="V16" s="33">
        <f>Q16*R10</f>
        <v>0</v>
      </c>
      <c r="W16" s="38">
        <f>Q16*U10</f>
        <v>0</v>
      </c>
      <c r="X16" s="31"/>
    </row>
    <row r="17" spans="2:33" s="1" customFormat="1" ht="24.95" customHeight="1" thickBot="1" x14ac:dyDescent="0.3">
      <c r="B17" s="39" t="s">
        <v>25</v>
      </c>
      <c r="C17" s="40">
        <f>SUM(C10:C16)</f>
        <v>762</v>
      </c>
      <c r="D17" s="41" t="s">
        <v>26</v>
      </c>
      <c r="E17" s="42" t="s">
        <v>26</v>
      </c>
      <c r="F17" s="42" t="s">
        <v>26</v>
      </c>
      <c r="G17" s="42" t="s">
        <v>26</v>
      </c>
      <c r="H17" s="43">
        <f>SUM(H10:H16)</f>
        <v>0</v>
      </c>
      <c r="I17" s="44">
        <f>SUM(I10:I16)</f>
        <v>0</v>
      </c>
      <c r="J17" s="40">
        <f>SUM(J10:J16)</f>
        <v>762</v>
      </c>
      <c r="K17" s="41" t="s">
        <v>26</v>
      </c>
      <c r="L17" s="45" t="s">
        <v>26</v>
      </c>
      <c r="M17" s="41" t="s">
        <v>26</v>
      </c>
      <c r="N17" s="41" t="s">
        <v>26</v>
      </c>
      <c r="O17" s="46">
        <f>SUM(O10:O16)</f>
        <v>0</v>
      </c>
      <c r="P17" s="47">
        <f>SUM(P10:P16)</f>
        <v>0</v>
      </c>
      <c r="Q17" s="48">
        <f>SUM(Q10:Q16)</f>
        <v>834</v>
      </c>
      <c r="R17" s="41" t="s">
        <v>26</v>
      </c>
      <c r="S17" s="45" t="s">
        <v>26</v>
      </c>
      <c r="T17" s="41" t="s">
        <v>26</v>
      </c>
      <c r="U17" s="41" t="s">
        <v>26</v>
      </c>
      <c r="V17" s="49">
        <f>SUM(V10:V16)</f>
        <v>0</v>
      </c>
      <c r="W17" s="47">
        <f>SUM(W10:W16)</f>
        <v>0</v>
      </c>
      <c r="X17" s="50"/>
    </row>
    <row r="18" spans="2:33" s="53" customFormat="1" ht="12.75" customHeight="1" x14ac:dyDescent="0.25">
      <c r="B18" s="51"/>
      <c r="C18" s="51"/>
      <c r="D18" s="52"/>
      <c r="E18" s="52"/>
      <c r="F18" s="52"/>
      <c r="G18" s="52"/>
      <c r="H18" s="52"/>
      <c r="I18" s="52"/>
      <c r="J18" s="15"/>
      <c r="K18" s="52"/>
      <c r="L18" s="52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2"/>
      <c r="X18" s="52"/>
    </row>
    <row r="19" spans="2:33" s="53" customFormat="1" ht="12.75" customHeight="1" thickBot="1" x14ac:dyDescent="0.3">
      <c r="B19" s="51"/>
      <c r="C19" s="51"/>
      <c r="D19" s="52"/>
      <c r="E19" s="52"/>
      <c r="F19" s="52"/>
      <c r="G19" s="52"/>
      <c r="H19" s="52"/>
      <c r="I19" s="52"/>
      <c r="J19" s="15"/>
      <c r="K19" s="52"/>
      <c r="L19" s="52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2"/>
      <c r="X19" s="52"/>
    </row>
    <row r="20" spans="2:33" s="53" customFormat="1" ht="24.95" customHeight="1" x14ac:dyDescent="0.25">
      <c r="B20" s="461" t="s">
        <v>4</v>
      </c>
      <c r="C20" s="463" t="s">
        <v>27</v>
      </c>
      <c r="D20" s="464"/>
      <c r="E20" s="464"/>
      <c r="F20" s="464"/>
      <c r="G20" s="464"/>
      <c r="H20" s="464"/>
      <c r="I20" s="465"/>
      <c r="J20" s="472" t="s">
        <v>28</v>
      </c>
      <c r="K20" s="473"/>
      <c r="L20" s="473"/>
      <c r="M20" s="473"/>
      <c r="N20" s="473"/>
      <c r="O20" s="473"/>
      <c r="P20" s="474"/>
      <c r="Q20" s="463" t="s">
        <v>29</v>
      </c>
      <c r="R20" s="464"/>
      <c r="S20" s="464"/>
      <c r="T20" s="464"/>
      <c r="U20" s="464"/>
      <c r="V20" s="464"/>
      <c r="W20" s="465"/>
      <c r="X20" s="461" t="s">
        <v>30</v>
      </c>
      <c r="Y20" s="461" t="s">
        <v>31</v>
      </c>
      <c r="Z20" s="51"/>
      <c r="AA20" s="51"/>
      <c r="AB20" s="51"/>
      <c r="AC20" s="51"/>
      <c r="AD20" s="51"/>
      <c r="AE20" s="52"/>
      <c r="AF20" s="52"/>
      <c r="AG20" s="52"/>
    </row>
    <row r="21" spans="2:33" s="53" customFormat="1" ht="50.1" customHeight="1" thickBot="1" x14ac:dyDescent="0.3">
      <c r="B21" s="462"/>
      <c r="C21" s="16" t="s">
        <v>8</v>
      </c>
      <c r="D21" s="17" t="s">
        <v>9</v>
      </c>
      <c r="E21" s="18" t="s">
        <v>10</v>
      </c>
      <c r="F21" s="18" t="s">
        <v>11</v>
      </c>
      <c r="G21" s="18" t="s">
        <v>16</v>
      </c>
      <c r="H21" s="17" t="s">
        <v>13</v>
      </c>
      <c r="I21" s="19" t="s">
        <v>14</v>
      </c>
      <c r="J21" s="54" t="s">
        <v>8</v>
      </c>
      <c r="K21" s="23" t="s">
        <v>9</v>
      </c>
      <c r="L21" s="18" t="s">
        <v>10</v>
      </c>
      <c r="M21" s="18" t="s">
        <v>11</v>
      </c>
      <c r="N21" s="18" t="s">
        <v>16</v>
      </c>
      <c r="O21" s="17" t="s">
        <v>13</v>
      </c>
      <c r="P21" s="55" t="s">
        <v>17</v>
      </c>
      <c r="Q21" s="54" t="s">
        <v>8</v>
      </c>
      <c r="R21" s="23" t="s">
        <v>9</v>
      </c>
      <c r="S21" s="22" t="s">
        <v>10</v>
      </c>
      <c r="T21" s="22" t="s">
        <v>11</v>
      </c>
      <c r="U21" s="22" t="s">
        <v>16</v>
      </c>
      <c r="V21" s="23" t="s">
        <v>13</v>
      </c>
      <c r="W21" s="56" t="s">
        <v>17</v>
      </c>
      <c r="X21" s="462"/>
      <c r="Y21" s="462"/>
      <c r="Z21" s="51"/>
      <c r="AA21" s="51"/>
      <c r="AB21" s="51"/>
      <c r="AC21" s="51"/>
      <c r="AD21" s="51"/>
      <c r="AE21" s="52"/>
      <c r="AF21" s="52"/>
      <c r="AG21" s="52"/>
    </row>
    <row r="22" spans="2:33" s="53" customFormat="1" ht="24.95" customHeight="1" thickTop="1" x14ac:dyDescent="0.25">
      <c r="B22" s="26" t="s">
        <v>18</v>
      </c>
      <c r="C22" s="30">
        <v>118</v>
      </c>
      <c r="D22" s="452"/>
      <c r="E22" s="455"/>
      <c r="F22" s="449">
        <f>D22*E22</f>
        <v>0</v>
      </c>
      <c r="G22" s="449">
        <f>F22+D22</f>
        <v>0</v>
      </c>
      <c r="H22" s="28">
        <f>C22*D22</f>
        <v>0</v>
      </c>
      <c r="I22" s="29">
        <f>C22*G22</f>
        <v>0</v>
      </c>
      <c r="J22" s="27">
        <v>115</v>
      </c>
      <c r="K22" s="452"/>
      <c r="L22" s="455"/>
      <c r="M22" s="449">
        <f>K22*L22</f>
        <v>0</v>
      </c>
      <c r="N22" s="449">
        <f>M22+K22</f>
        <v>0</v>
      </c>
      <c r="O22" s="28">
        <f>J22*K22</f>
        <v>0</v>
      </c>
      <c r="P22" s="29">
        <f>J22*N22</f>
        <v>0</v>
      </c>
      <c r="Q22" s="27">
        <v>47</v>
      </c>
      <c r="R22" s="452"/>
      <c r="S22" s="455"/>
      <c r="T22" s="449">
        <f>R22*S22</f>
        <v>0</v>
      </c>
      <c r="U22" s="449">
        <f>T22+R22</f>
        <v>0</v>
      </c>
      <c r="V22" s="28">
        <f>Q22*R22</f>
        <v>0</v>
      </c>
      <c r="W22" s="29">
        <f>Q22*U22</f>
        <v>0</v>
      </c>
      <c r="X22" s="57">
        <f t="shared" ref="X22:Y28" si="0">V22+O22+H22+V10+O10+H10</f>
        <v>0</v>
      </c>
      <c r="Y22" s="58">
        <f t="shared" si="0"/>
        <v>0</v>
      </c>
      <c r="Z22" s="51"/>
      <c r="AA22" s="51"/>
      <c r="AB22" s="51"/>
      <c r="AC22" s="51"/>
      <c r="AD22" s="51"/>
      <c r="AE22" s="52"/>
      <c r="AF22" s="52"/>
      <c r="AG22" s="52"/>
    </row>
    <row r="23" spans="2:33" s="53" customFormat="1" ht="24.95" customHeight="1" x14ac:dyDescent="0.25">
      <c r="B23" s="32" t="s">
        <v>19</v>
      </c>
      <c r="C23" s="35">
        <v>130</v>
      </c>
      <c r="D23" s="453"/>
      <c r="E23" s="456"/>
      <c r="F23" s="450"/>
      <c r="G23" s="450"/>
      <c r="H23" s="33">
        <f>C23*D22</f>
        <v>0</v>
      </c>
      <c r="I23" s="34">
        <f>C23*G22</f>
        <v>0</v>
      </c>
      <c r="J23" s="27">
        <v>115</v>
      </c>
      <c r="K23" s="453"/>
      <c r="L23" s="456"/>
      <c r="M23" s="450"/>
      <c r="N23" s="450"/>
      <c r="O23" s="33">
        <f>J23*K22</f>
        <v>0</v>
      </c>
      <c r="P23" s="34">
        <f>J23*N22</f>
        <v>0</v>
      </c>
      <c r="Q23" s="27">
        <v>47</v>
      </c>
      <c r="R23" s="453"/>
      <c r="S23" s="456"/>
      <c r="T23" s="450"/>
      <c r="U23" s="450"/>
      <c r="V23" s="33">
        <f>Q23*R22</f>
        <v>0</v>
      </c>
      <c r="W23" s="34">
        <f>Q23*U22</f>
        <v>0</v>
      </c>
      <c r="X23" s="59">
        <f t="shared" si="0"/>
        <v>0</v>
      </c>
      <c r="Y23" s="60">
        <f t="shared" si="0"/>
        <v>0</v>
      </c>
      <c r="Z23" s="51"/>
      <c r="AA23" s="51"/>
      <c r="AB23" s="51"/>
      <c r="AC23" s="51"/>
      <c r="AD23" s="51"/>
      <c r="AE23" s="52"/>
      <c r="AF23" s="52"/>
      <c r="AG23" s="52"/>
    </row>
    <row r="24" spans="2:33" s="53" customFormat="1" ht="24.95" customHeight="1" x14ac:dyDescent="0.25">
      <c r="B24" s="32" t="s">
        <v>20</v>
      </c>
      <c r="C24" s="35">
        <v>131</v>
      </c>
      <c r="D24" s="453"/>
      <c r="E24" s="456"/>
      <c r="F24" s="450"/>
      <c r="G24" s="450"/>
      <c r="H24" s="33">
        <f>C24*D22</f>
        <v>0</v>
      </c>
      <c r="I24" s="34">
        <f>C24*G22</f>
        <v>0</v>
      </c>
      <c r="J24" s="27">
        <v>117</v>
      </c>
      <c r="K24" s="453"/>
      <c r="L24" s="456"/>
      <c r="M24" s="450"/>
      <c r="N24" s="450"/>
      <c r="O24" s="33">
        <f>J24*K22</f>
        <v>0</v>
      </c>
      <c r="P24" s="34">
        <f>J24*N22</f>
        <v>0</v>
      </c>
      <c r="Q24" s="27">
        <v>48</v>
      </c>
      <c r="R24" s="453"/>
      <c r="S24" s="456"/>
      <c r="T24" s="450"/>
      <c r="U24" s="450"/>
      <c r="V24" s="33">
        <f>Q24*R22</f>
        <v>0</v>
      </c>
      <c r="W24" s="34">
        <f>Q24*U22</f>
        <v>0</v>
      </c>
      <c r="X24" s="59">
        <f t="shared" si="0"/>
        <v>0</v>
      </c>
      <c r="Y24" s="60">
        <f t="shared" si="0"/>
        <v>0</v>
      </c>
      <c r="Z24" s="51"/>
      <c r="AA24" s="51"/>
      <c r="AB24" s="51"/>
      <c r="AC24" s="51"/>
      <c r="AD24" s="51"/>
      <c r="AE24" s="52"/>
      <c r="AF24" s="52"/>
      <c r="AG24" s="52"/>
    </row>
    <row r="25" spans="2:33" s="53" customFormat="1" ht="24.95" customHeight="1" x14ac:dyDescent="0.25">
      <c r="B25" s="32" t="s">
        <v>21</v>
      </c>
      <c r="C25" s="35">
        <v>131</v>
      </c>
      <c r="D25" s="453"/>
      <c r="E25" s="456"/>
      <c r="F25" s="450"/>
      <c r="G25" s="450"/>
      <c r="H25" s="33">
        <f>C25*D22</f>
        <v>0</v>
      </c>
      <c r="I25" s="34">
        <f>C25*G22</f>
        <v>0</v>
      </c>
      <c r="J25" s="27">
        <v>112</v>
      </c>
      <c r="K25" s="453"/>
      <c r="L25" s="456"/>
      <c r="M25" s="450"/>
      <c r="N25" s="450"/>
      <c r="O25" s="33">
        <f>J25*K22</f>
        <v>0</v>
      </c>
      <c r="P25" s="34">
        <f>J25*N22</f>
        <v>0</v>
      </c>
      <c r="Q25" s="27">
        <v>46</v>
      </c>
      <c r="R25" s="453"/>
      <c r="S25" s="456"/>
      <c r="T25" s="450"/>
      <c r="U25" s="450"/>
      <c r="V25" s="33">
        <f>Q25*R22</f>
        <v>0</v>
      </c>
      <c r="W25" s="34">
        <f>Q25*U22</f>
        <v>0</v>
      </c>
      <c r="X25" s="59">
        <f t="shared" si="0"/>
        <v>0</v>
      </c>
      <c r="Y25" s="60">
        <f t="shared" si="0"/>
        <v>0</v>
      </c>
      <c r="Z25" s="51"/>
      <c r="AA25" s="51"/>
      <c r="AB25" s="51"/>
      <c r="AC25" s="51"/>
      <c r="AD25" s="51"/>
      <c r="AE25" s="52"/>
      <c r="AF25" s="52"/>
      <c r="AG25" s="52"/>
    </row>
    <row r="26" spans="2:33" s="53" customFormat="1" ht="24.95" customHeight="1" x14ac:dyDescent="0.25">
      <c r="B26" s="32" t="s">
        <v>22</v>
      </c>
      <c r="C26" s="35">
        <v>120</v>
      </c>
      <c r="D26" s="453"/>
      <c r="E26" s="456"/>
      <c r="F26" s="450"/>
      <c r="G26" s="450"/>
      <c r="H26" s="33">
        <f>C26*D22</f>
        <v>0</v>
      </c>
      <c r="I26" s="34">
        <f>C26*G22</f>
        <v>0</v>
      </c>
      <c r="J26" s="27">
        <v>97</v>
      </c>
      <c r="K26" s="453"/>
      <c r="L26" s="456"/>
      <c r="M26" s="450"/>
      <c r="N26" s="450"/>
      <c r="O26" s="33">
        <f>J26*K22</f>
        <v>0</v>
      </c>
      <c r="P26" s="34">
        <f>J26*N22</f>
        <v>0</v>
      </c>
      <c r="Q26" s="27">
        <v>39</v>
      </c>
      <c r="R26" s="453"/>
      <c r="S26" s="456"/>
      <c r="T26" s="450"/>
      <c r="U26" s="450"/>
      <c r="V26" s="33">
        <f>Q26*R22</f>
        <v>0</v>
      </c>
      <c r="W26" s="34">
        <f>Q26*U22</f>
        <v>0</v>
      </c>
      <c r="X26" s="59">
        <f t="shared" si="0"/>
        <v>0</v>
      </c>
      <c r="Y26" s="60">
        <f t="shared" si="0"/>
        <v>0</v>
      </c>
      <c r="Z26" s="51"/>
      <c r="AA26" s="51"/>
      <c r="AB26" s="51"/>
      <c r="AC26" s="51"/>
      <c r="AD26" s="51"/>
      <c r="AE26" s="52"/>
      <c r="AF26" s="52"/>
      <c r="AG26" s="52"/>
    </row>
    <row r="27" spans="2:33" s="53" customFormat="1" ht="24.95" customHeight="1" x14ac:dyDescent="0.25">
      <c r="B27" s="32" t="s">
        <v>23</v>
      </c>
      <c r="C27" s="35">
        <v>104</v>
      </c>
      <c r="D27" s="453"/>
      <c r="E27" s="456"/>
      <c r="F27" s="450"/>
      <c r="G27" s="450"/>
      <c r="H27" s="33">
        <f>C27*D22</f>
        <v>0</v>
      </c>
      <c r="I27" s="34">
        <f>C27*G22</f>
        <v>0</v>
      </c>
      <c r="J27" s="35">
        <v>89</v>
      </c>
      <c r="K27" s="453"/>
      <c r="L27" s="456"/>
      <c r="M27" s="450"/>
      <c r="N27" s="450"/>
      <c r="O27" s="33">
        <f>J27*K22</f>
        <v>0</v>
      </c>
      <c r="P27" s="34">
        <f>J27*N22</f>
        <v>0</v>
      </c>
      <c r="Q27" s="35">
        <v>36</v>
      </c>
      <c r="R27" s="453"/>
      <c r="S27" s="456"/>
      <c r="T27" s="450"/>
      <c r="U27" s="450"/>
      <c r="V27" s="33">
        <f>Q27*R22</f>
        <v>0</v>
      </c>
      <c r="W27" s="34">
        <f>Q27*U22</f>
        <v>0</v>
      </c>
      <c r="X27" s="59">
        <f t="shared" si="0"/>
        <v>0</v>
      </c>
      <c r="Y27" s="60">
        <f t="shared" si="0"/>
        <v>0</v>
      </c>
      <c r="Z27" s="51"/>
      <c r="AA27" s="51"/>
      <c r="AB27" s="51"/>
      <c r="AC27" s="51"/>
      <c r="AD27" s="51"/>
      <c r="AE27" s="52"/>
      <c r="AF27" s="52"/>
      <c r="AG27" s="52"/>
    </row>
    <row r="28" spans="2:33" s="53" customFormat="1" ht="24.95" customHeight="1" thickBot="1" x14ac:dyDescent="0.3">
      <c r="B28" s="36" t="s">
        <v>24</v>
      </c>
      <c r="C28" s="37">
        <v>100</v>
      </c>
      <c r="D28" s="454"/>
      <c r="E28" s="457"/>
      <c r="F28" s="451"/>
      <c r="G28" s="451"/>
      <c r="H28" s="33">
        <f>C28*D22</f>
        <v>0</v>
      </c>
      <c r="I28" s="38">
        <f>C28*G22</f>
        <v>0</v>
      </c>
      <c r="J28" s="37">
        <v>102</v>
      </c>
      <c r="K28" s="454"/>
      <c r="L28" s="457"/>
      <c r="M28" s="451"/>
      <c r="N28" s="451"/>
      <c r="O28" s="33">
        <f>J28*K22</f>
        <v>0</v>
      </c>
      <c r="P28" s="38">
        <f>J28*N22</f>
        <v>0</v>
      </c>
      <c r="Q28" s="37">
        <v>42</v>
      </c>
      <c r="R28" s="454"/>
      <c r="S28" s="457"/>
      <c r="T28" s="451"/>
      <c r="U28" s="451"/>
      <c r="V28" s="33">
        <f>Q28*R22</f>
        <v>0</v>
      </c>
      <c r="W28" s="38">
        <f>Q28*U22</f>
        <v>0</v>
      </c>
      <c r="X28" s="61">
        <f t="shared" si="0"/>
        <v>0</v>
      </c>
      <c r="Y28" s="62">
        <f t="shared" si="0"/>
        <v>0</v>
      </c>
      <c r="Z28" s="51"/>
      <c r="AA28" s="51"/>
      <c r="AB28" s="51"/>
      <c r="AC28" s="51"/>
      <c r="AD28" s="51"/>
      <c r="AE28" s="52"/>
      <c r="AF28" s="52"/>
      <c r="AG28" s="52"/>
    </row>
    <row r="29" spans="2:33" s="53" customFormat="1" ht="24.95" customHeight="1" thickBot="1" x14ac:dyDescent="0.3">
      <c r="B29" s="39" t="s">
        <v>25</v>
      </c>
      <c r="C29" s="40">
        <f>SUM(C22:C28)</f>
        <v>834</v>
      </c>
      <c r="D29" s="41" t="s">
        <v>26</v>
      </c>
      <c r="E29" s="63" t="s">
        <v>26</v>
      </c>
      <c r="F29" s="64" t="s">
        <v>26</v>
      </c>
      <c r="G29" s="64" t="s">
        <v>26</v>
      </c>
      <c r="H29" s="65">
        <f>SUM(H22:H28)</f>
        <v>0</v>
      </c>
      <c r="I29" s="66">
        <f>SUM(I22:I28)</f>
        <v>0</v>
      </c>
      <c r="J29" s="40">
        <f>SUM(J22:J28)</f>
        <v>747</v>
      </c>
      <c r="K29" s="41" t="s">
        <v>26</v>
      </c>
      <c r="L29" s="45" t="s">
        <v>26</v>
      </c>
      <c r="M29" s="64" t="s">
        <v>26</v>
      </c>
      <c r="N29" s="64" t="s">
        <v>26</v>
      </c>
      <c r="O29" s="65">
        <f>SUM(O22:O28)</f>
        <v>0</v>
      </c>
      <c r="P29" s="67">
        <f>SUM(P22:P28)</f>
        <v>0</v>
      </c>
      <c r="Q29" s="40">
        <f>SUM(Q22:Q28)</f>
        <v>305</v>
      </c>
      <c r="R29" s="41" t="s">
        <v>26</v>
      </c>
      <c r="S29" s="63" t="s">
        <v>26</v>
      </c>
      <c r="T29" s="64" t="s">
        <v>26</v>
      </c>
      <c r="U29" s="64" t="s">
        <v>26</v>
      </c>
      <c r="V29" s="65">
        <f>SUM(V22:V28)</f>
        <v>0</v>
      </c>
      <c r="W29" s="67">
        <f>SUM(W22:W28)</f>
        <v>0</v>
      </c>
      <c r="X29" s="68">
        <f>SUM(X22:X28)</f>
        <v>0</v>
      </c>
      <c r="Y29" s="69">
        <f>SUM(Y22:Y28)</f>
        <v>0</v>
      </c>
      <c r="Z29" s="51"/>
      <c r="AA29" s="51"/>
      <c r="AB29" s="51"/>
      <c r="AC29" s="51"/>
      <c r="AD29" s="51"/>
      <c r="AE29" s="52"/>
      <c r="AF29" s="52"/>
      <c r="AG29" s="52"/>
    </row>
    <row r="30" spans="2:33" s="73" customFormat="1" ht="12.75" customHeight="1" x14ac:dyDescent="0.2">
      <c r="B30" s="51"/>
      <c r="C30" s="70"/>
      <c r="D30" s="71"/>
      <c r="E30" s="71"/>
      <c r="F30" s="71"/>
      <c r="G30" s="71"/>
      <c r="H30" s="71"/>
      <c r="I30" s="71"/>
      <c r="J30" s="72"/>
      <c r="K30" s="71"/>
      <c r="L30" s="71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1"/>
      <c r="X30" s="71"/>
    </row>
    <row r="31" spans="2:33" ht="12.75" customHeight="1" thickBot="1" x14ac:dyDescent="0.25">
      <c r="B31" s="70"/>
      <c r="C31" s="74"/>
      <c r="D31" s="75"/>
      <c r="E31" s="75"/>
      <c r="F31" s="75"/>
      <c r="G31" s="75"/>
      <c r="H31" s="75"/>
      <c r="I31" s="75"/>
      <c r="J31" s="74"/>
      <c r="K31" s="75"/>
      <c r="L31" s="75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5"/>
      <c r="X31" s="75"/>
    </row>
    <row r="32" spans="2:33" s="1" customFormat="1" ht="65.25" customHeight="1" thickBot="1" x14ac:dyDescent="0.3">
      <c r="B32" s="76"/>
      <c r="C32" s="447" t="s">
        <v>32</v>
      </c>
      <c r="D32" s="407"/>
      <c r="E32" s="447" t="s">
        <v>33</v>
      </c>
      <c r="F32" s="407"/>
      <c r="G32" s="77" t="s">
        <v>34</v>
      </c>
      <c r="H32" s="77" t="s">
        <v>10</v>
      </c>
      <c r="I32" s="77" t="s">
        <v>35</v>
      </c>
      <c r="J32" s="78" t="s">
        <v>36</v>
      </c>
      <c r="K32" s="447" t="s">
        <v>37</v>
      </c>
      <c r="L32" s="407"/>
      <c r="M32" s="447" t="s">
        <v>38</v>
      </c>
      <c r="N32" s="407"/>
      <c r="O32" s="447" t="s">
        <v>39</v>
      </c>
      <c r="P32" s="407"/>
      <c r="Q32" s="447" t="s">
        <v>40</v>
      </c>
      <c r="R32" s="448"/>
      <c r="S32" s="79"/>
      <c r="T32" s="79"/>
      <c r="U32" s="79"/>
      <c r="V32" s="79"/>
      <c r="W32" s="80"/>
      <c r="X32" s="80"/>
    </row>
    <row r="33" spans="2:27" s="1" customFormat="1" ht="24.95" customHeight="1" thickTop="1" x14ac:dyDescent="0.25">
      <c r="B33" s="81" t="s">
        <v>5</v>
      </c>
      <c r="C33" s="438">
        <f>C17</f>
        <v>762</v>
      </c>
      <c r="D33" s="439"/>
      <c r="E33" s="440">
        <f>C33*104</f>
        <v>79248</v>
      </c>
      <c r="F33" s="441"/>
      <c r="G33" s="82">
        <f>D10</f>
        <v>0</v>
      </c>
      <c r="H33" s="83">
        <f>E10</f>
        <v>0</v>
      </c>
      <c r="I33" s="84">
        <f>G33*H33</f>
        <v>0</v>
      </c>
      <c r="J33" s="85">
        <f>I33+G33</f>
        <v>0</v>
      </c>
      <c r="K33" s="442">
        <f t="shared" ref="K33:K38" si="1">C33*G33</f>
        <v>0</v>
      </c>
      <c r="L33" s="443"/>
      <c r="M33" s="444">
        <f t="shared" ref="M33:M38" si="2">C33*J33</f>
        <v>0</v>
      </c>
      <c r="N33" s="445"/>
      <c r="O33" s="395">
        <f>K33*104</f>
        <v>0</v>
      </c>
      <c r="P33" s="446"/>
      <c r="Q33" s="395">
        <f>M33*104</f>
        <v>0</v>
      </c>
      <c r="R33" s="397"/>
    </row>
    <row r="34" spans="2:27" s="1" customFormat="1" ht="24.95" customHeight="1" x14ac:dyDescent="0.25">
      <c r="B34" s="86" t="s">
        <v>6</v>
      </c>
      <c r="C34" s="431">
        <f>J17</f>
        <v>762</v>
      </c>
      <c r="D34" s="432"/>
      <c r="E34" s="433">
        <f t="shared" ref="E34:E38" si="3">C34*104</f>
        <v>79248</v>
      </c>
      <c r="F34" s="434"/>
      <c r="G34" s="87">
        <f>K10</f>
        <v>0</v>
      </c>
      <c r="H34" s="88">
        <f>L10</f>
        <v>0</v>
      </c>
      <c r="I34" s="84">
        <f t="shared" ref="I34:I38" si="4">G34*H34</f>
        <v>0</v>
      </c>
      <c r="J34" s="85">
        <f t="shared" ref="J34:J38" si="5">I34+G34</f>
        <v>0</v>
      </c>
      <c r="K34" s="435">
        <f t="shared" si="1"/>
        <v>0</v>
      </c>
      <c r="L34" s="436"/>
      <c r="M34" s="380">
        <f t="shared" si="2"/>
        <v>0</v>
      </c>
      <c r="N34" s="437"/>
      <c r="O34" s="380">
        <f t="shared" ref="O34:O38" si="6">K34*104</f>
        <v>0</v>
      </c>
      <c r="P34" s="437"/>
      <c r="Q34" s="380">
        <f t="shared" ref="Q34:Q38" si="7">M34*104</f>
        <v>0</v>
      </c>
      <c r="R34" s="381"/>
    </row>
    <row r="35" spans="2:27" s="1" customFormat="1" ht="24.95" customHeight="1" x14ac:dyDescent="0.25">
      <c r="B35" s="86" t="s">
        <v>7</v>
      </c>
      <c r="C35" s="431">
        <f>Q17</f>
        <v>834</v>
      </c>
      <c r="D35" s="432"/>
      <c r="E35" s="433">
        <f t="shared" si="3"/>
        <v>86736</v>
      </c>
      <c r="F35" s="434"/>
      <c r="G35" s="87">
        <f>R10</f>
        <v>0</v>
      </c>
      <c r="H35" s="88">
        <f>S10</f>
        <v>0</v>
      </c>
      <c r="I35" s="84">
        <f t="shared" si="4"/>
        <v>0</v>
      </c>
      <c r="J35" s="85">
        <f t="shared" si="5"/>
        <v>0</v>
      </c>
      <c r="K35" s="435">
        <f t="shared" si="1"/>
        <v>0</v>
      </c>
      <c r="L35" s="436"/>
      <c r="M35" s="380">
        <f t="shared" si="2"/>
        <v>0</v>
      </c>
      <c r="N35" s="437"/>
      <c r="O35" s="380">
        <f t="shared" si="6"/>
        <v>0</v>
      </c>
      <c r="P35" s="437"/>
      <c r="Q35" s="380">
        <f t="shared" si="7"/>
        <v>0</v>
      </c>
      <c r="R35" s="381"/>
    </row>
    <row r="36" spans="2:27" s="1" customFormat="1" ht="24.95" customHeight="1" x14ac:dyDescent="0.25">
      <c r="B36" s="86" t="s">
        <v>27</v>
      </c>
      <c r="C36" s="431">
        <f>C29</f>
        <v>834</v>
      </c>
      <c r="D36" s="432"/>
      <c r="E36" s="433">
        <f t="shared" si="3"/>
        <v>86736</v>
      </c>
      <c r="F36" s="434"/>
      <c r="G36" s="87">
        <f>D22</f>
        <v>0</v>
      </c>
      <c r="H36" s="88">
        <f>E22</f>
        <v>0</v>
      </c>
      <c r="I36" s="84">
        <f t="shared" si="4"/>
        <v>0</v>
      </c>
      <c r="J36" s="85">
        <f t="shared" si="5"/>
        <v>0</v>
      </c>
      <c r="K36" s="435">
        <f t="shared" si="1"/>
        <v>0</v>
      </c>
      <c r="L36" s="436"/>
      <c r="M36" s="380">
        <f t="shared" si="2"/>
        <v>0</v>
      </c>
      <c r="N36" s="437"/>
      <c r="O36" s="380">
        <f t="shared" si="6"/>
        <v>0</v>
      </c>
      <c r="P36" s="437"/>
      <c r="Q36" s="380">
        <f t="shared" si="7"/>
        <v>0</v>
      </c>
      <c r="R36" s="381"/>
    </row>
    <row r="37" spans="2:27" s="1" customFormat="1" ht="24.95" customHeight="1" x14ac:dyDescent="0.25">
      <c r="B37" s="86" t="s">
        <v>28</v>
      </c>
      <c r="C37" s="431">
        <f>J29</f>
        <v>747</v>
      </c>
      <c r="D37" s="432"/>
      <c r="E37" s="433">
        <f t="shared" si="3"/>
        <v>77688</v>
      </c>
      <c r="F37" s="434"/>
      <c r="G37" s="87">
        <f>K22</f>
        <v>0</v>
      </c>
      <c r="H37" s="88">
        <f>L22</f>
        <v>0</v>
      </c>
      <c r="I37" s="84">
        <f>G37*H37</f>
        <v>0</v>
      </c>
      <c r="J37" s="85">
        <f t="shared" si="5"/>
        <v>0</v>
      </c>
      <c r="K37" s="435">
        <f t="shared" si="1"/>
        <v>0</v>
      </c>
      <c r="L37" s="436"/>
      <c r="M37" s="380">
        <f t="shared" si="2"/>
        <v>0</v>
      </c>
      <c r="N37" s="437"/>
      <c r="O37" s="380">
        <f t="shared" si="6"/>
        <v>0</v>
      </c>
      <c r="P37" s="437"/>
      <c r="Q37" s="380">
        <f t="shared" si="7"/>
        <v>0</v>
      </c>
      <c r="R37" s="381"/>
    </row>
    <row r="38" spans="2:27" s="1" customFormat="1" ht="24.95" customHeight="1" thickBot="1" x14ac:dyDescent="0.3">
      <c r="B38" s="89" t="s">
        <v>29</v>
      </c>
      <c r="C38" s="421">
        <f>Q29</f>
        <v>305</v>
      </c>
      <c r="D38" s="422"/>
      <c r="E38" s="423">
        <f t="shared" si="3"/>
        <v>31720</v>
      </c>
      <c r="F38" s="424"/>
      <c r="G38" s="87">
        <f>R22</f>
        <v>0</v>
      </c>
      <c r="H38" s="88">
        <f>S22</f>
        <v>0</v>
      </c>
      <c r="I38" s="84">
        <f t="shared" si="4"/>
        <v>0</v>
      </c>
      <c r="J38" s="85">
        <f t="shared" si="5"/>
        <v>0</v>
      </c>
      <c r="K38" s="425">
        <f t="shared" si="1"/>
        <v>0</v>
      </c>
      <c r="L38" s="426"/>
      <c r="M38" s="385">
        <f t="shared" si="2"/>
        <v>0</v>
      </c>
      <c r="N38" s="427"/>
      <c r="O38" s="428">
        <f t="shared" si="6"/>
        <v>0</v>
      </c>
      <c r="P38" s="429"/>
      <c r="Q38" s="428">
        <f t="shared" si="7"/>
        <v>0</v>
      </c>
      <c r="R38" s="430"/>
    </row>
    <row r="39" spans="2:27" s="1" customFormat="1" ht="24.95" customHeight="1" thickBot="1" x14ac:dyDescent="0.3">
      <c r="B39" s="90" t="s">
        <v>41</v>
      </c>
      <c r="C39" s="414">
        <f>SUM(C33:D38)</f>
        <v>4244</v>
      </c>
      <c r="D39" s="415"/>
      <c r="E39" s="414">
        <f>SUM(E33:F38)</f>
        <v>441376</v>
      </c>
      <c r="F39" s="415"/>
      <c r="G39" s="91" t="s">
        <v>26</v>
      </c>
      <c r="H39" s="91" t="s">
        <v>26</v>
      </c>
      <c r="I39" s="91" t="s">
        <v>26</v>
      </c>
      <c r="J39" s="92" t="s">
        <v>26</v>
      </c>
      <c r="K39" s="416">
        <f>SUM(K33:L38)</f>
        <v>0</v>
      </c>
      <c r="L39" s="417"/>
      <c r="M39" s="416">
        <f>SUM(M33:N38)</f>
        <v>0</v>
      </c>
      <c r="N39" s="417"/>
      <c r="O39" s="418">
        <f>SUM(O33:P38)</f>
        <v>0</v>
      </c>
      <c r="P39" s="419"/>
      <c r="Q39" s="418">
        <f>SUM(Q33:R38)</f>
        <v>0</v>
      </c>
      <c r="R39" s="420"/>
    </row>
    <row r="40" spans="2:27" s="73" customFormat="1" ht="21" customHeight="1" x14ac:dyDescent="0.2">
      <c r="B40" s="93"/>
      <c r="C40" s="94"/>
      <c r="D40" s="94"/>
      <c r="E40" s="94"/>
      <c r="F40" s="94"/>
      <c r="G40" s="94"/>
      <c r="H40" s="95"/>
      <c r="I40" s="95"/>
      <c r="J40" s="95"/>
      <c r="K40" s="96"/>
      <c r="L40" s="96"/>
      <c r="M40" s="96"/>
      <c r="N40" s="96"/>
      <c r="AA40" s="4"/>
    </row>
    <row r="41" spans="2:27" s="9" customFormat="1" ht="15" customHeight="1" x14ac:dyDescent="0.25">
      <c r="B41" s="14" t="s">
        <v>42</v>
      </c>
      <c r="C41" s="13"/>
      <c r="D41" s="13"/>
      <c r="E41" s="13"/>
      <c r="F41" s="13"/>
      <c r="G41" s="13"/>
      <c r="H41" s="13"/>
      <c r="I41" s="13"/>
      <c r="N41" s="14" t="s">
        <v>43</v>
      </c>
      <c r="P41" s="94"/>
      <c r="Q41" s="94"/>
      <c r="R41" s="94"/>
      <c r="S41" s="94"/>
      <c r="T41" s="94"/>
      <c r="U41" s="95"/>
      <c r="V41" s="95"/>
      <c r="W41" s="95"/>
      <c r="X41" s="96"/>
      <c r="Y41" s="96"/>
      <c r="Z41" s="73"/>
      <c r="AA41" s="4"/>
    </row>
    <row r="42" spans="2:27" ht="12.75" thickBot="1" x14ac:dyDescent="0.25"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2:27" s="1" customFormat="1" ht="98.25" customHeight="1" thickBot="1" x14ac:dyDescent="0.3">
      <c r="B43" s="405"/>
      <c r="C43" s="405"/>
      <c r="D43" s="97" t="s">
        <v>44</v>
      </c>
      <c r="E43" s="78" t="s">
        <v>45</v>
      </c>
      <c r="F43" s="78" t="s">
        <v>15</v>
      </c>
      <c r="G43" s="78" t="s">
        <v>46</v>
      </c>
      <c r="H43" s="98" t="s">
        <v>47</v>
      </c>
      <c r="I43" s="99" t="s">
        <v>48</v>
      </c>
      <c r="J43" s="77" t="s">
        <v>49</v>
      </c>
      <c r="K43" s="78" t="s">
        <v>11</v>
      </c>
      <c r="L43" s="98" t="s">
        <v>50</v>
      </c>
      <c r="N43" s="406" t="s">
        <v>51</v>
      </c>
      <c r="O43" s="407"/>
      <c r="P43" s="78" t="s">
        <v>52</v>
      </c>
      <c r="Q43" s="78" t="s">
        <v>53</v>
      </c>
      <c r="R43" s="78" t="s">
        <v>10</v>
      </c>
      <c r="S43" s="78" t="s">
        <v>11</v>
      </c>
      <c r="T43" s="78" t="s">
        <v>54</v>
      </c>
      <c r="U43" s="100" t="s">
        <v>55</v>
      </c>
      <c r="V43" s="100" t="s">
        <v>56</v>
      </c>
      <c r="W43" s="100" t="s">
        <v>57</v>
      </c>
      <c r="X43" s="98" t="s">
        <v>58</v>
      </c>
    </row>
    <row r="44" spans="2:27" s="1" customFormat="1" ht="20.100000000000001" customHeight="1" thickTop="1" thickBot="1" x14ac:dyDescent="0.3">
      <c r="B44" s="408" t="s">
        <v>59</v>
      </c>
      <c r="C44" s="409"/>
      <c r="D44" s="101" t="s">
        <v>60</v>
      </c>
      <c r="E44" s="102"/>
      <c r="F44" s="103"/>
      <c r="G44" s="104">
        <f t="shared" ref="G44:G53" si="8">E44*F44</f>
        <v>0</v>
      </c>
      <c r="H44" s="105">
        <f t="shared" ref="H44:H53" si="9">G44+E44</f>
        <v>0</v>
      </c>
      <c r="I44" s="106">
        <v>312</v>
      </c>
      <c r="J44" s="107">
        <f t="shared" ref="J44:J53" si="10">E44*I44</f>
        <v>0</v>
      </c>
      <c r="K44" s="104">
        <f t="shared" ref="K44:K53" si="11">J44*F44</f>
        <v>0</v>
      </c>
      <c r="L44" s="105">
        <f t="shared" ref="L44:L53" si="12">K44+J44</f>
        <v>0</v>
      </c>
      <c r="N44" s="410" t="s">
        <v>61</v>
      </c>
      <c r="O44" s="411"/>
      <c r="P44" s="108">
        <v>7</v>
      </c>
      <c r="Q44" s="109"/>
      <c r="R44" s="110"/>
      <c r="S44" s="111">
        <f>Q44*R44</f>
        <v>0</v>
      </c>
      <c r="T44" s="111">
        <f>Q44+S44</f>
        <v>0</v>
      </c>
      <c r="U44" s="112">
        <f>Q44*P44</f>
        <v>0</v>
      </c>
      <c r="V44" s="112">
        <f>T44*P44</f>
        <v>0</v>
      </c>
      <c r="W44" s="113">
        <f>U44*52</f>
        <v>0</v>
      </c>
      <c r="X44" s="114">
        <f>V44*52</f>
        <v>0</v>
      </c>
    </row>
    <row r="45" spans="2:27" s="1" customFormat="1" ht="20.100000000000001" customHeight="1" x14ac:dyDescent="0.25">
      <c r="B45" s="412" t="s">
        <v>62</v>
      </c>
      <c r="C45" s="413"/>
      <c r="D45" s="115" t="s">
        <v>60</v>
      </c>
      <c r="E45" s="116"/>
      <c r="F45" s="117"/>
      <c r="G45" s="118">
        <f t="shared" si="8"/>
        <v>0</v>
      </c>
      <c r="H45" s="119">
        <f t="shared" si="9"/>
        <v>0</v>
      </c>
      <c r="I45" s="120">
        <v>312</v>
      </c>
      <c r="J45" s="121">
        <f t="shared" si="10"/>
        <v>0</v>
      </c>
      <c r="K45" s="118">
        <f t="shared" si="11"/>
        <v>0</v>
      </c>
      <c r="L45" s="119">
        <f t="shared" si="12"/>
        <v>0</v>
      </c>
      <c r="Q45" s="122"/>
      <c r="R45" s="123"/>
      <c r="S45" s="398"/>
      <c r="T45" s="398"/>
      <c r="U45" s="52"/>
    </row>
    <row r="46" spans="2:27" s="1" customFormat="1" ht="20.100000000000001" customHeight="1" x14ac:dyDescent="0.25">
      <c r="B46" s="364" t="s">
        <v>63</v>
      </c>
      <c r="C46" s="365"/>
      <c r="D46" s="115" t="s">
        <v>64</v>
      </c>
      <c r="E46" s="116"/>
      <c r="F46" s="117"/>
      <c r="G46" s="118">
        <f t="shared" si="8"/>
        <v>0</v>
      </c>
      <c r="H46" s="119">
        <f t="shared" si="9"/>
        <v>0</v>
      </c>
      <c r="I46" s="120">
        <v>416</v>
      </c>
      <c r="J46" s="121">
        <f t="shared" si="10"/>
        <v>0</v>
      </c>
      <c r="K46" s="118">
        <f t="shared" si="11"/>
        <v>0</v>
      </c>
      <c r="L46" s="119">
        <f t="shared" si="12"/>
        <v>0</v>
      </c>
      <c r="N46" s="124" t="s">
        <v>65</v>
      </c>
      <c r="Q46" s="122"/>
      <c r="R46" s="123"/>
      <c r="S46" s="398"/>
      <c r="T46" s="398"/>
      <c r="U46" s="52"/>
    </row>
    <row r="47" spans="2:27" s="1" customFormat="1" ht="20.100000000000001" customHeight="1" thickBot="1" x14ac:dyDescent="0.3">
      <c r="B47" s="364" t="s">
        <v>66</v>
      </c>
      <c r="C47" s="365"/>
      <c r="D47" s="115" t="s">
        <v>67</v>
      </c>
      <c r="E47" s="116"/>
      <c r="F47" s="117"/>
      <c r="G47" s="118">
        <f t="shared" si="8"/>
        <v>0</v>
      </c>
      <c r="H47" s="119">
        <f t="shared" si="9"/>
        <v>0</v>
      </c>
      <c r="I47" s="120">
        <v>6</v>
      </c>
      <c r="J47" s="121">
        <f t="shared" si="10"/>
        <v>0</v>
      </c>
      <c r="K47" s="118">
        <f t="shared" si="11"/>
        <v>0</v>
      </c>
      <c r="L47" s="119">
        <f t="shared" si="12"/>
        <v>0</v>
      </c>
      <c r="Q47" s="122"/>
      <c r="R47" s="123"/>
      <c r="S47" s="398"/>
      <c r="T47" s="398"/>
      <c r="U47" s="52"/>
    </row>
    <row r="48" spans="2:27" s="53" customFormat="1" ht="20.100000000000001" customHeight="1" x14ac:dyDescent="0.25">
      <c r="B48" s="399" t="s">
        <v>68</v>
      </c>
      <c r="C48" s="400"/>
      <c r="D48" s="115" t="s">
        <v>69</v>
      </c>
      <c r="E48" s="125"/>
      <c r="F48" s="126"/>
      <c r="G48" s="127">
        <f t="shared" si="8"/>
        <v>0</v>
      </c>
      <c r="H48" s="128">
        <f t="shared" si="9"/>
        <v>0</v>
      </c>
      <c r="I48" s="120">
        <v>312</v>
      </c>
      <c r="J48" s="121">
        <f t="shared" si="10"/>
        <v>0</v>
      </c>
      <c r="K48" s="118">
        <f t="shared" si="11"/>
        <v>0</v>
      </c>
      <c r="L48" s="128">
        <f t="shared" si="12"/>
        <v>0</v>
      </c>
      <c r="N48" s="401" t="s">
        <v>70</v>
      </c>
      <c r="O48" s="402"/>
      <c r="P48" s="402"/>
      <c r="Q48" s="388" t="s">
        <v>71</v>
      </c>
      <c r="R48" s="388"/>
      <c r="S48" s="388" t="s">
        <v>15</v>
      </c>
      <c r="T48" s="388" t="s">
        <v>35</v>
      </c>
      <c r="U48" s="388" t="s">
        <v>72</v>
      </c>
      <c r="V48" s="389"/>
      <c r="X48" s="129"/>
      <c r="Y48" s="130"/>
      <c r="AA48" s="1"/>
    </row>
    <row r="49" spans="2:28" s="1" customFormat="1" ht="20.100000000000001" customHeight="1" thickBot="1" x14ac:dyDescent="0.3">
      <c r="B49" s="364" t="s">
        <v>73</v>
      </c>
      <c r="C49" s="365"/>
      <c r="D49" s="115" t="s">
        <v>67</v>
      </c>
      <c r="E49" s="116"/>
      <c r="F49" s="117"/>
      <c r="G49" s="118">
        <f t="shared" si="8"/>
        <v>0</v>
      </c>
      <c r="H49" s="119">
        <f t="shared" si="9"/>
        <v>0</v>
      </c>
      <c r="I49" s="120">
        <v>2</v>
      </c>
      <c r="J49" s="121">
        <f t="shared" si="10"/>
        <v>0</v>
      </c>
      <c r="K49" s="118">
        <f t="shared" si="11"/>
        <v>0</v>
      </c>
      <c r="L49" s="119">
        <f t="shared" si="12"/>
        <v>0</v>
      </c>
      <c r="N49" s="403"/>
      <c r="O49" s="404"/>
      <c r="P49" s="404"/>
      <c r="Q49" s="390"/>
      <c r="R49" s="390"/>
      <c r="S49" s="390"/>
      <c r="T49" s="390"/>
      <c r="U49" s="390"/>
      <c r="V49" s="391"/>
      <c r="X49" s="131"/>
      <c r="Y49" s="132"/>
    </row>
    <row r="50" spans="2:28" s="1" customFormat="1" ht="20.100000000000001" customHeight="1" thickTop="1" x14ac:dyDescent="0.25">
      <c r="B50" s="364" t="s">
        <v>74</v>
      </c>
      <c r="C50" s="365"/>
      <c r="D50" s="115" t="s">
        <v>67</v>
      </c>
      <c r="E50" s="116"/>
      <c r="F50" s="117"/>
      <c r="G50" s="118">
        <f t="shared" si="8"/>
        <v>0</v>
      </c>
      <c r="H50" s="119">
        <f t="shared" si="9"/>
        <v>0</v>
      </c>
      <c r="I50" s="120">
        <v>216</v>
      </c>
      <c r="J50" s="121">
        <f t="shared" si="10"/>
        <v>0</v>
      </c>
      <c r="K50" s="118">
        <f t="shared" si="11"/>
        <v>0</v>
      </c>
      <c r="L50" s="119">
        <f t="shared" si="12"/>
        <v>0</v>
      </c>
      <c r="N50" s="392" t="s">
        <v>75</v>
      </c>
      <c r="O50" s="393"/>
      <c r="P50" s="394"/>
      <c r="Q50" s="395">
        <f>O39</f>
        <v>0</v>
      </c>
      <c r="R50" s="396"/>
      <c r="S50" s="133"/>
      <c r="T50" s="134">
        <f>Q50*S50</f>
        <v>0</v>
      </c>
      <c r="U50" s="395">
        <f>Q50+T50</f>
        <v>0</v>
      </c>
      <c r="V50" s="397"/>
    </row>
    <row r="51" spans="2:28" s="1" customFormat="1" ht="24.75" customHeight="1" x14ac:dyDescent="0.25">
      <c r="B51" s="364" t="s">
        <v>76</v>
      </c>
      <c r="C51" s="365"/>
      <c r="D51" s="135" t="s">
        <v>77</v>
      </c>
      <c r="E51" s="116"/>
      <c r="F51" s="117"/>
      <c r="G51" s="85">
        <f t="shared" si="8"/>
        <v>0</v>
      </c>
      <c r="H51" s="136">
        <f t="shared" si="9"/>
        <v>0</v>
      </c>
      <c r="I51" s="137">
        <v>528</v>
      </c>
      <c r="J51" s="138">
        <f t="shared" si="10"/>
        <v>0</v>
      </c>
      <c r="K51" s="85">
        <f t="shared" si="11"/>
        <v>0</v>
      </c>
      <c r="L51" s="136">
        <f t="shared" si="12"/>
        <v>0</v>
      </c>
      <c r="N51" s="375" t="s">
        <v>78</v>
      </c>
      <c r="O51" s="376"/>
      <c r="P51" s="377"/>
      <c r="Q51" s="378">
        <f>J54</f>
        <v>0</v>
      </c>
      <c r="R51" s="379"/>
      <c r="S51" s="139" t="s">
        <v>26</v>
      </c>
      <c r="T51" s="140" t="s">
        <v>26</v>
      </c>
      <c r="U51" s="380">
        <f>L54</f>
        <v>0</v>
      </c>
      <c r="V51" s="381"/>
      <c r="X51" s="141"/>
      <c r="Y51" s="142"/>
    </row>
    <row r="52" spans="2:28" s="1" customFormat="1" ht="24.75" customHeight="1" thickBot="1" x14ac:dyDescent="0.3">
      <c r="B52" s="364" t="s">
        <v>79</v>
      </c>
      <c r="C52" s="365"/>
      <c r="D52" s="143" t="s">
        <v>80</v>
      </c>
      <c r="E52" s="116"/>
      <c r="F52" s="117"/>
      <c r="G52" s="85">
        <f t="shared" si="8"/>
        <v>0</v>
      </c>
      <c r="H52" s="136">
        <f t="shared" si="9"/>
        <v>0</v>
      </c>
      <c r="I52" s="137">
        <v>4</v>
      </c>
      <c r="J52" s="144">
        <f t="shared" si="10"/>
        <v>0</v>
      </c>
      <c r="K52" s="85">
        <f t="shared" si="11"/>
        <v>0</v>
      </c>
      <c r="L52" s="136">
        <f t="shared" si="12"/>
        <v>0</v>
      </c>
      <c r="N52" s="382" t="s">
        <v>61</v>
      </c>
      <c r="O52" s="383"/>
      <c r="P52" s="384"/>
      <c r="Q52" s="385">
        <f>W44</f>
        <v>0</v>
      </c>
      <c r="R52" s="386"/>
      <c r="S52" s="145"/>
      <c r="T52" s="140">
        <f>Q52*S52</f>
        <v>0</v>
      </c>
      <c r="U52" s="385">
        <f>Q52+T52</f>
        <v>0</v>
      </c>
      <c r="V52" s="387"/>
      <c r="X52" s="141"/>
      <c r="Y52" s="142"/>
    </row>
    <row r="53" spans="2:28" s="1" customFormat="1" ht="24.75" customHeight="1" thickBot="1" x14ac:dyDescent="0.3">
      <c r="B53" s="364" t="s">
        <v>81</v>
      </c>
      <c r="C53" s="365"/>
      <c r="D53" s="146" t="s">
        <v>82</v>
      </c>
      <c r="E53" s="116"/>
      <c r="F53" s="117"/>
      <c r="G53" s="85">
        <f t="shared" si="8"/>
        <v>0</v>
      </c>
      <c r="H53" s="136">
        <f t="shared" si="9"/>
        <v>0</v>
      </c>
      <c r="I53" s="137">
        <v>6</v>
      </c>
      <c r="J53" s="147">
        <f t="shared" si="10"/>
        <v>0</v>
      </c>
      <c r="K53" s="85">
        <f t="shared" si="11"/>
        <v>0</v>
      </c>
      <c r="L53" s="136">
        <f t="shared" si="12"/>
        <v>0</v>
      </c>
      <c r="N53" s="366" t="s">
        <v>83</v>
      </c>
      <c r="O53" s="367"/>
      <c r="P53" s="368"/>
      <c r="Q53" s="369">
        <f ca="1">SUM(Q50:R53)</f>
        <v>0</v>
      </c>
      <c r="R53" s="370"/>
      <c r="S53" s="41" t="s">
        <v>26</v>
      </c>
      <c r="T53" s="148">
        <f ca="1">SUM(T50:T53)</f>
        <v>0</v>
      </c>
      <c r="U53" s="371">
        <f>SUM(U50:V52)</f>
        <v>0</v>
      </c>
      <c r="V53" s="372"/>
      <c r="X53" s="141"/>
      <c r="Y53" s="142"/>
    </row>
    <row r="54" spans="2:28" s="1" customFormat="1" ht="20.100000000000001" customHeight="1" thickBot="1" x14ac:dyDescent="0.3">
      <c r="B54" s="373" t="s">
        <v>84</v>
      </c>
      <c r="C54" s="374"/>
      <c r="D54" s="149" t="s">
        <v>26</v>
      </c>
      <c r="E54" s="92" t="s">
        <v>26</v>
      </c>
      <c r="F54" s="149" t="s">
        <v>26</v>
      </c>
      <c r="G54" s="150">
        <f>SUM(G44:G51)</f>
        <v>0</v>
      </c>
      <c r="H54" s="151">
        <f>SUM(H44:H51)</f>
        <v>0</v>
      </c>
      <c r="I54" s="152" t="s">
        <v>26</v>
      </c>
      <c r="J54" s="153">
        <f>SUM(J44:J51)</f>
        <v>0</v>
      </c>
      <c r="K54" s="154" t="s">
        <v>26</v>
      </c>
      <c r="L54" s="155">
        <f>SUM(L44:L51)</f>
        <v>0</v>
      </c>
      <c r="X54" s="141"/>
      <c r="Y54" s="156"/>
    </row>
    <row r="55" spans="2:28" ht="26.25" customHeight="1" x14ac:dyDescent="0.2">
      <c r="B55" s="79"/>
      <c r="N55" s="131"/>
      <c r="O55" s="359"/>
      <c r="P55" s="359"/>
      <c r="Q55" s="359"/>
      <c r="R55" s="359"/>
      <c r="X55" s="141"/>
      <c r="Y55" s="157"/>
    </row>
    <row r="56" spans="2:28" s="1" customFormat="1" ht="20.100000000000001" customHeight="1" x14ac:dyDescent="0.25">
      <c r="B56" s="1" t="s">
        <v>85</v>
      </c>
      <c r="C56" s="359"/>
      <c r="D56" s="359"/>
      <c r="E56" s="359"/>
      <c r="F56" s="359"/>
      <c r="N56" s="158"/>
      <c r="X56" s="131"/>
      <c r="Y56" s="159"/>
    </row>
    <row r="57" spans="2:28" s="1" customFormat="1" ht="20.100000000000001" customHeight="1" x14ac:dyDescent="0.25">
      <c r="B57" s="1" t="s">
        <v>86</v>
      </c>
      <c r="C57" s="359"/>
      <c r="D57" s="359"/>
      <c r="E57" s="359"/>
      <c r="F57" s="359"/>
      <c r="N57" s="158"/>
      <c r="X57" s="131"/>
      <c r="Y57" s="159"/>
    </row>
    <row r="58" spans="2:28" s="1" customFormat="1" ht="20.100000000000001" customHeight="1" x14ac:dyDescent="0.25">
      <c r="N58" s="158"/>
      <c r="X58" s="131"/>
      <c r="Y58" s="159"/>
    </row>
    <row r="59" spans="2:28" ht="24.95" customHeight="1" x14ac:dyDescent="0.2">
      <c r="B59" s="360" t="s">
        <v>87</v>
      </c>
      <c r="C59" s="360"/>
      <c r="D59" s="361"/>
      <c r="E59" s="361"/>
      <c r="F59" s="361"/>
    </row>
    <row r="60" spans="2:28" ht="15" customHeight="1" x14ac:dyDescent="0.2">
      <c r="B60" s="362" t="s">
        <v>88</v>
      </c>
      <c r="C60" s="362"/>
    </row>
    <row r="64" spans="2:28" s="160" customFormat="1" x14ac:dyDescent="0.25">
      <c r="K64" s="161"/>
      <c r="Q64" s="162"/>
      <c r="T64" s="51"/>
      <c r="W64" s="162"/>
      <c r="X64" s="162"/>
      <c r="Y64" s="163"/>
      <c r="Z64" s="80"/>
      <c r="AA64" s="80"/>
      <c r="AB64" s="80"/>
    </row>
    <row r="65" spans="2:28" s="160" customFormat="1" x14ac:dyDescent="0.2">
      <c r="B65" s="363" t="s">
        <v>89</v>
      </c>
      <c r="C65" s="363"/>
      <c r="D65" s="164"/>
      <c r="K65" s="161"/>
      <c r="Q65" s="162"/>
      <c r="T65" s="52"/>
      <c r="W65" s="162"/>
      <c r="X65" s="162"/>
      <c r="Y65" s="163"/>
      <c r="Z65" s="80"/>
      <c r="AA65" s="80"/>
      <c r="AB65" s="80"/>
    </row>
    <row r="66" spans="2:28" s="160" customFormat="1" x14ac:dyDescent="0.2">
      <c r="B66" s="165"/>
      <c r="C66" s="357" t="s">
        <v>90</v>
      </c>
      <c r="D66" s="358"/>
      <c r="K66" s="161"/>
      <c r="Q66" s="162"/>
      <c r="T66" s="162"/>
      <c r="W66" s="162"/>
      <c r="X66" s="162"/>
      <c r="Y66" s="163"/>
      <c r="Z66" s="80"/>
      <c r="AA66" s="80"/>
      <c r="AB66" s="80"/>
    </row>
    <row r="67" spans="2:28" s="166" customFormat="1" ht="15" customHeight="1" x14ac:dyDescent="0.2">
      <c r="M67" s="167"/>
      <c r="N67" s="168"/>
      <c r="O67" s="169"/>
      <c r="P67" s="168"/>
      <c r="Q67" s="168"/>
      <c r="R67" s="168"/>
    </row>
    <row r="68" spans="2:28" s="167" customFormat="1" ht="12.75" x14ac:dyDescent="0.2">
      <c r="B68" s="170"/>
      <c r="C68" s="170"/>
      <c r="N68" s="171"/>
      <c r="O68" s="172"/>
      <c r="P68" s="171"/>
      <c r="Q68" s="171"/>
      <c r="R68" s="171"/>
    </row>
    <row r="69" spans="2:28" s="167" customFormat="1" ht="12.75" x14ac:dyDescent="0.2">
      <c r="B69" s="170"/>
      <c r="C69" s="170"/>
      <c r="N69" s="171"/>
      <c r="O69" s="172"/>
      <c r="P69" s="171"/>
      <c r="Q69" s="171"/>
      <c r="R69" s="171"/>
    </row>
    <row r="70" spans="2:28" s="167" customFormat="1" ht="14.25" x14ac:dyDescent="0.2">
      <c r="E70" s="164"/>
      <c r="F70" s="164"/>
      <c r="G70" s="164"/>
      <c r="H70" s="173"/>
      <c r="I70" s="173"/>
      <c r="J70" s="174"/>
      <c r="N70" s="171"/>
      <c r="O70" s="172"/>
      <c r="P70" s="171"/>
      <c r="Q70" s="171"/>
      <c r="R70" s="171"/>
    </row>
    <row r="71" spans="2:28" s="167" customFormat="1" ht="14.25" customHeight="1" x14ac:dyDescent="0.2">
      <c r="E71" s="175"/>
      <c r="F71" s="175"/>
      <c r="G71" s="175"/>
      <c r="H71" s="173"/>
      <c r="I71" s="173"/>
      <c r="J71" s="174"/>
      <c r="N71" s="171"/>
      <c r="O71" s="172"/>
      <c r="P71" s="171"/>
      <c r="Q71" s="171"/>
      <c r="R71" s="171"/>
    </row>
    <row r="72" spans="2:28" s="177" customFormat="1" ht="15.75" customHeight="1" x14ac:dyDescent="0.2">
      <c r="B72" s="356"/>
      <c r="C72" s="356"/>
      <c r="D72" s="356"/>
      <c r="E72" s="356"/>
      <c r="F72" s="356"/>
      <c r="G72" s="356"/>
      <c r="H72" s="356"/>
      <c r="I72" s="356"/>
      <c r="J72" s="356"/>
      <c r="K72" s="356"/>
      <c r="L72" s="356"/>
      <c r="M72" s="356"/>
      <c r="N72" s="356"/>
      <c r="O72" s="356"/>
      <c r="P72" s="356"/>
      <c r="Q72" s="356"/>
      <c r="R72" s="356"/>
      <c r="S72" s="356"/>
      <c r="T72" s="356"/>
      <c r="U72" s="176"/>
    </row>
    <row r="73" spans="2:28" s="177" customFormat="1" ht="15.75" customHeight="1" x14ac:dyDescent="0.2">
      <c r="B73" s="356"/>
      <c r="C73" s="356"/>
      <c r="D73" s="356"/>
      <c r="E73" s="356"/>
      <c r="F73" s="356"/>
      <c r="G73" s="356"/>
      <c r="H73" s="356"/>
      <c r="I73" s="356"/>
      <c r="J73" s="356"/>
      <c r="K73" s="356"/>
      <c r="L73" s="356"/>
      <c r="M73" s="356"/>
      <c r="N73" s="356"/>
      <c r="O73" s="356"/>
      <c r="P73" s="356"/>
      <c r="Q73" s="356"/>
      <c r="R73" s="356"/>
      <c r="S73" s="356"/>
      <c r="T73" s="356"/>
      <c r="U73" s="176"/>
    </row>
    <row r="74" spans="2:28" s="177" customFormat="1" ht="15.75" customHeight="1" x14ac:dyDescent="0.2">
      <c r="B74" s="356"/>
      <c r="C74" s="356"/>
      <c r="D74" s="356"/>
      <c r="E74" s="356"/>
      <c r="F74" s="356"/>
      <c r="G74" s="356"/>
      <c r="H74" s="356"/>
      <c r="I74" s="356"/>
      <c r="J74" s="356"/>
      <c r="K74" s="356"/>
      <c r="L74" s="356"/>
      <c r="M74" s="356"/>
      <c r="N74" s="356"/>
      <c r="O74" s="356"/>
      <c r="P74" s="356"/>
      <c r="Q74" s="356"/>
      <c r="R74" s="356"/>
      <c r="S74" s="356"/>
      <c r="T74" s="356"/>
      <c r="U74" s="176"/>
    </row>
    <row r="75" spans="2:28" s="177" customFormat="1" ht="15.75" customHeight="1" x14ac:dyDescent="0.2">
      <c r="B75" s="356"/>
      <c r="C75" s="356"/>
      <c r="D75" s="356"/>
      <c r="E75" s="356"/>
      <c r="F75" s="356"/>
      <c r="G75" s="356"/>
      <c r="H75" s="356"/>
      <c r="I75" s="356"/>
      <c r="J75" s="356"/>
      <c r="K75" s="356"/>
      <c r="L75" s="356"/>
      <c r="M75" s="356"/>
      <c r="N75" s="356"/>
      <c r="O75" s="356"/>
      <c r="P75" s="356"/>
      <c r="Q75" s="356"/>
      <c r="R75" s="356"/>
      <c r="S75" s="356"/>
      <c r="T75" s="356"/>
      <c r="U75" s="176"/>
    </row>
    <row r="76" spans="2:28" s="177" customFormat="1" ht="15.75" customHeight="1" x14ac:dyDescent="0.2">
      <c r="B76" s="356"/>
      <c r="C76" s="356"/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356"/>
      <c r="Q76" s="356"/>
      <c r="R76" s="356"/>
      <c r="S76" s="356"/>
      <c r="T76" s="356"/>
      <c r="U76" s="176"/>
    </row>
    <row r="77" spans="2:28" s="177" customFormat="1" ht="15.75" customHeight="1" x14ac:dyDescent="0.2">
      <c r="B77" s="356"/>
      <c r="C77" s="356"/>
      <c r="D77" s="356"/>
      <c r="E77" s="356"/>
      <c r="F77" s="356"/>
      <c r="G77" s="356"/>
      <c r="H77" s="356"/>
      <c r="I77" s="356"/>
      <c r="J77" s="356"/>
      <c r="K77" s="356"/>
      <c r="L77" s="356"/>
      <c r="M77" s="356"/>
      <c r="N77" s="356"/>
      <c r="O77" s="356"/>
      <c r="P77" s="356"/>
      <c r="Q77" s="356"/>
      <c r="R77" s="356"/>
      <c r="S77" s="356"/>
      <c r="T77" s="356"/>
      <c r="U77" s="176"/>
    </row>
    <row r="78" spans="2:28" s="177" customFormat="1" ht="15.75" customHeight="1" x14ac:dyDescent="0.2">
      <c r="B78" s="356"/>
      <c r="C78" s="356"/>
      <c r="D78" s="356"/>
      <c r="E78" s="356"/>
      <c r="F78" s="356"/>
      <c r="G78" s="356"/>
      <c r="H78" s="356"/>
      <c r="I78" s="356"/>
      <c r="J78" s="356"/>
      <c r="K78" s="356"/>
      <c r="L78" s="356"/>
      <c r="M78" s="356"/>
      <c r="N78" s="356"/>
      <c r="O78" s="356"/>
      <c r="P78" s="356"/>
      <c r="Q78" s="356"/>
      <c r="R78" s="356"/>
      <c r="S78" s="356"/>
      <c r="T78" s="356"/>
      <c r="U78" s="176"/>
    </row>
    <row r="79" spans="2:28" s="177" customFormat="1" ht="15.75" customHeight="1" x14ac:dyDescent="0.2">
      <c r="B79" s="356"/>
      <c r="C79" s="356"/>
      <c r="D79" s="356"/>
      <c r="E79" s="356"/>
      <c r="F79" s="356"/>
      <c r="G79" s="356"/>
      <c r="H79" s="356"/>
      <c r="I79" s="356"/>
      <c r="J79" s="356"/>
      <c r="K79" s="356"/>
      <c r="L79" s="356"/>
      <c r="M79" s="356"/>
      <c r="N79" s="356"/>
      <c r="O79" s="356"/>
      <c r="P79" s="356"/>
      <c r="Q79" s="356"/>
      <c r="R79" s="356"/>
      <c r="S79" s="356"/>
      <c r="T79" s="356"/>
      <c r="U79" s="176"/>
    </row>
    <row r="80" spans="2:28" s="177" customFormat="1" ht="15.75" customHeight="1" x14ac:dyDescent="0.2">
      <c r="B80" s="356"/>
      <c r="C80" s="356"/>
      <c r="D80" s="356"/>
      <c r="E80" s="356"/>
      <c r="F80" s="356"/>
      <c r="G80" s="356"/>
      <c r="H80" s="356"/>
      <c r="I80" s="356"/>
      <c r="J80" s="356"/>
      <c r="K80" s="356"/>
      <c r="L80" s="356"/>
      <c r="M80" s="356"/>
      <c r="N80" s="356"/>
      <c r="O80" s="356"/>
      <c r="P80" s="356"/>
      <c r="Q80" s="356"/>
      <c r="R80" s="356"/>
      <c r="S80" s="356"/>
      <c r="T80" s="356"/>
      <c r="U80" s="176"/>
    </row>
    <row r="81" spans="2:21" s="177" customFormat="1" ht="15.75" customHeight="1" x14ac:dyDescent="0.2">
      <c r="B81" s="356"/>
      <c r="C81" s="356"/>
      <c r="D81" s="356"/>
      <c r="E81" s="356"/>
      <c r="F81" s="356"/>
      <c r="G81" s="356"/>
      <c r="H81" s="356"/>
      <c r="I81" s="356"/>
      <c r="J81" s="356"/>
      <c r="K81" s="356"/>
      <c r="L81" s="356"/>
      <c r="M81" s="356"/>
      <c r="N81" s="356"/>
      <c r="O81" s="356"/>
      <c r="P81" s="356"/>
      <c r="Q81" s="356"/>
      <c r="R81" s="356"/>
      <c r="S81" s="356"/>
      <c r="T81" s="356"/>
      <c r="U81" s="176"/>
    </row>
    <row r="82" spans="2:21" s="177" customFormat="1" ht="15.75" customHeight="1" x14ac:dyDescent="0.2">
      <c r="B82" s="356"/>
      <c r="C82" s="356"/>
      <c r="D82" s="356"/>
      <c r="E82" s="356"/>
      <c r="F82" s="356"/>
      <c r="G82" s="356"/>
      <c r="H82" s="356"/>
      <c r="I82" s="356"/>
      <c r="J82" s="356"/>
      <c r="K82" s="356"/>
      <c r="L82" s="356"/>
      <c r="M82" s="356"/>
      <c r="N82" s="356"/>
      <c r="O82" s="356"/>
      <c r="P82" s="356"/>
      <c r="Q82" s="356"/>
      <c r="R82" s="356"/>
      <c r="S82" s="356"/>
      <c r="T82" s="356"/>
      <c r="U82" s="176"/>
    </row>
  </sheetData>
  <mergeCells count="138">
    <mergeCell ref="B1:Y1"/>
    <mergeCell ref="B3:Y3"/>
    <mergeCell ref="B5:H5"/>
    <mergeCell ref="B8:B9"/>
    <mergeCell ref="C8:I8"/>
    <mergeCell ref="J8:P8"/>
    <mergeCell ref="Q8:W8"/>
    <mergeCell ref="B20:B21"/>
    <mergeCell ref="C20:I20"/>
    <mergeCell ref="J20:P20"/>
    <mergeCell ref="Q20:W20"/>
    <mergeCell ref="X20:X21"/>
    <mergeCell ref="Y20:Y21"/>
    <mergeCell ref="M10:M16"/>
    <mergeCell ref="N10:N16"/>
    <mergeCell ref="R10:R16"/>
    <mergeCell ref="S10:S16"/>
    <mergeCell ref="T10:T16"/>
    <mergeCell ref="U10:U16"/>
    <mergeCell ref="D10:D16"/>
    <mergeCell ref="E10:E16"/>
    <mergeCell ref="F10:F16"/>
    <mergeCell ref="G10:G16"/>
    <mergeCell ref="K10:K16"/>
    <mergeCell ref="L10:L16"/>
    <mergeCell ref="S22:S28"/>
    <mergeCell ref="T22:T28"/>
    <mergeCell ref="U22:U28"/>
    <mergeCell ref="D22:D28"/>
    <mergeCell ref="E22:E28"/>
    <mergeCell ref="F22:F28"/>
    <mergeCell ref="G22:G28"/>
    <mergeCell ref="K22:K28"/>
    <mergeCell ref="L22:L28"/>
    <mergeCell ref="C32:D32"/>
    <mergeCell ref="E32:F32"/>
    <mergeCell ref="K32:L32"/>
    <mergeCell ref="M32:N32"/>
    <mergeCell ref="O32:P32"/>
    <mergeCell ref="Q32:R32"/>
    <mergeCell ref="M22:M28"/>
    <mergeCell ref="N22:N28"/>
    <mergeCell ref="R22:R28"/>
    <mergeCell ref="C34:D34"/>
    <mergeCell ref="E34:F34"/>
    <mergeCell ref="K34:L34"/>
    <mergeCell ref="M34:N34"/>
    <mergeCell ref="O34:P34"/>
    <mergeCell ref="Q34:R34"/>
    <mergeCell ref="C33:D33"/>
    <mergeCell ref="E33:F33"/>
    <mergeCell ref="K33:L33"/>
    <mergeCell ref="M33:N33"/>
    <mergeCell ref="O33:P33"/>
    <mergeCell ref="Q33:R33"/>
    <mergeCell ref="C36:D36"/>
    <mergeCell ref="E36:F36"/>
    <mergeCell ref="K36:L36"/>
    <mergeCell ref="M36:N36"/>
    <mergeCell ref="O36:P36"/>
    <mergeCell ref="Q36:R36"/>
    <mergeCell ref="C35:D35"/>
    <mergeCell ref="E35:F35"/>
    <mergeCell ref="K35:L35"/>
    <mergeCell ref="M35:N35"/>
    <mergeCell ref="O35:P35"/>
    <mergeCell ref="Q35:R35"/>
    <mergeCell ref="C38:D38"/>
    <mergeCell ref="E38:F38"/>
    <mergeCell ref="K38:L38"/>
    <mergeCell ref="M38:N38"/>
    <mergeCell ref="O38:P38"/>
    <mergeCell ref="Q38:R38"/>
    <mergeCell ref="C37:D37"/>
    <mergeCell ref="E37:F37"/>
    <mergeCell ref="K37:L37"/>
    <mergeCell ref="M37:N37"/>
    <mergeCell ref="O37:P37"/>
    <mergeCell ref="Q37:R37"/>
    <mergeCell ref="B43:C43"/>
    <mergeCell ref="N43:O43"/>
    <mergeCell ref="B44:C44"/>
    <mergeCell ref="N44:O44"/>
    <mergeCell ref="B45:C45"/>
    <mergeCell ref="S45:T45"/>
    <mergeCell ref="C39:D39"/>
    <mergeCell ref="E39:F39"/>
    <mergeCell ref="K39:L39"/>
    <mergeCell ref="M39:N39"/>
    <mergeCell ref="O39:P39"/>
    <mergeCell ref="Q39:R39"/>
    <mergeCell ref="U48:V49"/>
    <mergeCell ref="B49:C49"/>
    <mergeCell ref="B50:C50"/>
    <mergeCell ref="N50:P50"/>
    <mergeCell ref="Q50:R50"/>
    <mergeCell ref="U50:V50"/>
    <mergeCell ref="B46:C46"/>
    <mergeCell ref="S46:T46"/>
    <mergeCell ref="B47:C47"/>
    <mergeCell ref="S47:T47"/>
    <mergeCell ref="B48:C48"/>
    <mergeCell ref="N48:P49"/>
    <mergeCell ref="Q48:R49"/>
    <mergeCell ref="S48:S49"/>
    <mergeCell ref="T48:T49"/>
    <mergeCell ref="U53:V53"/>
    <mergeCell ref="B54:C54"/>
    <mergeCell ref="O55:R55"/>
    <mergeCell ref="B51:C51"/>
    <mergeCell ref="N51:P51"/>
    <mergeCell ref="Q51:R51"/>
    <mergeCell ref="U51:V51"/>
    <mergeCell ref="B52:C52"/>
    <mergeCell ref="N52:P52"/>
    <mergeCell ref="Q52:R52"/>
    <mergeCell ref="U52:V52"/>
    <mergeCell ref="C56:F56"/>
    <mergeCell ref="C57:F57"/>
    <mergeCell ref="B59:C59"/>
    <mergeCell ref="D59:F59"/>
    <mergeCell ref="B60:C60"/>
    <mergeCell ref="B65:C65"/>
    <mergeCell ref="B53:C53"/>
    <mergeCell ref="N53:P53"/>
    <mergeCell ref="Q53:R53"/>
    <mergeCell ref="B77:T77"/>
    <mergeCell ref="B78:T78"/>
    <mergeCell ref="B79:T79"/>
    <mergeCell ref="B80:T80"/>
    <mergeCell ref="B81:T81"/>
    <mergeCell ref="B82:T82"/>
    <mergeCell ref="C66:D66"/>
    <mergeCell ref="B72:T72"/>
    <mergeCell ref="B73:T73"/>
    <mergeCell ref="B74:T74"/>
    <mergeCell ref="B75:T75"/>
    <mergeCell ref="B76:T76"/>
  </mergeCells>
  <conditionalFormatting sqref="E10">
    <cfRule type="containsBlanks" dxfId="31" priority="32">
      <formula>LEN(TRIM(E10))=0</formula>
    </cfRule>
  </conditionalFormatting>
  <conditionalFormatting sqref="G34:G38">
    <cfRule type="containsBlanks" dxfId="30" priority="28">
      <formula>LEN(TRIM(G34))=0</formula>
    </cfRule>
  </conditionalFormatting>
  <conditionalFormatting sqref="H33:H38">
    <cfRule type="containsBlanks" dxfId="29" priority="31">
      <formula>LEN(TRIM(H33))=0</formula>
    </cfRule>
  </conditionalFormatting>
  <conditionalFormatting sqref="D10">
    <cfRule type="containsBlanks" dxfId="28" priority="30">
      <formula>LEN(TRIM(D10))=0</formula>
    </cfRule>
  </conditionalFormatting>
  <conditionalFormatting sqref="F44:F51">
    <cfRule type="containsBlanks" dxfId="27" priority="27">
      <formula>LEN(TRIM(F44))=0</formula>
    </cfRule>
  </conditionalFormatting>
  <conditionalFormatting sqref="E44">
    <cfRule type="containsBlanks" dxfId="26" priority="26">
      <formula>LEN(TRIM(E44))=0</formula>
    </cfRule>
  </conditionalFormatting>
  <conditionalFormatting sqref="G33">
    <cfRule type="containsBlanks" dxfId="25" priority="29">
      <formula>LEN(TRIM(G33))=0</formula>
    </cfRule>
  </conditionalFormatting>
  <conditionalFormatting sqref="E45:E51">
    <cfRule type="containsBlanks" dxfId="24" priority="25">
      <formula>LEN(TRIM(E45))=0</formula>
    </cfRule>
  </conditionalFormatting>
  <conditionalFormatting sqref="R44">
    <cfRule type="containsBlanks" dxfId="23" priority="24">
      <formula>LEN(TRIM(R44))=0</formula>
    </cfRule>
  </conditionalFormatting>
  <conditionalFormatting sqref="Q44">
    <cfRule type="containsBlanks" dxfId="22" priority="23">
      <formula>LEN(TRIM(Q44))=0</formula>
    </cfRule>
  </conditionalFormatting>
  <conditionalFormatting sqref="J44:J51">
    <cfRule type="containsBlanks" dxfId="21" priority="22">
      <formula>LEN(TRIM(J44))=0</formula>
    </cfRule>
  </conditionalFormatting>
  <conditionalFormatting sqref="L10">
    <cfRule type="containsBlanks" dxfId="20" priority="19">
      <formula>LEN(TRIM(L10))=0</formula>
    </cfRule>
  </conditionalFormatting>
  <conditionalFormatting sqref="S50:S51">
    <cfRule type="containsBlanks" dxfId="19" priority="21">
      <formula>LEN(TRIM(S50))=0</formula>
    </cfRule>
  </conditionalFormatting>
  <conditionalFormatting sqref="S52">
    <cfRule type="containsBlanks" dxfId="18" priority="20">
      <formula>LEN(TRIM(S52))=0</formula>
    </cfRule>
  </conditionalFormatting>
  <conditionalFormatting sqref="R10">
    <cfRule type="containsBlanks" dxfId="17" priority="16">
      <formula>LEN(TRIM(R10))=0</formula>
    </cfRule>
  </conditionalFormatting>
  <conditionalFormatting sqref="S10">
    <cfRule type="containsBlanks" dxfId="16" priority="17">
      <formula>LEN(TRIM(S10))=0</formula>
    </cfRule>
  </conditionalFormatting>
  <conditionalFormatting sqref="K10">
    <cfRule type="containsBlanks" dxfId="15" priority="18">
      <formula>LEN(TRIM(K10))=0</formula>
    </cfRule>
  </conditionalFormatting>
  <conditionalFormatting sqref="S22">
    <cfRule type="containsBlanks" dxfId="14" priority="11">
      <formula>LEN(TRIM(S22))=0</formula>
    </cfRule>
  </conditionalFormatting>
  <conditionalFormatting sqref="R22">
    <cfRule type="containsBlanks" dxfId="13" priority="10">
      <formula>LEN(TRIM(R22))=0</formula>
    </cfRule>
  </conditionalFormatting>
  <conditionalFormatting sqref="E22">
    <cfRule type="containsBlanks" dxfId="12" priority="15">
      <formula>LEN(TRIM(E22))=0</formula>
    </cfRule>
  </conditionalFormatting>
  <conditionalFormatting sqref="D22">
    <cfRule type="containsBlanks" dxfId="11" priority="14">
      <formula>LEN(TRIM(D22))=0</formula>
    </cfRule>
  </conditionalFormatting>
  <conditionalFormatting sqref="L22">
    <cfRule type="containsBlanks" dxfId="10" priority="13">
      <formula>LEN(TRIM(L22))=0</formula>
    </cfRule>
  </conditionalFormatting>
  <conditionalFormatting sqref="K22">
    <cfRule type="containsBlanks" dxfId="9" priority="12">
      <formula>LEN(TRIM(K22))=0</formula>
    </cfRule>
  </conditionalFormatting>
  <conditionalFormatting sqref="F52">
    <cfRule type="containsBlanks" dxfId="8" priority="9">
      <formula>LEN(TRIM(F52))=0</formula>
    </cfRule>
  </conditionalFormatting>
  <conditionalFormatting sqref="E52">
    <cfRule type="containsBlanks" dxfId="7" priority="8">
      <formula>LEN(TRIM(E52))=0</formula>
    </cfRule>
  </conditionalFormatting>
  <conditionalFormatting sqref="J52">
    <cfRule type="containsBlanks" dxfId="6" priority="7">
      <formula>LEN(TRIM(J52))=0</formula>
    </cfRule>
  </conditionalFormatting>
  <conditionalFormatting sqref="F53">
    <cfRule type="containsBlanks" dxfId="5" priority="6">
      <formula>LEN(TRIM(F53))=0</formula>
    </cfRule>
  </conditionalFormatting>
  <conditionalFormatting sqref="E53">
    <cfRule type="containsBlanks" dxfId="4" priority="5">
      <formula>LEN(TRIM(E53))=0</formula>
    </cfRule>
  </conditionalFormatting>
  <conditionalFormatting sqref="J53">
    <cfRule type="containsBlanks" dxfId="3" priority="4">
      <formula>LEN(TRIM(J53))=0</formula>
    </cfRule>
  </conditionalFormatting>
  <conditionalFormatting sqref="C57:F57">
    <cfRule type="containsBlanks" dxfId="2" priority="2">
      <formula>LEN(TRIM(C57))=0</formula>
    </cfRule>
  </conditionalFormatting>
  <conditionalFormatting sqref="C56:F56">
    <cfRule type="containsBlanks" dxfId="1" priority="3">
      <formula>LEN(TRIM(C56))=0</formula>
    </cfRule>
  </conditionalFormatting>
  <conditionalFormatting sqref="D59:F59">
    <cfRule type="containsBlanks" dxfId="0" priority="1">
      <formula>LEN(TRIM(D59))=0</formula>
    </cfRule>
  </conditionalFormatting>
  <pageMargins left="0.59055118110236227" right="0.19685039370078741" top="0.59055118110236227" bottom="0.59055118110236227" header="0.25833333333333336" footer="0.51181102362204722"/>
  <pageSetup paperSize="9" scale="39" fitToWidth="0" orientation="landscape" r:id="rId1"/>
  <headerFooter alignWithMargins="0">
    <oddHeader>&amp;L&amp;"-,Tučné"Príloha č. 2&amp;"-,Normálne"
Kalkulácia ceny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Príloha č.1 - časť 1</vt:lpstr>
      <vt:lpstr>Príloha č.2 - časť 1 </vt:lpstr>
      <vt:lpstr>'Príloha č.1 - časť 1'!Oblasť_tlače</vt:lpstr>
      <vt:lpstr>'Príloha č.2 - časť 1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cp:lastPrinted>2025-04-02T10:27:05Z</cp:lastPrinted>
  <dcterms:created xsi:type="dcterms:W3CDTF">2025-04-01T12:37:28Z</dcterms:created>
  <dcterms:modified xsi:type="dcterms:W3CDTF">2025-04-02T12:15:40Z</dcterms:modified>
</cp:coreProperties>
</file>