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zivatel\dokumenty\My work\1 PRV 2014 2020\4_1\65-PRV-2022\HADO\O sadu\"/>
    </mc:Choice>
  </mc:AlternateContent>
  <xr:revisionPtr revIDLastSave="0" documentId="13_ncr:1_{F104F781-8F67-452A-B027-79CD320D6C2B}" xr6:coauthVersionLast="47" xr6:coauthVersionMax="47" xr10:uidLastSave="{00000000-0000-0000-0000-000000000000}"/>
  <bookViews>
    <workbookView xWindow="-120" yWindow="-120" windowWidth="29040" windowHeight="15720" activeTab="1" xr2:uid="{166FCB17-1975-4D0F-83CE-4C6959CF363B}"/>
  </bookViews>
  <sheets>
    <sheet name="Cenová ponuka" sheetId="1" r:id="rId1"/>
    <sheet name="Rozpočet" sheetId="2" r:id="rId2"/>
  </sheets>
  <definedNames>
    <definedName name="_xlnm.Print_Titles" localSheetId="0">'Cenová ponuka'!$1:$5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3" i="2" l="1"/>
  <c r="F94" i="2"/>
  <c r="F95" i="2"/>
  <c r="F96" i="2"/>
  <c r="F97" i="2"/>
  <c r="F98" i="2"/>
  <c r="F99" i="2"/>
  <c r="F100" i="2"/>
  <c r="F101" i="2"/>
  <c r="F102" i="2"/>
  <c r="F92" i="2"/>
  <c r="F87" i="2"/>
  <c r="F88" i="2" s="1"/>
  <c r="F130" i="2" s="1"/>
  <c r="F82" i="2"/>
  <c r="F81" i="2"/>
  <c r="F80" i="2"/>
  <c r="F79" i="2"/>
  <c r="F74" i="2"/>
  <c r="F75" i="2" s="1"/>
  <c r="F128" i="2" s="1"/>
  <c r="F68" i="2"/>
  <c r="F69" i="2" s="1"/>
  <c r="F124" i="2" s="1"/>
  <c r="F63" i="2"/>
  <c r="F62" i="2"/>
  <c r="F61" i="2"/>
  <c r="F60" i="2"/>
  <c r="F55" i="2"/>
  <c r="F56" i="2" s="1"/>
  <c r="F122" i="2" s="1"/>
  <c r="F49" i="2"/>
  <c r="F50" i="2" s="1"/>
  <c r="F118" i="2" s="1"/>
  <c r="F44" i="2"/>
  <c r="F43" i="2"/>
  <c r="F42" i="2"/>
  <c r="F41" i="2"/>
  <c r="F36" i="2"/>
  <c r="F37" i="2" s="1"/>
  <c r="F116" i="2" s="1"/>
  <c r="F30" i="2"/>
  <c r="F31" i="2" s="1"/>
  <c r="F112" i="2" s="1"/>
  <c r="F23" i="2"/>
  <c r="F24" i="2"/>
  <c r="F25" i="2"/>
  <c r="F22" i="2"/>
  <c r="F17" i="2"/>
  <c r="F18" i="2" s="1"/>
  <c r="F110" i="2" s="1"/>
  <c r="F9" i="2"/>
  <c r="F10" i="2"/>
  <c r="F8" i="2"/>
  <c r="F26" i="2" l="1"/>
  <c r="F83" i="2"/>
  <c r="F129" i="2" s="1"/>
  <c r="F103" i="2"/>
  <c r="F131" i="2" s="1"/>
  <c r="F64" i="2"/>
  <c r="F123" i="2" s="1"/>
  <c r="F125" i="2" s="1"/>
  <c r="F45" i="2"/>
  <c r="F117" i="2" s="1"/>
  <c r="F119" i="2" s="1"/>
  <c r="F11" i="2"/>
  <c r="F107" i="2" s="1"/>
  <c r="F132" i="2" l="1"/>
  <c r="F111" i="2"/>
  <c r="F113" i="2" l="1"/>
  <c r="F134" i="2" s="1"/>
</calcChain>
</file>

<file path=xl/sharedStrings.xml><?xml version="1.0" encoding="utf-8"?>
<sst xmlns="http://schemas.openxmlformats.org/spreadsheetml/2006/main" count="159" uniqueCount="68">
  <si>
    <t xml:space="preserve">Cenová ponuka </t>
  </si>
  <si>
    <t>Podpis a pečiatka:</t>
  </si>
  <si>
    <t>Miesto a dátum vystavenia cenovej ponuky:</t>
  </si>
  <si>
    <t>sídlo:</t>
  </si>
  <si>
    <t>IČO:</t>
  </si>
  <si>
    <t>kontakt:</t>
  </si>
  <si>
    <t>Obchodný názov:</t>
  </si>
  <si>
    <t>Cenovú ponuku predkladá:</t>
  </si>
  <si>
    <t xml:space="preserve"> v EUR s DPH</t>
  </si>
  <si>
    <t>DPH</t>
  </si>
  <si>
    <t>štatutárny zástupca:</t>
  </si>
  <si>
    <t xml:space="preserve"> v EUR bez DPH</t>
  </si>
  <si>
    <t>Ponúkaná cena</t>
  </si>
  <si>
    <t>Uchádzač predložením cenovej ponuky tiež prehlasuje, že sa oboznámil s podmienkami uvedenými v súťažných podkladoch a s obchodnými podmienkami, ktoré sú súčasťou súťažných podkladov ako návrh Zmluvy o dielo, s uvedenými podmienkami súhlasí a v prípade, že sa stane víťazným uchádzačom, je pripravený predložiť požadované prílohy k zmluve a s obstarávateľom túto zmluvu uzavrieť.</t>
  </si>
  <si>
    <t>Obstarávateľ: 
HADO Investments, s. r. o., Pražská 11, 811 04 Bratislava-Staré Mesto, IČO: 50266535</t>
  </si>
  <si>
    <t xml:space="preserve">Uchádzač prehlasuje, že je oprávnený dodávať tovar, uskutočňovať stavebné práce alebo poskytovať službu v rozsahu, ktorý zodpovedá predmetu  zákazky a súčasne prehlasuje, že nemá uložený zákaz účasti vo verejnom obstarávaní potvrdený konečným rozhodnutím v Slovenskej republike </t>
  </si>
  <si>
    <t>Názov zákazky: VÝSADBA OVOCNÉHO SADU</t>
  </si>
  <si>
    <t xml:space="preserve">Ponúkaná cena je určená na základe rozpočtu, ktorý je súčasťou súťažných podkladov. </t>
  </si>
  <si>
    <t>Rozpočet</t>
  </si>
  <si>
    <t xml:space="preserve">Diskovanie   </t>
  </si>
  <si>
    <t>Obrobenie pôdy pôdnou frézou – pred výsadbou</t>
  </si>
  <si>
    <t>cena EUR/ha</t>
  </si>
  <si>
    <t>počet ha</t>
  </si>
  <si>
    <t>SPOLU:</t>
  </si>
  <si>
    <t xml:space="preserve">Ekologické hnojenie </t>
  </si>
  <si>
    <t>cena za položku v EUR</t>
  </si>
  <si>
    <t>Čierne ríbezle - sadenice</t>
  </si>
  <si>
    <t>počet ks</t>
  </si>
  <si>
    <t>cena EUR/ks</t>
  </si>
  <si>
    <t>Náklady na výsadbu</t>
  </si>
  <si>
    <t>Náklady na biologický materiál</t>
  </si>
  <si>
    <t>1. PREDVÝSADBOVÁ ÚPRAVA PÔDY - 4,4 ha</t>
  </si>
  <si>
    <t>2. VÝSADBA</t>
  </si>
  <si>
    <t>Rozmeranie a vytýčenie  pozemku</t>
  </si>
  <si>
    <t>Príprava biologického materiálu – úprava koreňov</t>
  </si>
  <si>
    <t>Doprava výsadbového materiálu</t>
  </si>
  <si>
    <t xml:space="preserve">Výsadba biologického materiálu  </t>
  </si>
  <si>
    <t>Náklady na kvapkovú závlahu</t>
  </si>
  <si>
    <t>zriadenie kvapkovej závlahy z komponentov filter 2 x 24´´, kvapková hadica 20mm, prietok 1,6l/hod, h=0,5m, 32000 bm, hlavné rozvody 110 mm, spojovací a tesniaci materiál</t>
  </si>
  <si>
    <t>ks</t>
  </si>
  <si>
    <t>2.1. Výsadba časti sadu – čierne ríbezle - 1 ha</t>
  </si>
  <si>
    <t>2.2. Výsadba časti sadu – maliny - 1 ha</t>
  </si>
  <si>
    <t>Maliny - sadenice</t>
  </si>
  <si>
    <t>Úprava sadeníc pred sadením</t>
  </si>
  <si>
    <t>Výsadba sadeníc</t>
  </si>
  <si>
    <t>Egreše - sadenice</t>
  </si>
  <si>
    <t>zriadenie kvapkovej závlahy z komponentov, kvapková hadica 20mm, prietok 1,6l/hod, h=0,3m, 32000 bm, hlavné rozvody 110 mm, spojovací a tesniaci materiál</t>
  </si>
  <si>
    <t>zriadenie kvapkovej závlahy z komponentov, kvapková hadica 20mm, prietok 1,6l/hod, h=0,5m, 32000 bm, hlavné rozvody 110 mm, spojovací a tesniaci materiál</t>
  </si>
  <si>
    <t>2.3. Výsadba časti sadu – egreše - 1 ha</t>
  </si>
  <si>
    <t>2.4. Výsadba časti sadu – černice - 1 ha</t>
  </si>
  <si>
    <t>Černice - sadenice</t>
  </si>
  <si>
    <t>Náklady na opornú konštrukciu</t>
  </si>
  <si>
    <t>cena EUR/m.j</t>
  </si>
  <si>
    <t>ks/kg/ha</t>
  </si>
  <si>
    <t>Oporný stĺpik 67/42, dĺžka 2750 - rohový (ks)</t>
  </si>
  <si>
    <t>Oporný stĺpik 62/45, dĺžka 2500 - radový (ks)</t>
  </si>
  <si>
    <t>Kotva zavrtávacia (ks)</t>
  </si>
  <si>
    <t>Kotviace lanko komplet vrátane spojky (ks)</t>
  </si>
  <si>
    <t>Spojka napínacia stredná pre nosný drôt (ks)</t>
  </si>
  <si>
    <t>Drôt pr.2,5mm – 2x nosný (kg)</t>
  </si>
  <si>
    <t>Drôt pr.2,2mm – 3x nosný (kg)</t>
  </si>
  <si>
    <t>Fixačná spona 110 mm á 1000ks (ks)</t>
  </si>
  <si>
    <t>doprava (ks)</t>
  </si>
  <si>
    <t>Zameranie konštrukcie (ha)</t>
  </si>
  <si>
    <t>Vybudovanie konštrukcie (ha)</t>
  </si>
  <si>
    <t>CELKOVÁ REKAPITULÁCIA</t>
  </si>
  <si>
    <t>Výsadba ovocného sadu</t>
  </si>
  <si>
    <t>VÝSADBA OVOCNÉHO SADU - CENA CELKOM 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</si>
</sst>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11" fillId="0" borderId="0" xfId="0" applyFont="1" applyAlignment="1">
      <alignment horizontal="left" vertical="center" indent="2"/>
    </xf>
    <xf numFmtId="164" fontId="1" fillId="0" borderId="7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/>
    </xf>
    <xf numFmtId="0" fontId="13" fillId="0" borderId="0" xfId="0" applyFont="1"/>
    <xf numFmtId="0" fontId="0" fillId="2" borderId="19" xfId="0" applyFill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19" xfId="0" applyBorder="1" applyAlignment="1">
      <alignment horizontal="center"/>
    </xf>
    <xf numFmtId="4" fontId="0" fillId="2" borderId="19" xfId="0" applyNumberFormat="1" applyFill="1" applyBorder="1"/>
    <xf numFmtId="4" fontId="0" fillId="0" borderId="20" xfId="0" applyNumberFormat="1" applyBorder="1"/>
    <xf numFmtId="4" fontId="13" fillId="0" borderId="8" xfId="0" applyNumberFormat="1" applyFont="1" applyBorder="1"/>
    <xf numFmtId="0" fontId="13" fillId="0" borderId="0" xfId="0" applyFont="1" applyAlignment="1">
      <alignment vertical="center"/>
    </xf>
    <xf numFmtId="0" fontId="0" fillId="0" borderId="19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0" fillId="0" borderId="19" xfId="0" applyNumberFormat="1" applyBorder="1" applyAlignment="1">
      <alignment horizontal="center"/>
    </xf>
    <xf numFmtId="3" fontId="0" fillId="0" borderId="19" xfId="0" applyNumberFormat="1" applyBorder="1" applyAlignment="1">
      <alignment horizontal="center" vertical="center"/>
    </xf>
    <xf numFmtId="0" fontId="0" fillId="2" borderId="19" xfId="0" applyFill="1" applyBorder="1" applyAlignment="1">
      <alignment vertical="center"/>
    </xf>
    <xf numFmtId="4" fontId="0" fillId="0" borderId="20" xfId="0" applyNumberFormat="1" applyBorder="1" applyAlignment="1">
      <alignment vertical="center"/>
    </xf>
    <xf numFmtId="4" fontId="0" fillId="0" borderId="0" xfId="0" applyNumberFormat="1"/>
    <xf numFmtId="4" fontId="0" fillId="0" borderId="25" xfId="0" applyNumberFormat="1" applyBorder="1"/>
    <xf numFmtId="4" fontId="0" fillId="0" borderId="4" xfId="0" applyNumberFormat="1" applyBorder="1"/>
    <xf numFmtId="4" fontId="0" fillId="0" borderId="8" xfId="0" applyNumberFormat="1" applyBorder="1"/>
    <xf numFmtId="4" fontId="14" fillId="0" borderId="8" xfId="0" applyNumberFormat="1" applyFont="1" applyBorder="1"/>
    <xf numFmtId="0" fontId="15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9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0" fillId="0" borderId="5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13" fillId="0" borderId="6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9" xfId="0" applyBorder="1" applyAlignment="1">
      <alignment horizontal="left"/>
    </xf>
    <xf numFmtId="0" fontId="13" fillId="0" borderId="23" xfId="0" applyFont="1" applyBorder="1" applyAlignment="1">
      <alignment horizontal="left"/>
    </xf>
    <xf numFmtId="0" fontId="13" fillId="0" borderId="24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I23"/>
  <sheetViews>
    <sheetView workbookViewId="0">
      <selection activeCell="B3" sqref="B3"/>
    </sheetView>
  </sheetViews>
  <sheetFormatPr defaultColWidth="8.85546875" defaultRowHeight="15" x14ac:dyDescent="0.25"/>
  <cols>
    <col min="1" max="1" width="8.85546875" style="12"/>
    <col min="2" max="2" width="22" style="12" customWidth="1"/>
    <col min="3" max="3" width="14.5703125" style="12" customWidth="1"/>
    <col min="4" max="4" width="18.7109375" style="12" customWidth="1"/>
    <col min="5" max="5" width="13.5703125" style="12" customWidth="1"/>
    <col min="6" max="6" width="19.140625" style="12" customWidth="1"/>
    <col min="7" max="16384" width="8.85546875" style="12"/>
  </cols>
  <sheetData>
    <row r="1" spans="2:9" s="3" customFormat="1" ht="36" customHeight="1" x14ac:dyDescent="0.25">
      <c r="B1" s="60" t="s">
        <v>14</v>
      </c>
      <c r="C1" s="60"/>
      <c r="D1" s="60"/>
      <c r="E1" s="60"/>
      <c r="F1" s="60"/>
      <c r="G1" s="1"/>
      <c r="H1" s="1"/>
      <c r="I1" s="2"/>
    </row>
    <row r="2" spans="2:9" s="9" customFormat="1" ht="40.15" customHeight="1" x14ac:dyDescent="0.25">
      <c r="B2" s="62" t="s">
        <v>16</v>
      </c>
      <c r="C2" s="62"/>
      <c r="D2" s="62"/>
      <c r="E2" s="62"/>
      <c r="F2" s="62"/>
      <c r="G2" s="10"/>
      <c r="I2" s="11"/>
    </row>
    <row r="3" spans="2:9" s="4" customFormat="1" ht="20.45" customHeight="1" x14ac:dyDescent="0.25">
      <c r="B3" s="7"/>
      <c r="C3" s="7"/>
      <c r="D3" s="7"/>
      <c r="E3" s="7"/>
      <c r="G3" s="5"/>
      <c r="I3" s="6"/>
    </row>
    <row r="4" spans="2:9" s="9" customFormat="1" ht="21" x14ac:dyDescent="0.25">
      <c r="B4" s="8" t="s">
        <v>0</v>
      </c>
      <c r="C4" s="8"/>
      <c r="D4" s="8"/>
      <c r="E4" s="8"/>
      <c r="G4" s="10"/>
      <c r="I4" s="11"/>
    </row>
    <row r="5" spans="2:9" ht="7.9" customHeight="1" x14ac:dyDescent="0.25"/>
    <row r="6" spans="2:9" x14ac:dyDescent="0.25">
      <c r="B6" s="61" t="s">
        <v>17</v>
      </c>
      <c r="C6" s="61"/>
      <c r="D6" s="61"/>
      <c r="E6" s="61"/>
      <c r="F6" s="61"/>
      <c r="H6" s="26"/>
    </row>
    <row r="7" spans="2:9" x14ac:dyDescent="0.25">
      <c r="B7" s="13"/>
      <c r="C7" s="13"/>
      <c r="D7" s="13"/>
      <c r="E7" s="13"/>
      <c r="H7" s="14"/>
    </row>
    <row r="8" spans="2:9" ht="15" customHeight="1" thickBot="1" x14ac:dyDescent="0.3">
      <c r="B8" s="21" t="s">
        <v>12</v>
      </c>
      <c r="C8" s="15"/>
      <c r="D8" s="15"/>
      <c r="E8" s="15"/>
      <c r="F8" s="16"/>
      <c r="H8" s="33"/>
    </row>
    <row r="9" spans="2:9" x14ac:dyDescent="0.25">
      <c r="B9" s="17"/>
      <c r="C9" s="18"/>
      <c r="D9" s="19" t="s">
        <v>11</v>
      </c>
      <c r="E9" s="19" t="s">
        <v>9</v>
      </c>
      <c r="F9" s="20" t="s">
        <v>8</v>
      </c>
      <c r="H9" s="34"/>
    </row>
    <row r="10" spans="2:9" ht="52.9" customHeight="1" thickBot="1" x14ac:dyDescent="0.3">
      <c r="B10" s="63" t="s">
        <v>66</v>
      </c>
      <c r="C10" s="64"/>
      <c r="D10" s="27"/>
      <c r="E10" s="28"/>
      <c r="F10" s="29"/>
    </row>
    <row r="11" spans="2:9" x14ac:dyDescent="0.25">
      <c r="B11" s="31"/>
      <c r="C11" s="31"/>
      <c r="D11" s="31"/>
      <c r="E11" s="32"/>
      <c r="H11" s="34"/>
    </row>
    <row r="12" spans="2:9" ht="60" customHeight="1" x14ac:dyDescent="0.25">
      <c r="B12" s="61" t="s">
        <v>15</v>
      </c>
      <c r="C12" s="61"/>
      <c r="D12" s="61"/>
      <c r="E12" s="61"/>
      <c r="F12" s="61"/>
      <c r="H12" s="34"/>
    </row>
    <row r="13" spans="2:9" x14ac:dyDescent="0.25">
      <c r="B13" s="30"/>
      <c r="C13" s="30"/>
      <c r="D13" s="30"/>
      <c r="E13" s="30"/>
      <c r="F13" s="30"/>
      <c r="H13" s="34"/>
    </row>
    <row r="14" spans="2:9" ht="60" customHeight="1" x14ac:dyDescent="0.25">
      <c r="B14" s="61" t="s">
        <v>13</v>
      </c>
      <c r="C14" s="61"/>
      <c r="D14" s="61"/>
      <c r="E14" s="61"/>
      <c r="F14" s="61"/>
      <c r="H14" s="34"/>
    </row>
    <row r="15" spans="2:9" x14ac:dyDescent="0.25">
      <c r="B15" s="30"/>
      <c r="C15" s="30"/>
      <c r="D15" s="30"/>
      <c r="E15" s="30"/>
      <c r="F15" s="30"/>
      <c r="H15" s="34"/>
    </row>
    <row r="16" spans="2:9" ht="16.5" thickBot="1" x14ac:dyDescent="0.3">
      <c r="B16" s="21" t="s">
        <v>7</v>
      </c>
      <c r="C16" s="21"/>
      <c r="D16" s="21"/>
      <c r="E16" s="21"/>
    </row>
    <row r="17" spans="2:6" x14ac:dyDescent="0.25">
      <c r="B17" s="22" t="s">
        <v>6</v>
      </c>
      <c r="C17" s="71"/>
      <c r="D17" s="72"/>
      <c r="E17" s="72"/>
      <c r="F17" s="73"/>
    </row>
    <row r="18" spans="2:6" x14ac:dyDescent="0.25">
      <c r="B18" s="23" t="s">
        <v>3</v>
      </c>
      <c r="C18" s="68"/>
      <c r="D18" s="69"/>
      <c r="E18" s="69"/>
      <c r="F18" s="70"/>
    </row>
    <row r="19" spans="2:6" x14ac:dyDescent="0.25">
      <c r="B19" s="23" t="s">
        <v>4</v>
      </c>
      <c r="C19" s="68"/>
      <c r="D19" s="69"/>
      <c r="E19" s="69"/>
      <c r="F19" s="70"/>
    </row>
    <row r="20" spans="2:6" x14ac:dyDescent="0.25">
      <c r="B20" s="23" t="s">
        <v>10</v>
      </c>
      <c r="C20" s="68"/>
      <c r="D20" s="69"/>
      <c r="E20" s="69"/>
      <c r="F20" s="70"/>
    </row>
    <row r="21" spans="2:6" x14ac:dyDescent="0.25">
      <c r="B21" s="23" t="s">
        <v>5</v>
      </c>
      <c r="C21" s="68"/>
      <c r="D21" s="69"/>
      <c r="E21" s="69"/>
      <c r="F21" s="70"/>
    </row>
    <row r="22" spans="2:6" ht="45" x14ac:dyDescent="0.25">
      <c r="B22" s="24" t="s">
        <v>2</v>
      </c>
      <c r="C22" s="74"/>
      <c r="D22" s="75"/>
      <c r="E22" s="75"/>
      <c r="F22" s="76"/>
    </row>
    <row r="23" spans="2:6" ht="89.45" customHeight="1" thickBot="1" x14ac:dyDescent="0.3">
      <c r="B23" s="25" t="s">
        <v>1</v>
      </c>
      <c r="C23" s="65"/>
      <c r="D23" s="66"/>
      <c r="E23" s="66"/>
      <c r="F23" s="67"/>
    </row>
  </sheetData>
  <mergeCells count="13">
    <mergeCell ref="B14:F14"/>
    <mergeCell ref="C23:F23"/>
    <mergeCell ref="C18:F18"/>
    <mergeCell ref="C19:F19"/>
    <mergeCell ref="C20:F20"/>
    <mergeCell ref="C21:F21"/>
    <mergeCell ref="C17:F17"/>
    <mergeCell ref="C22:F22"/>
    <mergeCell ref="B1:F1"/>
    <mergeCell ref="B6:F6"/>
    <mergeCell ref="B2:F2"/>
    <mergeCell ref="B10:C10"/>
    <mergeCell ref="B12:F12"/>
  </mergeCells>
  <pageMargins left="0.19685039370078741" right="0.23622047244094491" top="0.6692913385826772" bottom="0.6692913385826772" header="0.31496062992125984" footer="0.31496062992125984"/>
  <pageSetup paperSize="9" orientation="portrait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8B76F-6BA8-4CC2-B974-694874C66D47}">
  <dimension ref="B1:I134"/>
  <sheetViews>
    <sheetView tabSelected="1" workbookViewId="0">
      <selection activeCell="E8" sqref="E8"/>
    </sheetView>
  </sheetViews>
  <sheetFormatPr defaultRowHeight="15" x14ac:dyDescent="0.25"/>
  <cols>
    <col min="3" max="3" width="27.5703125" customWidth="1"/>
    <col min="4" max="4" width="8.42578125" style="35" customWidth="1"/>
    <col min="5" max="5" width="18.140625" customWidth="1"/>
    <col min="6" max="6" width="22" customWidth="1"/>
  </cols>
  <sheetData>
    <row r="1" spans="2:9" s="3" customFormat="1" ht="36" customHeight="1" x14ac:dyDescent="0.25">
      <c r="B1" s="60" t="s">
        <v>14</v>
      </c>
      <c r="C1" s="60"/>
      <c r="D1" s="60"/>
      <c r="E1" s="60"/>
      <c r="F1" s="60"/>
      <c r="G1" s="1"/>
      <c r="H1" s="1"/>
      <c r="I1" s="2"/>
    </row>
    <row r="2" spans="2:9" s="9" customFormat="1" ht="30" customHeight="1" x14ac:dyDescent="0.25">
      <c r="B2" s="62" t="s">
        <v>16</v>
      </c>
      <c r="C2" s="62"/>
      <c r="D2" s="62"/>
      <c r="E2" s="62"/>
      <c r="F2" s="62"/>
      <c r="G2" s="10"/>
      <c r="I2" s="11"/>
    </row>
    <row r="3" spans="2:9" s="4" customFormat="1" ht="20.45" customHeight="1" x14ac:dyDescent="0.25">
      <c r="B3" s="7"/>
      <c r="C3" s="7"/>
      <c r="D3" s="46"/>
      <c r="E3" s="7"/>
      <c r="G3" s="5"/>
      <c r="I3" s="6"/>
    </row>
    <row r="4" spans="2:9" s="9" customFormat="1" ht="21" x14ac:dyDescent="0.25">
      <c r="B4" s="8" t="s">
        <v>18</v>
      </c>
      <c r="C4" s="8"/>
      <c r="D4" s="47"/>
      <c r="E4" s="8"/>
      <c r="G4" s="10"/>
      <c r="I4" s="11"/>
    </row>
    <row r="6" spans="2:9" ht="15.75" thickBot="1" x14ac:dyDescent="0.3">
      <c r="B6" s="36" t="s">
        <v>31</v>
      </c>
    </row>
    <row r="7" spans="2:9" x14ac:dyDescent="0.25">
      <c r="B7" s="79"/>
      <c r="C7" s="80"/>
      <c r="D7" s="38" t="s">
        <v>22</v>
      </c>
      <c r="E7" s="38" t="s">
        <v>21</v>
      </c>
      <c r="F7" s="39" t="s">
        <v>25</v>
      </c>
    </row>
    <row r="8" spans="2:9" ht="26.25" customHeight="1" x14ac:dyDescent="0.25">
      <c r="B8" s="77" t="s">
        <v>19</v>
      </c>
      <c r="C8" s="78"/>
      <c r="D8" s="40">
        <v>4.4000000000000004</v>
      </c>
      <c r="E8" s="41"/>
      <c r="F8" s="42">
        <f>D8*E8</f>
        <v>0</v>
      </c>
    </row>
    <row r="9" spans="2:9" ht="29.25" customHeight="1" x14ac:dyDescent="0.25">
      <c r="B9" s="77" t="s">
        <v>20</v>
      </c>
      <c r="C9" s="78"/>
      <c r="D9" s="40">
        <v>4.4000000000000004</v>
      </c>
      <c r="E9" s="41"/>
      <c r="F9" s="42">
        <f t="shared" ref="F9:F10" si="0">D9*E9</f>
        <v>0</v>
      </c>
    </row>
    <row r="10" spans="2:9" ht="26.25" customHeight="1" x14ac:dyDescent="0.25">
      <c r="B10" s="77" t="s">
        <v>24</v>
      </c>
      <c r="C10" s="78"/>
      <c r="D10" s="40">
        <v>4.4000000000000004</v>
      </c>
      <c r="E10" s="41"/>
      <c r="F10" s="42">
        <f t="shared" si="0"/>
        <v>0</v>
      </c>
    </row>
    <row r="11" spans="2:9" ht="15.75" thickBot="1" x14ac:dyDescent="0.3">
      <c r="B11" s="85" t="s">
        <v>23</v>
      </c>
      <c r="C11" s="86"/>
      <c r="D11" s="86"/>
      <c r="E11" s="86"/>
      <c r="F11" s="43">
        <f>SUM(F8:F10)</f>
        <v>0</v>
      </c>
    </row>
    <row r="13" spans="2:9" x14ac:dyDescent="0.25">
      <c r="B13" s="36" t="s">
        <v>32</v>
      </c>
    </row>
    <row r="14" spans="2:9" x14ac:dyDescent="0.25">
      <c r="B14" s="44" t="s">
        <v>40</v>
      </c>
    </row>
    <row r="15" spans="2:9" ht="15.75" thickBot="1" x14ac:dyDescent="0.3">
      <c r="B15" s="44" t="s">
        <v>30</v>
      </c>
    </row>
    <row r="16" spans="2:9" x14ac:dyDescent="0.25">
      <c r="B16" s="87"/>
      <c r="C16" s="88"/>
      <c r="D16" s="38" t="s">
        <v>27</v>
      </c>
      <c r="E16" s="38" t="s">
        <v>28</v>
      </c>
      <c r="F16" s="39" t="s">
        <v>25</v>
      </c>
    </row>
    <row r="17" spans="2:6" x14ac:dyDescent="0.25">
      <c r="B17" s="81" t="s">
        <v>26</v>
      </c>
      <c r="C17" s="82"/>
      <c r="D17" s="48">
        <v>4150</v>
      </c>
      <c r="E17" s="37"/>
      <c r="F17" s="42">
        <f t="shared" ref="F17" si="1">D17*E17</f>
        <v>0</v>
      </c>
    </row>
    <row r="18" spans="2:6" ht="15.75" thickBot="1" x14ac:dyDescent="0.3">
      <c r="B18" s="85" t="s">
        <v>23</v>
      </c>
      <c r="C18" s="86"/>
      <c r="D18" s="86"/>
      <c r="E18" s="86"/>
      <c r="F18" s="43">
        <f>SUM(F17)</f>
        <v>0</v>
      </c>
    </row>
    <row r="20" spans="2:6" ht="15.75" thickBot="1" x14ac:dyDescent="0.3">
      <c r="B20" s="36" t="s">
        <v>29</v>
      </c>
    </row>
    <row r="21" spans="2:6" x14ac:dyDescent="0.25">
      <c r="B21" s="79"/>
      <c r="C21" s="80"/>
      <c r="D21" s="38" t="s">
        <v>39</v>
      </c>
      <c r="E21" s="38" t="s">
        <v>28</v>
      </c>
      <c r="F21" s="39" t="s">
        <v>25</v>
      </c>
    </row>
    <row r="22" spans="2:6" ht="26.25" customHeight="1" x14ac:dyDescent="0.25">
      <c r="B22" s="77" t="s">
        <v>33</v>
      </c>
      <c r="C22" s="78"/>
      <c r="D22" s="40">
        <v>1</v>
      </c>
      <c r="E22" s="41"/>
      <c r="F22" s="42">
        <f>D22*E22</f>
        <v>0</v>
      </c>
    </row>
    <row r="23" spans="2:6" ht="26.25" customHeight="1" x14ac:dyDescent="0.25">
      <c r="B23" s="77" t="s">
        <v>34</v>
      </c>
      <c r="C23" s="78"/>
      <c r="D23" s="48">
        <v>4150</v>
      </c>
      <c r="E23" s="41"/>
      <c r="F23" s="42">
        <f t="shared" ref="F23:F25" si="2">D23*E23</f>
        <v>0</v>
      </c>
    </row>
    <row r="24" spans="2:6" ht="25.5" customHeight="1" x14ac:dyDescent="0.25">
      <c r="B24" s="77" t="s">
        <v>35</v>
      </c>
      <c r="C24" s="78"/>
      <c r="D24" s="48">
        <v>4150</v>
      </c>
      <c r="E24" s="41"/>
      <c r="F24" s="42">
        <f t="shared" si="2"/>
        <v>0</v>
      </c>
    </row>
    <row r="25" spans="2:6" ht="26.25" customHeight="1" x14ac:dyDescent="0.25">
      <c r="B25" s="77" t="s">
        <v>36</v>
      </c>
      <c r="C25" s="78"/>
      <c r="D25" s="48">
        <v>4150</v>
      </c>
      <c r="E25" s="41"/>
      <c r="F25" s="42">
        <f t="shared" si="2"/>
        <v>0</v>
      </c>
    </row>
    <row r="26" spans="2:6" ht="15.75" thickBot="1" x14ac:dyDescent="0.3">
      <c r="B26" s="85" t="s">
        <v>23</v>
      </c>
      <c r="C26" s="86"/>
      <c r="D26" s="86"/>
      <c r="E26" s="86"/>
      <c r="F26" s="43">
        <f>SUM(F22:F25)</f>
        <v>0</v>
      </c>
    </row>
    <row r="28" spans="2:6" ht="15.75" thickBot="1" x14ac:dyDescent="0.3">
      <c r="B28" s="44" t="s">
        <v>37</v>
      </c>
    </row>
    <row r="29" spans="2:6" x14ac:dyDescent="0.25">
      <c r="B29" s="87"/>
      <c r="C29" s="88"/>
      <c r="D29" s="38" t="s">
        <v>22</v>
      </c>
      <c r="E29" s="38" t="s">
        <v>21</v>
      </c>
      <c r="F29" s="39" t="s">
        <v>25</v>
      </c>
    </row>
    <row r="30" spans="2:6" ht="75.75" customHeight="1" x14ac:dyDescent="0.25">
      <c r="B30" s="83" t="s">
        <v>38</v>
      </c>
      <c r="C30" s="84"/>
      <c r="D30" s="49">
        <v>1</v>
      </c>
      <c r="E30" s="50"/>
      <c r="F30" s="51">
        <f t="shared" ref="F30" si="3">D30*E30</f>
        <v>0</v>
      </c>
    </row>
    <row r="31" spans="2:6" ht="15.75" thickBot="1" x14ac:dyDescent="0.3">
      <c r="B31" s="85" t="s">
        <v>23</v>
      </c>
      <c r="C31" s="86"/>
      <c r="D31" s="86"/>
      <c r="E31" s="86"/>
      <c r="F31" s="43">
        <f>SUM(F30)</f>
        <v>0</v>
      </c>
    </row>
    <row r="33" spans="2:6" x14ac:dyDescent="0.25">
      <c r="B33" s="44" t="s">
        <v>41</v>
      </c>
    </row>
    <row r="34" spans="2:6" ht="15.75" thickBot="1" x14ac:dyDescent="0.3">
      <c r="B34" s="44" t="s">
        <v>30</v>
      </c>
    </row>
    <row r="35" spans="2:6" x14ac:dyDescent="0.25">
      <c r="B35" s="87"/>
      <c r="C35" s="88"/>
      <c r="D35" s="38" t="s">
        <v>27</v>
      </c>
      <c r="E35" s="38" t="s">
        <v>28</v>
      </c>
      <c r="F35" s="39" t="s">
        <v>25</v>
      </c>
    </row>
    <row r="36" spans="2:6" x14ac:dyDescent="0.25">
      <c r="B36" s="81" t="s">
        <v>42</v>
      </c>
      <c r="C36" s="82"/>
      <c r="D36" s="48">
        <v>6660</v>
      </c>
      <c r="E36" s="37"/>
      <c r="F36" s="42">
        <f t="shared" ref="F36" si="4">D36*E36</f>
        <v>0</v>
      </c>
    </row>
    <row r="37" spans="2:6" ht="15.75" thickBot="1" x14ac:dyDescent="0.3">
      <c r="B37" s="85" t="s">
        <v>23</v>
      </c>
      <c r="C37" s="86"/>
      <c r="D37" s="86"/>
      <c r="E37" s="86"/>
      <c r="F37" s="43">
        <f>SUM(F36)</f>
        <v>0</v>
      </c>
    </row>
    <row r="39" spans="2:6" ht="15.75" thickBot="1" x14ac:dyDescent="0.3">
      <c r="B39" s="36" t="s">
        <v>29</v>
      </c>
    </row>
    <row r="40" spans="2:6" x14ac:dyDescent="0.25">
      <c r="B40" s="79"/>
      <c r="C40" s="80"/>
      <c r="D40" s="38" t="s">
        <v>39</v>
      </c>
      <c r="E40" s="38" t="s">
        <v>28</v>
      </c>
      <c r="F40" s="39" t="s">
        <v>25</v>
      </c>
    </row>
    <row r="41" spans="2:6" ht="26.25" customHeight="1" x14ac:dyDescent="0.25">
      <c r="B41" s="77" t="s">
        <v>33</v>
      </c>
      <c r="C41" s="78"/>
      <c r="D41" s="40">
        <v>1</v>
      </c>
      <c r="E41" s="41"/>
      <c r="F41" s="42">
        <f>D41*E41</f>
        <v>0</v>
      </c>
    </row>
    <row r="42" spans="2:6" ht="26.25" customHeight="1" x14ac:dyDescent="0.25">
      <c r="B42" s="77" t="s">
        <v>43</v>
      </c>
      <c r="C42" s="78"/>
      <c r="D42" s="48">
        <v>6660</v>
      </c>
      <c r="E42" s="41"/>
      <c r="F42" s="42">
        <f t="shared" ref="F42:F44" si="5">D42*E42</f>
        <v>0</v>
      </c>
    </row>
    <row r="43" spans="2:6" ht="25.5" customHeight="1" x14ac:dyDescent="0.25">
      <c r="B43" s="77" t="s">
        <v>35</v>
      </c>
      <c r="C43" s="78"/>
      <c r="D43" s="48">
        <v>6660</v>
      </c>
      <c r="E43" s="41"/>
      <c r="F43" s="42">
        <f t="shared" si="5"/>
        <v>0</v>
      </c>
    </row>
    <row r="44" spans="2:6" ht="26.25" customHeight="1" x14ac:dyDescent="0.25">
      <c r="B44" s="77" t="s">
        <v>44</v>
      </c>
      <c r="C44" s="78"/>
      <c r="D44" s="48">
        <v>6660</v>
      </c>
      <c r="E44" s="41"/>
      <c r="F44" s="42">
        <f t="shared" si="5"/>
        <v>0</v>
      </c>
    </row>
    <row r="45" spans="2:6" ht="15.75" thickBot="1" x14ac:dyDescent="0.3">
      <c r="B45" s="85" t="s">
        <v>23</v>
      </c>
      <c r="C45" s="86"/>
      <c r="D45" s="86"/>
      <c r="E45" s="86"/>
      <c r="F45" s="43">
        <f>SUM(F41:F44)</f>
        <v>0</v>
      </c>
    </row>
    <row r="47" spans="2:6" ht="15.75" thickBot="1" x14ac:dyDescent="0.3">
      <c r="B47" s="44" t="s">
        <v>37</v>
      </c>
    </row>
    <row r="48" spans="2:6" x14ac:dyDescent="0.25">
      <c r="B48" s="87"/>
      <c r="C48" s="88"/>
      <c r="D48" s="38" t="s">
        <v>22</v>
      </c>
      <c r="E48" s="38" t="s">
        <v>21</v>
      </c>
      <c r="F48" s="39" t="s">
        <v>25</v>
      </c>
    </row>
    <row r="49" spans="2:6" ht="75.75" customHeight="1" x14ac:dyDescent="0.25">
      <c r="B49" s="83" t="s">
        <v>46</v>
      </c>
      <c r="C49" s="84"/>
      <c r="D49" s="49">
        <v>1</v>
      </c>
      <c r="E49" s="50"/>
      <c r="F49" s="51">
        <f t="shared" ref="F49" si="6">D49*E49</f>
        <v>0</v>
      </c>
    </row>
    <row r="50" spans="2:6" ht="15.75" thickBot="1" x14ac:dyDescent="0.3">
      <c r="B50" s="85" t="s">
        <v>23</v>
      </c>
      <c r="C50" s="86"/>
      <c r="D50" s="86"/>
      <c r="E50" s="86"/>
      <c r="F50" s="43">
        <f>SUM(F49)</f>
        <v>0</v>
      </c>
    </row>
    <row r="52" spans="2:6" x14ac:dyDescent="0.25">
      <c r="B52" s="44" t="s">
        <v>48</v>
      </c>
    </row>
    <row r="53" spans="2:6" ht="15.75" thickBot="1" x14ac:dyDescent="0.3">
      <c r="B53" s="44" t="s">
        <v>30</v>
      </c>
    </row>
    <row r="54" spans="2:6" x14ac:dyDescent="0.25">
      <c r="B54" s="87"/>
      <c r="C54" s="88"/>
      <c r="D54" s="38" t="s">
        <v>27</v>
      </c>
      <c r="E54" s="38" t="s">
        <v>28</v>
      </c>
      <c r="F54" s="39" t="s">
        <v>25</v>
      </c>
    </row>
    <row r="55" spans="2:6" x14ac:dyDescent="0.25">
      <c r="B55" s="81" t="s">
        <v>45</v>
      </c>
      <c r="C55" s="82"/>
      <c r="D55" s="48">
        <v>4150</v>
      </c>
      <c r="E55" s="37"/>
      <c r="F55" s="42">
        <f t="shared" ref="F55" si="7">D55*E55</f>
        <v>0</v>
      </c>
    </row>
    <row r="56" spans="2:6" ht="15.75" thickBot="1" x14ac:dyDescent="0.3">
      <c r="B56" s="85" t="s">
        <v>23</v>
      </c>
      <c r="C56" s="86"/>
      <c r="D56" s="86"/>
      <c r="E56" s="86"/>
      <c r="F56" s="43">
        <f>SUM(F55)</f>
        <v>0</v>
      </c>
    </row>
    <row r="58" spans="2:6" ht="15.75" thickBot="1" x14ac:dyDescent="0.3">
      <c r="B58" s="36" t="s">
        <v>29</v>
      </c>
    </row>
    <row r="59" spans="2:6" x14ac:dyDescent="0.25">
      <c r="B59" s="79"/>
      <c r="C59" s="80"/>
      <c r="D59" s="38" t="s">
        <v>39</v>
      </c>
      <c r="E59" s="38" t="s">
        <v>28</v>
      </c>
      <c r="F59" s="39" t="s">
        <v>25</v>
      </c>
    </row>
    <row r="60" spans="2:6" ht="26.25" customHeight="1" x14ac:dyDescent="0.25">
      <c r="B60" s="77" t="s">
        <v>33</v>
      </c>
      <c r="C60" s="78"/>
      <c r="D60" s="40">
        <v>1</v>
      </c>
      <c r="E60" s="41"/>
      <c r="F60" s="42">
        <f>D60*E60</f>
        <v>0</v>
      </c>
    </row>
    <row r="61" spans="2:6" ht="26.25" customHeight="1" x14ac:dyDescent="0.25">
      <c r="B61" s="77" t="s">
        <v>43</v>
      </c>
      <c r="C61" s="78"/>
      <c r="D61" s="48">
        <v>4150</v>
      </c>
      <c r="E61" s="41"/>
      <c r="F61" s="42">
        <f t="shared" ref="F61:F63" si="8">D61*E61</f>
        <v>0</v>
      </c>
    </row>
    <row r="62" spans="2:6" ht="25.5" customHeight="1" x14ac:dyDescent="0.25">
      <c r="B62" s="77" t="s">
        <v>35</v>
      </c>
      <c r="C62" s="78"/>
      <c r="D62" s="48">
        <v>4150</v>
      </c>
      <c r="E62" s="41"/>
      <c r="F62" s="42">
        <f t="shared" si="8"/>
        <v>0</v>
      </c>
    </row>
    <row r="63" spans="2:6" ht="26.25" customHeight="1" x14ac:dyDescent="0.25">
      <c r="B63" s="77" t="s">
        <v>44</v>
      </c>
      <c r="C63" s="78"/>
      <c r="D63" s="48">
        <v>4150</v>
      </c>
      <c r="E63" s="41"/>
      <c r="F63" s="42">
        <f t="shared" si="8"/>
        <v>0</v>
      </c>
    </row>
    <row r="64" spans="2:6" ht="15.75" thickBot="1" x14ac:dyDescent="0.3">
      <c r="B64" s="85" t="s">
        <v>23</v>
      </c>
      <c r="C64" s="86"/>
      <c r="D64" s="86"/>
      <c r="E64" s="86"/>
      <c r="F64" s="43">
        <f>SUM(F60:F63)</f>
        <v>0</v>
      </c>
    </row>
    <row r="66" spans="2:6" ht="15.75" thickBot="1" x14ac:dyDescent="0.3">
      <c r="B66" s="44" t="s">
        <v>37</v>
      </c>
    </row>
    <row r="67" spans="2:6" x14ac:dyDescent="0.25">
      <c r="B67" s="87"/>
      <c r="C67" s="88"/>
      <c r="D67" s="38" t="s">
        <v>22</v>
      </c>
      <c r="E67" s="38" t="s">
        <v>21</v>
      </c>
      <c r="F67" s="39" t="s">
        <v>25</v>
      </c>
    </row>
    <row r="68" spans="2:6" ht="75.75" customHeight="1" x14ac:dyDescent="0.25">
      <c r="B68" s="83" t="s">
        <v>47</v>
      </c>
      <c r="C68" s="84"/>
      <c r="D68" s="49">
        <v>1</v>
      </c>
      <c r="E68" s="50"/>
      <c r="F68" s="51">
        <f t="shared" ref="F68" si="9">D68*E68</f>
        <v>0</v>
      </c>
    </row>
    <row r="69" spans="2:6" ht="15.75" thickBot="1" x14ac:dyDescent="0.3">
      <c r="B69" s="85" t="s">
        <v>23</v>
      </c>
      <c r="C69" s="86"/>
      <c r="D69" s="86"/>
      <c r="E69" s="86"/>
      <c r="F69" s="43">
        <f>SUM(F68)</f>
        <v>0</v>
      </c>
    </row>
    <row r="71" spans="2:6" x14ac:dyDescent="0.25">
      <c r="B71" s="44" t="s">
        <v>49</v>
      </c>
    </row>
    <row r="72" spans="2:6" ht="15.75" thickBot="1" x14ac:dyDescent="0.3">
      <c r="B72" s="44" t="s">
        <v>30</v>
      </c>
    </row>
    <row r="73" spans="2:6" x14ac:dyDescent="0.25">
      <c r="B73" s="87"/>
      <c r="C73" s="88"/>
      <c r="D73" s="38" t="s">
        <v>27</v>
      </c>
      <c r="E73" s="38" t="s">
        <v>28</v>
      </c>
      <c r="F73" s="39" t="s">
        <v>25</v>
      </c>
    </row>
    <row r="74" spans="2:6" x14ac:dyDescent="0.25">
      <c r="B74" s="81" t="s">
        <v>50</v>
      </c>
      <c r="C74" s="82"/>
      <c r="D74" s="48">
        <v>3300</v>
      </c>
      <c r="E74" s="37"/>
      <c r="F74" s="42">
        <f t="shared" ref="F74" si="10">D74*E74</f>
        <v>0</v>
      </c>
    </row>
    <row r="75" spans="2:6" ht="15.75" thickBot="1" x14ac:dyDescent="0.3">
      <c r="B75" s="85" t="s">
        <v>23</v>
      </c>
      <c r="C75" s="86"/>
      <c r="D75" s="86"/>
      <c r="E75" s="86"/>
      <c r="F75" s="43">
        <f>SUM(F74)</f>
        <v>0</v>
      </c>
    </row>
    <row r="77" spans="2:6" ht="15.75" thickBot="1" x14ac:dyDescent="0.3">
      <c r="B77" s="36" t="s">
        <v>29</v>
      </c>
    </row>
    <row r="78" spans="2:6" x14ac:dyDescent="0.25">
      <c r="B78" s="79"/>
      <c r="C78" s="80"/>
      <c r="D78" s="38" t="s">
        <v>39</v>
      </c>
      <c r="E78" s="38" t="s">
        <v>28</v>
      </c>
      <c r="F78" s="39" t="s">
        <v>25</v>
      </c>
    </row>
    <row r="79" spans="2:6" ht="26.25" customHeight="1" x14ac:dyDescent="0.25">
      <c r="B79" s="77" t="s">
        <v>33</v>
      </c>
      <c r="C79" s="78"/>
      <c r="D79" s="40">
        <v>1</v>
      </c>
      <c r="E79" s="41"/>
      <c r="F79" s="42">
        <f>D79*E79</f>
        <v>0</v>
      </c>
    </row>
    <row r="80" spans="2:6" ht="26.25" customHeight="1" x14ac:dyDescent="0.25">
      <c r="B80" s="77" t="s">
        <v>43</v>
      </c>
      <c r="C80" s="78"/>
      <c r="D80" s="48">
        <v>3300</v>
      </c>
      <c r="E80" s="41"/>
      <c r="F80" s="42">
        <f t="shared" ref="F80:F82" si="11">D80*E80</f>
        <v>0</v>
      </c>
    </row>
    <row r="81" spans="2:6" ht="25.5" customHeight="1" x14ac:dyDescent="0.25">
      <c r="B81" s="77" t="s">
        <v>35</v>
      </c>
      <c r="C81" s="78"/>
      <c r="D81" s="48">
        <v>3300</v>
      </c>
      <c r="E81" s="41"/>
      <c r="F81" s="42">
        <f t="shared" si="11"/>
        <v>0</v>
      </c>
    </row>
    <row r="82" spans="2:6" ht="26.25" customHeight="1" x14ac:dyDescent="0.25">
      <c r="B82" s="77" t="s">
        <v>44</v>
      </c>
      <c r="C82" s="78"/>
      <c r="D82" s="48">
        <v>3300</v>
      </c>
      <c r="E82" s="41"/>
      <c r="F82" s="42">
        <f t="shared" si="11"/>
        <v>0</v>
      </c>
    </row>
    <row r="83" spans="2:6" ht="15.75" thickBot="1" x14ac:dyDescent="0.3">
      <c r="B83" s="85" t="s">
        <v>23</v>
      </c>
      <c r="C83" s="86"/>
      <c r="D83" s="86"/>
      <c r="E83" s="86"/>
      <c r="F83" s="43">
        <f>SUM(F79:F82)</f>
        <v>0</v>
      </c>
    </row>
    <row r="85" spans="2:6" ht="15.75" thickBot="1" x14ac:dyDescent="0.3">
      <c r="B85" s="44" t="s">
        <v>37</v>
      </c>
    </row>
    <row r="86" spans="2:6" x14ac:dyDescent="0.25">
      <c r="B86" s="87"/>
      <c r="C86" s="88"/>
      <c r="D86" s="38" t="s">
        <v>22</v>
      </c>
      <c r="E86" s="38" t="s">
        <v>21</v>
      </c>
      <c r="F86" s="39" t="s">
        <v>25</v>
      </c>
    </row>
    <row r="87" spans="2:6" ht="75.75" customHeight="1" x14ac:dyDescent="0.25">
      <c r="B87" s="83" t="s">
        <v>47</v>
      </c>
      <c r="C87" s="84"/>
      <c r="D87" s="49">
        <v>1</v>
      </c>
      <c r="E87" s="50"/>
      <c r="F87" s="51">
        <f t="shared" ref="F87" si="12">D87*E87</f>
        <v>0</v>
      </c>
    </row>
    <row r="88" spans="2:6" ht="15.75" thickBot="1" x14ac:dyDescent="0.3">
      <c r="B88" s="85" t="s">
        <v>23</v>
      </c>
      <c r="C88" s="86"/>
      <c r="D88" s="86"/>
      <c r="E88" s="86"/>
      <c r="F88" s="43">
        <f>SUM(F87)</f>
        <v>0</v>
      </c>
    </row>
    <row r="90" spans="2:6" ht="15.75" thickBot="1" x14ac:dyDescent="0.3">
      <c r="B90" s="36" t="s">
        <v>51</v>
      </c>
    </row>
    <row r="91" spans="2:6" x14ac:dyDescent="0.25">
      <c r="B91" s="79"/>
      <c r="C91" s="80"/>
      <c r="D91" s="38" t="s">
        <v>53</v>
      </c>
      <c r="E91" s="38" t="s">
        <v>52</v>
      </c>
      <c r="F91" s="39" t="s">
        <v>25</v>
      </c>
    </row>
    <row r="92" spans="2:6" ht="26.25" customHeight="1" x14ac:dyDescent="0.25">
      <c r="B92" s="77" t="s">
        <v>54</v>
      </c>
      <c r="C92" s="78"/>
      <c r="D92" s="45">
        <v>102</v>
      </c>
      <c r="E92" s="41"/>
      <c r="F92" s="42">
        <f>D92*E92</f>
        <v>0</v>
      </c>
    </row>
    <row r="93" spans="2:6" ht="26.25" customHeight="1" x14ac:dyDescent="0.25">
      <c r="B93" s="77" t="s">
        <v>55</v>
      </c>
      <c r="C93" s="78"/>
      <c r="D93" s="45">
        <v>816</v>
      </c>
      <c r="E93" s="41"/>
      <c r="F93" s="42">
        <f t="shared" ref="F93:F102" si="13">D93*E93</f>
        <v>0</v>
      </c>
    </row>
    <row r="94" spans="2:6" ht="26.25" customHeight="1" x14ac:dyDescent="0.25">
      <c r="B94" s="77" t="s">
        <v>56</v>
      </c>
      <c r="C94" s="78"/>
      <c r="D94" s="45">
        <v>102</v>
      </c>
      <c r="E94" s="41"/>
      <c r="F94" s="42">
        <f t="shared" si="13"/>
        <v>0</v>
      </c>
    </row>
    <row r="95" spans="2:6" ht="26.25" customHeight="1" x14ac:dyDescent="0.25">
      <c r="B95" s="77" t="s">
        <v>57</v>
      </c>
      <c r="C95" s="78"/>
      <c r="D95" s="45">
        <v>102</v>
      </c>
      <c r="E95" s="41"/>
      <c r="F95" s="42">
        <f t="shared" si="13"/>
        <v>0</v>
      </c>
    </row>
    <row r="96" spans="2:6" ht="26.25" customHeight="1" x14ac:dyDescent="0.25">
      <c r="B96" s="77" t="s">
        <v>58</v>
      </c>
      <c r="C96" s="78"/>
      <c r="D96" s="45">
        <v>510</v>
      </c>
      <c r="E96" s="41"/>
      <c r="F96" s="42">
        <f t="shared" si="13"/>
        <v>0</v>
      </c>
    </row>
    <row r="97" spans="2:6" ht="26.25" customHeight="1" x14ac:dyDescent="0.25">
      <c r="B97" s="77" t="s">
        <v>59</v>
      </c>
      <c r="C97" s="78"/>
      <c r="D97" s="45">
        <v>400</v>
      </c>
      <c r="E97" s="41"/>
      <c r="F97" s="42">
        <f t="shared" si="13"/>
        <v>0</v>
      </c>
    </row>
    <row r="98" spans="2:6" ht="26.25" customHeight="1" x14ac:dyDescent="0.25">
      <c r="B98" s="77" t="s">
        <v>60</v>
      </c>
      <c r="C98" s="78"/>
      <c r="D98" s="45">
        <v>475</v>
      </c>
      <c r="E98" s="41"/>
      <c r="F98" s="42">
        <f t="shared" si="13"/>
        <v>0</v>
      </c>
    </row>
    <row r="99" spans="2:6" ht="26.25" customHeight="1" x14ac:dyDescent="0.25">
      <c r="B99" s="77" t="s">
        <v>61</v>
      </c>
      <c r="C99" s="78"/>
      <c r="D99" s="45">
        <v>1</v>
      </c>
      <c r="E99" s="41"/>
      <c r="F99" s="42">
        <f t="shared" si="13"/>
        <v>0</v>
      </c>
    </row>
    <row r="100" spans="2:6" ht="26.25" customHeight="1" x14ac:dyDescent="0.25">
      <c r="B100" s="77" t="s">
        <v>62</v>
      </c>
      <c r="C100" s="78"/>
      <c r="D100" s="45">
        <v>1</v>
      </c>
      <c r="E100" s="41"/>
      <c r="F100" s="42">
        <f t="shared" si="13"/>
        <v>0</v>
      </c>
    </row>
    <row r="101" spans="2:6" ht="25.5" customHeight="1" x14ac:dyDescent="0.25">
      <c r="B101" s="77" t="s">
        <v>63</v>
      </c>
      <c r="C101" s="78"/>
      <c r="D101" s="45">
        <v>1</v>
      </c>
      <c r="E101" s="41"/>
      <c r="F101" s="42">
        <f t="shared" si="13"/>
        <v>0</v>
      </c>
    </row>
    <row r="102" spans="2:6" ht="26.25" customHeight="1" x14ac:dyDescent="0.25">
      <c r="B102" s="77" t="s">
        <v>64</v>
      </c>
      <c r="C102" s="78"/>
      <c r="D102" s="45">
        <v>1</v>
      </c>
      <c r="E102" s="41"/>
      <c r="F102" s="42">
        <f t="shared" si="13"/>
        <v>0</v>
      </c>
    </row>
    <row r="103" spans="2:6" ht="15.75" thickBot="1" x14ac:dyDescent="0.3">
      <c r="B103" s="85" t="s">
        <v>23</v>
      </c>
      <c r="C103" s="86"/>
      <c r="D103" s="86"/>
      <c r="E103" s="86"/>
      <c r="F103" s="43">
        <f>SUM(F92:F102)</f>
        <v>0</v>
      </c>
    </row>
    <row r="105" spans="2:6" s="58" customFormat="1" ht="17.25" x14ac:dyDescent="0.3">
      <c r="B105" s="58" t="s">
        <v>65</v>
      </c>
      <c r="D105" s="59"/>
    </row>
    <row r="106" spans="2:6" ht="15.75" thickBot="1" x14ac:dyDescent="0.3"/>
    <row r="107" spans="2:6" ht="15.75" thickBot="1" x14ac:dyDescent="0.3">
      <c r="B107" s="91" t="s">
        <v>31</v>
      </c>
      <c r="C107" s="92"/>
      <c r="D107" s="92"/>
      <c r="E107" s="92"/>
      <c r="F107" s="53">
        <f>F11</f>
        <v>0</v>
      </c>
    </row>
    <row r="108" spans="2:6" ht="6.95" customHeight="1" x14ac:dyDescent="0.25">
      <c r="B108" s="36"/>
      <c r="F108" s="52"/>
    </row>
    <row r="109" spans="2:6" ht="15.75" thickBot="1" x14ac:dyDescent="0.3">
      <c r="B109" s="44" t="s">
        <v>40</v>
      </c>
    </row>
    <row r="110" spans="2:6" x14ac:dyDescent="0.25">
      <c r="B110" s="93" t="s">
        <v>30</v>
      </c>
      <c r="C110" s="94"/>
      <c r="D110" s="94"/>
      <c r="E110" s="94"/>
      <c r="F110" s="54">
        <f>F18</f>
        <v>0</v>
      </c>
    </row>
    <row r="111" spans="2:6" x14ac:dyDescent="0.25">
      <c r="B111" s="89" t="s">
        <v>29</v>
      </c>
      <c r="C111" s="90"/>
      <c r="D111" s="90"/>
      <c r="E111" s="90"/>
      <c r="F111" s="42">
        <f>F26</f>
        <v>0</v>
      </c>
    </row>
    <row r="112" spans="2:6" ht="15.75" thickBot="1" x14ac:dyDescent="0.3">
      <c r="B112" s="95" t="s">
        <v>37</v>
      </c>
      <c r="C112" s="96"/>
      <c r="D112" s="96"/>
      <c r="E112" s="96"/>
      <c r="F112" s="55">
        <f>F31</f>
        <v>0</v>
      </c>
    </row>
    <row r="113" spans="2:6" ht="15.75" thickBot="1" x14ac:dyDescent="0.3">
      <c r="B113" s="85" t="s">
        <v>23</v>
      </c>
      <c r="C113" s="86"/>
      <c r="D113" s="86"/>
      <c r="E113" s="86"/>
      <c r="F113" s="43">
        <f>SUM(F110:F112)</f>
        <v>0</v>
      </c>
    </row>
    <row r="114" spans="2:6" ht="6.95" customHeight="1" x14ac:dyDescent="0.25"/>
    <row r="115" spans="2:6" ht="15.75" thickBot="1" x14ac:dyDescent="0.3">
      <c r="B115" s="44" t="s">
        <v>41</v>
      </c>
    </row>
    <row r="116" spans="2:6" x14ac:dyDescent="0.25">
      <c r="B116" s="93" t="s">
        <v>30</v>
      </c>
      <c r="C116" s="94"/>
      <c r="D116" s="94"/>
      <c r="E116" s="94"/>
      <c r="F116" s="54">
        <f>F37</f>
        <v>0</v>
      </c>
    </row>
    <row r="117" spans="2:6" x14ac:dyDescent="0.25">
      <c r="B117" s="89" t="s">
        <v>29</v>
      </c>
      <c r="C117" s="90"/>
      <c r="D117" s="90"/>
      <c r="E117" s="90"/>
      <c r="F117" s="42">
        <f>F45</f>
        <v>0</v>
      </c>
    </row>
    <row r="118" spans="2:6" ht="15.75" thickBot="1" x14ac:dyDescent="0.3">
      <c r="B118" s="95" t="s">
        <v>37</v>
      </c>
      <c r="C118" s="96"/>
      <c r="D118" s="96"/>
      <c r="E118" s="96"/>
      <c r="F118" s="55">
        <f>F50</f>
        <v>0</v>
      </c>
    </row>
    <row r="119" spans="2:6" ht="15.75" thickBot="1" x14ac:dyDescent="0.3">
      <c r="B119" s="85" t="s">
        <v>23</v>
      </c>
      <c r="C119" s="86"/>
      <c r="D119" s="86"/>
      <c r="E119" s="86"/>
      <c r="F119" s="43">
        <f>SUM(F116:F118)</f>
        <v>0</v>
      </c>
    </row>
    <row r="120" spans="2:6" ht="6.95" customHeight="1" x14ac:dyDescent="0.25"/>
    <row r="121" spans="2:6" ht="15.75" thickBot="1" x14ac:dyDescent="0.3">
      <c r="B121" s="44" t="s">
        <v>48</v>
      </c>
    </row>
    <row r="122" spans="2:6" x14ac:dyDescent="0.25">
      <c r="B122" s="93" t="s">
        <v>30</v>
      </c>
      <c r="C122" s="94"/>
      <c r="D122" s="94"/>
      <c r="E122" s="94"/>
      <c r="F122" s="54">
        <f>F56</f>
        <v>0</v>
      </c>
    </row>
    <row r="123" spans="2:6" x14ac:dyDescent="0.25">
      <c r="B123" s="89" t="s">
        <v>29</v>
      </c>
      <c r="C123" s="90"/>
      <c r="D123" s="90"/>
      <c r="E123" s="90"/>
      <c r="F123" s="42">
        <f>F64</f>
        <v>0</v>
      </c>
    </row>
    <row r="124" spans="2:6" ht="15.75" thickBot="1" x14ac:dyDescent="0.3">
      <c r="B124" s="95" t="s">
        <v>37</v>
      </c>
      <c r="C124" s="96"/>
      <c r="D124" s="96"/>
      <c r="E124" s="96"/>
      <c r="F124" s="55">
        <f>F69</f>
        <v>0</v>
      </c>
    </row>
    <row r="125" spans="2:6" ht="15.75" thickBot="1" x14ac:dyDescent="0.3">
      <c r="B125" s="85" t="s">
        <v>23</v>
      </c>
      <c r="C125" s="86"/>
      <c r="D125" s="86"/>
      <c r="E125" s="86"/>
      <c r="F125" s="43">
        <f>SUM(F122:F124)</f>
        <v>0</v>
      </c>
    </row>
    <row r="126" spans="2:6" ht="6.95" customHeight="1" x14ac:dyDescent="0.25"/>
    <row r="127" spans="2:6" ht="15.75" thickBot="1" x14ac:dyDescent="0.3">
      <c r="B127" s="44" t="s">
        <v>49</v>
      </c>
    </row>
    <row r="128" spans="2:6" x14ac:dyDescent="0.25">
      <c r="B128" s="93" t="s">
        <v>30</v>
      </c>
      <c r="C128" s="94"/>
      <c r="D128" s="94"/>
      <c r="E128" s="94"/>
      <c r="F128" s="54">
        <f>F75</f>
        <v>0</v>
      </c>
    </row>
    <row r="129" spans="2:6" x14ac:dyDescent="0.25">
      <c r="B129" s="89" t="s">
        <v>29</v>
      </c>
      <c r="C129" s="90"/>
      <c r="D129" s="90"/>
      <c r="E129" s="90"/>
      <c r="F129" s="42">
        <f>F83</f>
        <v>0</v>
      </c>
    </row>
    <row r="130" spans="2:6" x14ac:dyDescent="0.25">
      <c r="B130" s="99" t="s">
        <v>37</v>
      </c>
      <c r="C130" s="100"/>
      <c r="D130" s="100"/>
      <c r="E130" s="100"/>
      <c r="F130" s="42">
        <f>F88</f>
        <v>0</v>
      </c>
    </row>
    <row r="131" spans="2:6" ht="15.75" thickBot="1" x14ac:dyDescent="0.3">
      <c r="B131" s="101" t="s">
        <v>51</v>
      </c>
      <c r="C131" s="102"/>
      <c r="D131" s="102"/>
      <c r="E131" s="102"/>
      <c r="F131" s="55">
        <f>F103</f>
        <v>0</v>
      </c>
    </row>
    <row r="132" spans="2:6" ht="15.75" thickBot="1" x14ac:dyDescent="0.3">
      <c r="B132" s="85" t="s">
        <v>23</v>
      </c>
      <c r="C132" s="86"/>
      <c r="D132" s="86"/>
      <c r="E132" s="86"/>
      <c r="F132" s="43">
        <f>SUM(F128:F131)</f>
        <v>0</v>
      </c>
    </row>
    <row r="134" spans="2:6" s="57" customFormat="1" ht="18" thickBot="1" x14ac:dyDescent="0.35">
      <c r="B134" s="97" t="s">
        <v>67</v>
      </c>
      <c r="C134" s="98"/>
      <c r="D134" s="98"/>
      <c r="E134" s="98"/>
      <c r="F134" s="56">
        <f>F132+F125+F119+F113+F107</f>
        <v>0</v>
      </c>
    </row>
  </sheetData>
  <mergeCells count="87">
    <mergeCell ref="B134:E134"/>
    <mergeCell ref="B124:E124"/>
    <mergeCell ref="B128:E128"/>
    <mergeCell ref="B129:E129"/>
    <mergeCell ref="B130:E130"/>
    <mergeCell ref="B131:E131"/>
    <mergeCell ref="B132:E132"/>
    <mergeCell ref="B125:E125"/>
    <mergeCell ref="B123:E123"/>
    <mergeCell ref="B119:E119"/>
    <mergeCell ref="B113:E113"/>
    <mergeCell ref="B97:C97"/>
    <mergeCell ref="B98:C98"/>
    <mergeCell ref="B99:C99"/>
    <mergeCell ref="B107:E107"/>
    <mergeCell ref="B110:E110"/>
    <mergeCell ref="B111:E111"/>
    <mergeCell ref="B103:E103"/>
    <mergeCell ref="B112:E112"/>
    <mergeCell ref="B116:E116"/>
    <mergeCell ref="B117:E117"/>
    <mergeCell ref="B118:E118"/>
    <mergeCell ref="B122:E122"/>
    <mergeCell ref="B91:C91"/>
    <mergeCell ref="B92:C92"/>
    <mergeCell ref="B100:C100"/>
    <mergeCell ref="B101:C101"/>
    <mergeCell ref="B102:C102"/>
    <mergeCell ref="B93:C93"/>
    <mergeCell ref="B94:C94"/>
    <mergeCell ref="B95:C95"/>
    <mergeCell ref="B96:C96"/>
    <mergeCell ref="B88:E88"/>
    <mergeCell ref="B73:C73"/>
    <mergeCell ref="B74:C74"/>
    <mergeCell ref="B75:E75"/>
    <mergeCell ref="B78:C78"/>
    <mergeCell ref="B79:C79"/>
    <mergeCell ref="B80:C80"/>
    <mergeCell ref="B81:C81"/>
    <mergeCell ref="B82:C82"/>
    <mergeCell ref="B83:E83"/>
    <mergeCell ref="B86:C86"/>
    <mergeCell ref="B87:C87"/>
    <mergeCell ref="B69:E69"/>
    <mergeCell ref="B54:C54"/>
    <mergeCell ref="B55:C55"/>
    <mergeCell ref="B56:E56"/>
    <mergeCell ref="B59:C59"/>
    <mergeCell ref="B60:C60"/>
    <mergeCell ref="B61:C61"/>
    <mergeCell ref="B62:C62"/>
    <mergeCell ref="B63:C63"/>
    <mergeCell ref="B64:E64"/>
    <mergeCell ref="B67:C67"/>
    <mergeCell ref="B68:C68"/>
    <mergeCell ref="B31:E31"/>
    <mergeCell ref="B50:E50"/>
    <mergeCell ref="B35:C35"/>
    <mergeCell ref="B36:C36"/>
    <mergeCell ref="B37:E37"/>
    <mergeCell ref="B40:C40"/>
    <mergeCell ref="B41:C41"/>
    <mergeCell ref="B42:C42"/>
    <mergeCell ref="B43:C43"/>
    <mergeCell ref="B44:C44"/>
    <mergeCell ref="B45:E45"/>
    <mergeCell ref="B48:C48"/>
    <mergeCell ref="B49:C49"/>
    <mergeCell ref="B17:C17"/>
    <mergeCell ref="B30:C30"/>
    <mergeCell ref="B11:E11"/>
    <mergeCell ref="B18:E18"/>
    <mergeCell ref="B16:C16"/>
    <mergeCell ref="B21:C21"/>
    <mergeCell ref="B22:C22"/>
    <mergeCell ref="B24:C24"/>
    <mergeCell ref="B25:C25"/>
    <mergeCell ref="B26:E26"/>
    <mergeCell ref="B23:C23"/>
    <mergeCell ref="B29:C29"/>
    <mergeCell ref="B1:F1"/>
    <mergeCell ref="B2:F2"/>
    <mergeCell ref="B8:C8"/>
    <mergeCell ref="B9:C9"/>
    <mergeCell ref="B10:C10"/>
    <mergeCell ref="B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Cenová ponuka</vt:lpstr>
      <vt:lpstr>Rozpočet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acsova@prounion.sk</cp:lastModifiedBy>
  <cp:lastPrinted>2024-01-26T11:29:57Z</cp:lastPrinted>
  <dcterms:created xsi:type="dcterms:W3CDTF">2022-05-06T05:22:27Z</dcterms:created>
  <dcterms:modified xsi:type="dcterms:W3CDTF">2025-04-02T13:21:19Z</dcterms:modified>
</cp:coreProperties>
</file>