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116 - Výkon SČ tunel Svrčinovec, Poľana, Horelica (Knošková)\02 - DO DMS\Prílohy č.1-16 k časti B.2 a Príloha č.1 k časti A.2\"/>
    </mc:Choice>
  </mc:AlternateContent>
  <xr:revisionPtr revIDLastSave="0" documentId="13_ncr:1_{BB3C1A30-9EBE-4498-B565-8473AA9C831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.2_16_Cena KB" sheetId="2" r:id="rId1"/>
  </sheets>
  <definedNames>
    <definedName name="_xlnm.Print_Titles" localSheetId="0">'B.2_16_Cena KB'!$1:$6</definedName>
    <definedName name="_xlnm.Print_Area" localSheetId="0">'B.2_16_Cena KB'!$A$1:$M$61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39" i="2"/>
  <c r="F40" i="2"/>
  <c r="F41" i="2"/>
  <c r="F42" i="2"/>
  <c r="F43" i="2"/>
  <c r="F44" i="2"/>
  <c r="F45" i="2"/>
  <c r="F20" i="2"/>
  <c r="F21" i="2"/>
  <c r="F22" i="2"/>
  <c r="F23" i="2"/>
  <c r="F24" i="2"/>
  <c r="F25" i="2"/>
  <c r="F26" i="2"/>
  <c r="F30" i="2"/>
  <c r="F31" i="2"/>
  <c r="F32" i="2"/>
  <c r="F19" i="2"/>
  <c r="F16" i="2"/>
  <c r="F8" i="2"/>
  <c r="F9" i="2" l="1"/>
  <c r="F10" i="2"/>
  <c r="F11" i="2"/>
  <c r="F12" i="2"/>
  <c r="F13" i="2"/>
  <c r="F14" i="2"/>
  <c r="D34" i="2" l="1"/>
  <c r="F34" i="2" s="1"/>
  <c r="D37" i="2"/>
  <c r="F37" i="2" s="1"/>
  <c r="D36" i="2"/>
  <c r="F36" i="2" s="1"/>
  <c r="D28" i="2"/>
  <c r="F28" i="2" s="1"/>
  <c r="D29" i="2"/>
  <c r="F29" i="2" s="1"/>
  <c r="D27" i="2"/>
  <c r="F27" i="2" s="1"/>
  <c r="F48" i="2" l="1"/>
  <c r="F50" i="2" s="1"/>
  <c r="F52" i="2" l="1"/>
  <c r="F54" i="2" s="1"/>
</calcChain>
</file>

<file path=xl/sharedStrings.xml><?xml version="1.0" encoding="utf-8"?>
<sst xmlns="http://schemas.openxmlformats.org/spreadsheetml/2006/main" count="177" uniqueCount="101">
  <si>
    <t>Špecifikácia ceny za plnenie povinností vyplývajúcich zo Zmluvy KB</t>
  </si>
  <si>
    <t>činnosť</t>
  </si>
  <si>
    <t>X</t>
  </si>
  <si>
    <t>číslo 
položky</t>
  </si>
  <si>
    <t>hod</t>
  </si>
  <si>
    <t>denne
(24x7)</t>
  </si>
  <si>
    <t>mesačne</t>
  </si>
  <si>
    <t>jesenná
uzávera</t>
  </si>
  <si>
    <t>jarná
uzávera</t>
  </si>
  <si>
    <t>zabezpečiť bezpečnostné povedomie svojich zamestnancov</t>
  </si>
  <si>
    <t>sledovať výstrahy a varovania (od overených odborných zdrojov SKCERT, NBU, výrobcov, ...)</t>
  </si>
  <si>
    <t>sledovať hrozby a zraniteľnosti</t>
  </si>
  <si>
    <t>Plnenie podmienok odseku 1 čl.  V Zmuvy KB</t>
  </si>
  <si>
    <t>týždenne</t>
  </si>
  <si>
    <t>Plnenie podmienok odseku 2, 3 čl.  V Zmuvy KB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</si>
  <si>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</si>
  <si>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</si>
  <si>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</si>
  <si>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</si>
  <si>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</si>
  <si>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</si>
  <si>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</si>
  <si>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</si>
  <si>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</si>
  <si>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</si>
  <si>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</si>
  <si>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</si>
  <si>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</si>
  <si>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</si>
  <si>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</si>
  <si>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</si>
  <si>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</si>
  <si>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</si>
  <si>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</si>
  <si>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</si>
  <si>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</si>
  <si>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</si>
  <si>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identifikovanie neoprávnených sieťových spojení na rozhraní s vonkajšou sieťou</t>
  </si>
  <si>
    <t>24 hod. x 365 dní</t>
  </si>
  <si>
    <t>poznámka</t>
  </si>
  <si>
    <t>analyzovať  a vyhodnocovať informácie o incidentoch (iba v prípade vzniku závažného incidentu)</t>
  </si>
  <si>
    <t>prijímať varovania, zasielať včasné varovania (v prípade vzniku incidentu)</t>
  </si>
  <si>
    <t>spolupracovať pri zabezpečení bezpečnosti sietí a IS (preveriť opatrenia a súčinnosť pri implementácii opatrení)</t>
  </si>
  <si>
    <t>vytvorenie správy ohľadom plnenia a sledovania zmien legislatívy, noriem a TP (sumar zmien a opatrení) (je súčasťou zmluvy)</t>
  </si>
  <si>
    <r>
      <rPr>
        <b/>
        <sz val="10"/>
        <color rgb="FF000000"/>
        <rFont val="Calibri"/>
        <family val="2"/>
        <charset val="238"/>
      </rPr>
      <t xml:space="preserve">d) §8 </t>
    </r>
    <r>
      <rPr>
        <sz val="10"/>
        <color rgb="FF000000"/>
        <rFont val="Calibri"/>
        <family val="2"/>
        <charset val="238"/>
      </rPr>
      <t xml:space="preserve">
viesť zoznamy prístupových práv a privilégií všetkých používateľov spravovaných IS s pravidelnou aktualizáciou zoznamu</t>
    </r>
  </si>
  <si>
    <r>
      <rPr>
        <b/>
        <sz val="10"/>
        <color rgb="FF000000"/>
        <rFont val="Calibri"/>
        <family val="2"/>
        <charset val="238"/>
      </rPr>
      <t>g) §11</t>
    </r>
    <r>
      <rPr>
        <sz val="10"/>
        <color rgb="FF000000"/>
        <rFont val="Calibri"/>
        <family val="2"/>
        <charset val="238"/>
      </rPr>
      <t xml:space="preserve">
vykonávanie hodnotenia zraniteľností nad sledovanými aktívami a prvkami IS</t>
    </r>
  </si>
  <si>
    <t>monitorovanie udalosti v sieťach a informačných systémoch (nástroj na detekciu kybernetických bezpečnostných incidentov)</t>
  </si>
  <si>
    <t>Plnenie podmienok čl.  VI Zmuvy KB</t>
  </si>
  <si>
    <t>Ostatné plnenia vyplývajúce z prílohy č.2 zmluvy o KB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</si>
  <si>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</si>
  <si>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</si>
  <si>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</si>
  <si>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</si>
  <si>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</si>
  <si>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</si>
  <si>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</si>
  <si>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</si>
  <si>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</si>
  <si>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</si>
  <si>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</si>
  <si>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pasívna pohotovosť pracovníka na telefóne/e-maile (bezpečnosti/prevádzkový) (čas do reaktivity na bezpečnostnostný incident)</t>
  </si>
  <si>
    <t xml:space="preserve">analyzovanie a vyhodnocovanie záznamov z centrálneho nástroja na zaznamenávanie činností sietí a informačných IS </t>
  </si>
  <si>
    <t>identifikácia a súčinnosť pri klasifikácii aktív ak v NDS tento zoznam nexistuje (Ak platí pre konkrétnu servisnú zmluvu riadok 9, potom neplatí požiadavka v riadku 34 !)</t>
  </si>
  <si>
    <t>detegovanie existujúcich zraniteľností programových prostriedkov a technických prostriedkov</t>
  </si>
  <si>
    <t>analýza rizík v IT/OT</t>
  </si>
  <si>
    <t>súčinnosť pri audite bezpečnosti Poskytovateľa/Zhotoviteľa a subdodávateľov v zmysle ZoKB a Zmluvy o KB</t>
  </si>
  <si>
    <t>penetračné testy CRS (odsek a, čl.  P.  Audit a kontrolné činnosti vyhlášky č. 179/2020 Z. z.)</t>
  </si>
  <si>
    <t>aktívna pohotovosť pracovníka pracovníka na telefóne/e-maile (bezpečnosti/prevádzkový) (v rámci výkonu servisných činností)</t>
  </si>
  <si>
    <t>Plnenie podmienok odseku 4, 5, 6, 7 čl.  V Zmuvy KB</t>
  </si>
  <si>
    <t>v prípade vzniku incidentu</t>
  </si>
  <si>
    <t>každé 3
mesiace</t>
  </si>
  <si>
    <t>v prípade vzniku závažných incidentov</t>
  </si>
  <si>
    <t>merná
jednotka</t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</si>
  <si>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rFont val="Calibri"/>
        <family val="2"/>
        <charset val="238"/>
      </rPr>
      <t xml:space="preserve"> kalendárne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</si>
  <si>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theme="1"/>
        <rFont val="Calibri"/>
        <family val="2"/>
        <charset val="238"/>
        <scheme val="minor"/>
      </rPr>
      <t xml:space="preserve"> za 4</t>
    </r>
    <r>
      <rPr>
        <b/>
        <sz val="11"/>
        <color indexed="8"/>
        <rFont val="Calibri"/>
        <family val="2"/>
        <charset val="238"/>
      </rPr>
      <t xml:space="preserve"> kalendárne roky</t>
    </r>
    <r>
      <rPr>
        <sz val="11"/>
        <color theme="1"/>
        <rFont val="Calibri"/>
        <family val="2"/>
        <charset val="238"/>
        <scheme val="minor"/>
      </rPr>
      <t>:</t>
    </r>
  </si>
  <si>
    <t>Celková cena bez DPH v € za 1 kalendárny rok:</t>
  </si>
  <si>
    <t>hodinová zúčtovacia
sadzba</t>
  </si>
  <si>
    <r>
      <t xml:space="preserve">cena </t>
    </r>
    <r>
      <rPr>
        <b/>
        <sz val="10"/>
        <color indexed="10"/>
        <rFont val="Calibri"/>
        <family val="2"/>
        <charset val="238"/>
      </rPr>
      <t xml:space="preserve">za 1 rok
</t>
    </r>
    <r>
      <rPr>
        <b/>
        <sz val="10"/>
        <color indexed="8"/>
        <rFont val="Calibri"/>
        <family val="2"/>
        <charset val="238"/>
      </rPr>
      <t>(€ bez DPH)</t>
    </r>
  </si>
  <si>
    <r>
      <t xml:space="preserve">predpokladaný
počet hodín
za </t>
    </r>
    <r>
      <rPr>
        <b/>
        <sz val="10"/>
        <color rgb="FFFF0000"/>
        <rFont val="Calibri"/>
        <family val="2"/>
        <charset val="238"/>
        <scheme val="minor"/>
      </rPr>
      <t>1 rok</t>
    </r>
  </si>
  <si>
    <t>Príloha č. 16 - Cena za plnenie povinností Zmluvy KB</t>
  </si>
  <si>
    <t>predchádzať vzniku incidentov (aplikovanie nápravných opatrení, ak je potrtebné)</t>
  </si>
  <si>
    <t>overovanie (testovanie) aktualizácií (záplat) pred nasadením, vytvorenie správy o výsledku testov</t>
  </si>
  <si>
    <r>
      <rPr>
        <b/>
        <sz val="10"/>
        <color rgb="FF000000"/>
        <rFont val="Calibri"/>
        <family val="2"/>
        <charset val="238"/>
      </rPr>
      <t>i) §13</t>
    </r>
    <r>
      <rPr>
        <sz val="10"/>
        <color rgb="FF000000"/>
        <rFont val="Calibri"/>
        <family val="2"/>
        <charset val="238"/>
      </rPr>
      <t xml:space="preserve">
udržovanie evidencie a jej aktuálnosti vstupno-výstupných bodov na rozhraní siete</t>
    </r>
  </si>
  <si>
    <r>
      <rPr>
        <b/>
        <sz val="10"/>
        <color rgb="FF000000"/>
        <rFont val="Calibri"/>
        <family val="2"/>
        <charset val="238"/>
      </rPr>
      <t>k) §15</t>
    </r>
    <r>
      <rPr>
        <sz val="10"/>
        <color rgb="FF000000"/>
        <rFont val="Calibri"/>
        <family val="2"/>
        <charset val="238"/>
      </rPr>
      <t xml:space="preserve">
monitorovanie  technologických oblastí a aktív (centrálny nástroj na zaznamenávanie činností sietí a informačných IS a ich používateľov zabezpečujúceho centrálny bezpečnostný dohľad nad sieťami a informačnými systémami) a monitorovanie prístupov do IS</t>
    </r>
  </si>
  <si>
    <r>
      <rPr>
        <b/>
        <sz val="10"/>
        <color rgb="FF000000"/>
        <rFont val="Calibri"/>
        <family val="2"/>
        <charset val="238"/>
      </rPr>
      <t>Odsek 5</t>
    </r>
    <r>
      <rPr>
        <sz val="10"/>
        <color rgb="FF000000"/>
        <rFont val="Calibri"/>
        <family val="2"/>
        <charset val="238"/>
      </rPr>
      <t xml:space="preserve">
dodržiavať sektorové bezpečnostné opatrenia v rozsahu špecifikovanom v bezpečnostných politikách Prevádzkovateľa a Prílohe č. 2 Zmluvy KB.</t>
    </r>
  </si>
  <si>
    <r>
      <rPr>
        <b/>
        <sz val="10"/>
        <color rgb="FF000000"/>
        <rFont val="Calibri"/>
        <family val="2"/>
        <charset val="238"/>
      </rPr>
      <t>Odsek 6</t>
    </r>
    <r>
      <rPr>
        <sz val="10"/>
        <color rgb="FF000000"/>
        <rFont val="Calibri"/>
        <family val="2"/>
        <charset val="238"/>
      </rPr>
      <t xml:space="preserve">
vytvorenie správy o každej preukázateľne známej zmene, ktorá má významný vplyv na bezp. opatrenia alebo o všetkých preukázateľne známych skutočnostiach, majúcich vplyv na zabezpečovanie KB za sledované obdobie</t>
    </r>
  </si>
  <si>
    <t>riešiť bezpečnostné incidenty v súčinnosti s Objednávateľom (na základe akceptácie Objednávateľom) v systémoch, správe a prevádzke Poskytovateľa</t>
  </si>
  <si>
    <t>pravidelná aktualizácia existujúceho zoznamu funkčných členov - ekvivalent identifikácia aktív od NDS (Ak platí pre konkrétnu servisnú zmluvu riadok 34, potom neplatí požiadavka v riadok 35 !)</t>
  </si>
  <si>
    <t>mimoriadny bezpečnostný patch manažment, testovanie patchov a update</t>
  </si>
  <si>
    <t>zabezpečenie súčinnosti pri vypracovaní aktuálnych BCM plánov (plány obnovy) systémov v správe a prevádzke Poskytovateľa</t>
  </si>
  <si>
    <t>viesť evidenciu záplat vykonaných Poskytovateľom</t>
  </si>
  <si>
    <r>
      <rPr>
        <b/>
        <sz val="10"/>
        <color rgb="FF000000"/>
        <rFont val="Calibri"/>
        <family val="2"/>
        <charset val="238"/>
      </rPr>
      <t>h) §12)</t>
    </r>
    <r>
      <rPr>
        <sz val="10"/>
        <color rgb="FF000000"/>
        <rFont val="Calibri"/>
        <family val="2"/>
        <charset val="238"/>
      </rPr>
      <t xml:space="preserve">
zabezpečenie monitorovania prieniku škodlivého kódu do prostredia sietí ba IS v správe Poskytovateľa. Poskytovanie reportu o takýchto kódoch a navrnutých nápravných opatreniach</t>
    </r>
  </si>
  <si>
    <t>monitorovanie bezpečnosti, záznam a vyhodnocovanie paketov na rozhraní siete v správe Poskytovateľa</t>
  </si>
  <si>
    <r>
      <rPr>
        <b/>
        <sz val="10"/>
        <color rgb="FF000000"/>
        <rFont val="Calibri"/>
        <family val="2"/>
        <charset val="238"/>
      </rPr>
      <t>m) §17</t>
    </r>
    <r>
      <rPr>
        <sz val="10"/>
        <color rgb="FF000000"/>
        <rFont val="Calibri"/>
        <family val="2"/>
        <charset val="238"/>
      </rPr>
      <t xml:space="preserve">
monitorovanie a analyzovanie udalostí v sieťach a informačných systémoch v správe Poskytovateľa (nástroj na detekciu kybernetických bezpečnostných incidentov)</t>
    </r>
  </si>
  <si>
    <t>spolu € (bez DPH)</t>
  </si>
  <si>
    <r>
      <rPr>
        <b/>
        <sz val="10"/>
        <color rgb="FF000000"/>
        <rFont val="Calibri"/>
        <family val="2"/>
        <charset val="238"/>
      </rPr>
      <t>Odsek 4</t>
    </r>
    <r>
      <rPr>
        <sz val="10"/>
        <color rgb="FF000000"/>
        <rFont val="Calibri"/>
        <family val="2"/>
        <charset val="238"/>
      </rPr>
      <t xml:space="preserve">
Poskytovateľ/Zhotoviteľ je povinný prijať a dodržiavať bezpečnostné opatrenia najmenej v oblastiach podľa </t>
    </r>
    <r>
      <rPr>
        <b/>
        <sz val="10"/>
        <color rgb="FF000000"/>
        <rFont val="Calibri"/>
        <family val="2"/>
        <charset val="238"/>
      </rPr>
      <t>§20 ods. 3 písm. d), g), h), i), k) a m)</t>
    </r>
    <r>
      <rPr>
        <sz val="10"/>
        <color rgb="FF000000"/>
        <rFont val="Calibri"/>
        <family val="2"/>
        <charset val="238"/>
      </rPr>
      <t xml:space="preserve"> ZoKB v rozsahu podľa</t>
    </r>
    <r>
      <rPr>
        <b/>
        <sz val="10"/>
        <color rgb="FF000000"/>
        <rFont val="Calibri"/>
        <family val="2"/>
        <charset val="238"/>
      </rPr>
      <t xml:space="preserve"> §8, §11 až §13, §15 a §17</t>
    </r>
    <r>
      <rPr>
        <sz val="10"/>
        <color rgb="FF000000"/>
        <rFont val="Calibri"/>
        <family val="2"/>
        <charset val="238"/>
      </rPr>
      <t xml:space="preserve"> Vyhlášky NBÚ, špecifikovanom v bezpečnostných politikách Prevádzkovateľa základnej služby.</t>
    </r>
  </si>
  <si>
    <t>harmonogram činností vyplývyjúcich zo Zmluvy KB</t>
  </si>
  <si>
    <t xml:space="preserve">V .................................. dňa ........................... </t>
  </si>
  <si>
    <t>...............................................</t>
  </si>
  <si>
    <t>Pečiatka a podpis
oprávnenej osoby uchádzača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</si>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</sst>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0" borderId="0" xfId="0" applyFo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2" fillId="5" borderId="5" xfId="0" applyNumberFormat="1" applyFont="1" applyFill="1" applyBorder="1" applyAlignment="1" applyProtection="1">
      <alignment horizontal="center" vertical="center"/>
    </xf>
    <xf numFmtId="0" fontId="2" fillId="5" borderId="5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4" fontId="0" fillId="0" borderId="0" xfId="0" applyNumberFormat="1" applyFill="1" applyBorder="1" applyProtection="1"/>
    <xf numFmtId="0" fontId="0" fillId="0" borderId="0" xfId="0" applyFont="1" applyFill="1" applyBorder="1" applyAlignment="1" applyProtection="1"/>
    <xf numFmtId="44" fontId="0" fillId="0" borderId="20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left"/>
    </xf>
    <xf numFmtId="0" fontId="5" fillId="5" borderId="9" xfId="0" applyFont="1" applyFill="1" applyBorder="1" applyProtection="1"/>
    <xf numFmtId="0" fontId="5" fillId="5" borderId="13" xfId="0" applyFont="1" applyFill="1" applyBorder="1" applyProtection="1"/>
    <xf numFmtId="44" fontId="5" fillId="0" borderId="9" xfId="0" applyNumberFormat="1" applyFont="1" applyFill="1" applyBorder="1" applyAlignment="1" applyProtection="1">
      <alignment horizontal="center" vertical="center"/>
    </xf>
    <xf numFmtId="44" fontId="5" fillId="0" borderId="13" xfId="0" applyNumberFormat="1" applyFont="1" applyFill="1" applyBorder="1" applyAlignment="1" applyProtection="1">
      <alignment horizontal="center" vertical="center"/>
    </xf>
    <xf numFmtId="0" fontId="5" fillId="5" borderId="2" xfId="0" applyNumberFormat="1" applyFont="1" applyFill="1" applyBorder="1" applyAlignment="1" applyProtection="1">
      <alignment horizontal="center" vertical="center"/>
    </xf>
    <xf numFmtId="0" fontId="5" fillId="5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44" fontId="0" fillId="0" borderId="0" xfId="1" applyFont="1" applyFill="1" applyAlignment="1" applyProtection="1">
      <alignment horizontal="left"/>
    </xf>
    <xf numFmtId="44" fontId="0" fillId="0" borderId="0" xfId="1" applyFont="1" applyFill="1" applyAlignment="1" applyProtection="1">
      <alignment horizontal="center" vertical="center"/>
    </xf>
    <xf numFmtId="44" fontId="5" fillId="2" borderId="17" xfId="1" applyFont="1" applyFill="1" applyBorder="1" applyAlignment="1" applyProtection="1">
      <alignment vertical="center"/>
      <protection locked="0"/>
    </xf>
    <xf numFmtId="44" fontId="5" fillId="2" borderId="18" xfId="1" applyFont="1" applyFill="1" applyBorder="1" applyAlignment="1" applyProtection="1">
      <alignment vertical="center"/>
      <protection locked="0"/>
    </xf>
    <xf numFmtId="44" fontId="6" fillId="2" borderId="18" xfId="1" applyFont="1" applyFill="1" applyBorder="1" applyAlignment="1" applyProtection="1">
      <alignment horizontal="center" vertical="center"/>
      <protection locked="0"/>
    </xf>
    <xf numFmtId="44" fontId="6" fillId="2" borderId="17" xfId="1" applyFont="1" applyFill="1" applyBorder="1" applyAlignment="1" applyProtection="1">
      <alignment horizontal="center" vertical="center"/>
      <protection locked="0"/>
    </xf>
    <xf numFmtId="44" fontId="11" fillId="0" borderId="0" xfId="1" applyFont="1" applyFill="1" applyBorder="1" applyAlignment="1" applyProtection="1">
      <alignment horizontal="right"/>
    </xf>
    <xf numFmtId="44" fontId="0" fillId="0" borderId="0" xfId="1" applyFont="1" applyFill="1" applyBorder="1" applyAlignment="1" applyProtection="1">
      <alignment horizontal="right"/>
    </xf>
    <xf numFmtId="44" fontId="0" fillId="5" borderId="31" xfId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5" borderId="26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 wrapText="1"/>
    </xf>
    <xf numFmtId="0" fontId="6" fillId="5" borderId="27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 wrapText="1"/>
    </xf>
    <xf numFmtId="0" fontId="6" fillId="6" borderId="2" xfId="0" applyNumberFormat="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7" fillId="5" borderId="27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1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center" vertical="center"/>
    </xf>
    <xf numFmtId="0" fontId="11" fillId="5" borderId="30" xfId="0" applyFont="1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5" borderId="3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/>
    </xf>
    <xf numFmtId="0" fontId="9" fillId="5" borderId="6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left" vertical="center" wrapText="1"/>
    </xf>
    <xf numFmtId="0" fontId="10" fillId="6" borderId="8" xfId="0" applyFont="1" applyFill="1" applyBorder="1" applyAlignment="1" applyProtection="1">
      <alignment horizontal="left" vertical="center" wrapText="1"/>
    </xf>
    <xf numFmtId="44" fontId="2" fillId="5" borderId="10" xfId="1" applyFont="1" applyFill="1" applyBorder="1" applyAlignment="1" applyProtection="1">
      <alignment horizontal="center" vertical="center" wrapText="1"/>
    </xf>
    <xf numFmtId="44" fontId="2" fillId="5" borderId="11" xfId="1" applyFont="1" applyFill="1" applyBorder="1" applyAlignment="1" applyProtection="1">
      <alignment horizontal="center" vertical="center" wrapText="1"/>
    </xf>
    <xf numFmtId="44" fontId="2" fillId="5" borderId="12" xfId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left" vertical="center" wrapText="1"/>
    </xf>
    <xf numFmtId="0" fontId="9" fillId="6" borderId="8" xfId="0" applyFont="1" applyFill="1" applyBorder="1" applyAlignment="1" applyProtection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5086350</xdr:colOff>
      <xdr:row>1</xdr:row>
      <xdr:rowOff>47625</xdr:rowOff>
    </xdr:to>
    <xdr:pic>
      <xdr:nvPicPr>
        <xdr:cNvPr id="3" name="Picture 3" descr="jednoriadkové šedé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43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61"/>
  <sheetViews>
    <sheetView tabSelected="1" zoomScaleNormal="100" workbookViewId="0">
      <selection activeCell="D14" sqref="D14"/>
    </sheetView>
  </sheetViews>
  <sheetFormatPr defaultColWidth="8.7109375" defaultRowHeight="15" x14ac:dyDescent="0.25"/>
  <cols>
    <col min="1" max="1" width="6.85546875" style="3" bestFit="1" customWidth="1"/>
    <col min="2" max="2" width="88" style="2" bestFit="1" customWidth="1"/>
    <col min="3" max="3" width="9.5703125" style="24" customWidth="1"/>
    <col min="4" max="4" width="14.140625" style="24" customWidth="1"/>
    <col min="5" max="5" width="14.140625" style="26" customWidth="1"/>
    <col min="6" max="6" width="20.140625" style="2" customWidth="1"/>
    <col min="7" max="8" width="10" style="24" customWidth="1"/>
    <col min="9" max="12" width="10" style="2" customWidth="1"/>
    <col min="13" max="13" width="31.5703125" style="4" bestFit="1" customWidth="1"/>
    <col min="14" max="16384" width="8.7109375" style="2"/>
  </cols>
  <sheetData>
    <row r="1" spans="1:13" ht="54.95" customHeight="1" x14ac:dyDescent="0.25">
      <c r="A1" s="73"/>
      <c r="B1" s="73"/>
      <c r="C1" s="73"/>
      <c r="D1" s="73"/>
      <c r="E1" s="25"/>
      <c r="F1" s="16"/>
      <c r="G1" s="1"/>
      <c r="H1" s="1"/>
      <c r="I1" s="1"/>
      <c r="J1" s="1"/>
      <c r="K1" s="70" t="s">
        <v>79</v>
      </c>
      <c r="L1" s="70"/>
      <c r="M1" s="70"/>
    </row>
    <row r="2" spans="1:13" ht="15" customHeight="1" thickBot="1" x14ac:dyDescent="0.3">
      <c r="A2" s="74" t="s">
        <v>0</v>
      </c>
      <c r="B2" s="74"/>
      <c r="C2" s="74"/>
      <c r="D2" s="74"/>
      <c r="E2" s="74"/>
      <c r="F2" s="74"/>
      <c r="G2" s="74"/>
      <c r="H2" s="23"/>
    </row>
    <row r="3" spans="1:13" ht="15" customHeight="1" thickBot="1" x14ac:dyDescent="0.3">
      <c r="G3" s="85" t="s">
        <v>96</v>
      </c>
      <c r="H3" s="86"/>
      <c r="I3" s="86"/>
      <c r="J3" s="86"/>
      <c r="K3" s="86"/>
      <c r="L3" s="87"/>
    </row>
    <row r="4" spans="1:13" ht="15" customHeight="1" x14ac:dyDescent="0.25">
      <c r="A4" s="75" t="s">
        <v>3</v>
      </c>
      <c r="B4" s="78" t="s">
        <v>1</v>
      </c>
      <c r="C4" s="79" t="s">
        <v>72</v>
      </c>
      <c r="D4" s="82" t="s">
        <v>78</v>
      </c>
      <c r="E4" s="90" t="s">
        <v>76</v>
      </c>
      <c r="F4" s="79" t="s">
        <v>77</v>
      </c>
      <c r="G4" s="79" t="s">
        <v>5</v>
      </c>
      <c r="H4" s="79" t="s">
        <v>13</v>
      </c>
      <c r="I4" s="79" t="s">
        <v>6</v>
      </c>
      <c r="J4" s="79" t="s">
        <v>70</v>
      </c>
      <c r="K4" s="79" t="s">
        <v>8</v>
      </c>
      <c r="L4" s="79" t="s">
        <v>7</v>
      </c>
      <c r="M4" s="95" t="s">
        <v>39</v>
      </c>
    </row>
    <row r="5" spans="1:13" x14ac:dyDescent="0.25">
      <c r="A5" s="76"/>
      <c r="B5" s="76"/>
      <c r="C5" s="80"/>
      <c r="D5" s="83"/>
      <c r="E5" s="91"/>
      <c r="F5" s="80"/>
      <c r="G5" s="80"/>
      <c r="H5" s="80"/>
      <c r="I5" s="80"/>
      <c r="J5" s="80"/>
      <c r="K5" s="80"/>
      <c r="L5" s="80"/>
      <c r="M5" s="96"/>
    </row>
    <row r="6" spans="1:13" ht="60" customHeight="1" thickBot="1" x14ac:dyDescent="0.3">
      <c r="A6" s="77"/>
      <c r="B6" s="77"/>
      <c r="C6" s="81"/>
      <c r="D6" s="84"/>
      <c r="E6" s="92"/>
      <c r="F6" s="81"/>
      <c r="G6" s="81"/>
      <c r="H6" s="81"/>
      <c r="I6" s="81"/>
      <c r="J6" s="81"/>
      <c r="K6" s="81"/>
      <c r="L6" s="81"/>
      <c r="M6" s="97"/>
    </row>
    <row r="7" spans="1:13" x14ac:dyDescent="0.25">
      <c r="A7" s="7">
        <v>1</v>
      </c>
      <c r="B7" s="98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1:13" x14ac:dyDescent="0.25">
      <c r="A8" s="5" t="s">
        <v>15</v>
      </c>
      <c r="B8" s="34" t="s">
        <v>9</v>
      </c>
      <c r="C8" s="35" t="s">
        <v>4</v>
      </c>
      <c r="D8" s="21">
        <v>8</v>
      </c>
      <c r="E8" s="27"/>
      <c r="F8" s="19">
        <f>D8*ROUND(E8, 2)</f>
        <v>0</v>
      </c>
      <c r="G8" s="36"/>
      <c r="H8" s="37"/>
      <c r="I8" s="37"/>
      <c r="J8" s="37"/>
      <c r="K8" s="37"/>
      <c r="L8" s="38" t="s">
        <v>2</v>
      </c>
      <c r="M8" s="17"/>
    </row>
    <row r="9" spans="1:13" x14ac:dyDescent="0.25">
      <c r="A9" s="5" t="s">
        <v>16</v>
      </c>
      <c r="B9" s="34" t="s">
        <v>10</v>
      </c>
      <c r="C9" s="35" t="s">
        <v>4</v>
      </c>
      <c r="D9" s="21">
        <v>12</v>
      </c>
      <c r="E9" s="27"/>
      <c r="F9" s="19">
        <f t="shared" ref="F9:F14" si="0">D9*ROUND(E9, 2)</f>
        <v>0</v>
      </c>
      <c r="G9" s="36"/>
      <c r="H9" s="37"/>
      <c r="I9" s="37" t="s">
        <v>2</v>
      </c>
      <c r="J9" s="37"/>
      <c r="K9" s="37"/>
      <c r="L9" s="38"/>
      <c r="M9" s="17"/>
    </row>
    <row r="10" spans="1:13" x14ac:dyDescent="0.25">
      <c r="A10" s="5" t="s">
        <v>17</v>
      </c>
      <c r="B10" s="34" t="s">
        <v>11</v>
      </c>
      <c r="C10" s="35" t="s">
        <v>4</v>
      </c>
      <c r="D10" s="21">
        <v>12</v>
      </c>
      <c r="E10" s="27"/>
      <c r="F10" s="19">
        <f t="shared" si="0"/>
        <v>0</v>
      </c>
      <c r="G10" s="36"/>
      <c r="H10" s="37"/>
      <c r="I10" s="37" t="s">
        <v>2</v>
      </c>
      <c r="J10" s="37"/>
      <c r="K10" s="37"/>
      <c r="L10" s="38"/>
      <c r="M10" s="17"/>
    </row>
    <row r="11" spans="1:13" x14ac:dyDescent="0.25">
      <c r="A11" s="5" t="s">
        <v>18</v>
      </c>
      <c r="B11" s="34" t="s">
        <v>80</v>
      </c>
      <c r="C11" s="35" t="s">
        <v>4</v>
      </c>
      <c r="D11" s="21">
        <v>16</v>
      </c>
      <c r="E11" s="27"/>
      <c r="F11" s="19">
        <f t="shared" si="0"/>
        <v>0</v>
      </c>
      <c r="G11" s="36"/>
      <c r="H11" s="37"/>
      <c r="I11" s="37"/>
      <c r="J11" s="37"/>
      <c r="K11" s="37" t="s">
        <v>2</v>
      </c>
      <c r="L11" s="38" t="s">
        <v>2</v>
      </c>
      <c r="M11" s="17"/>
    </row>
    <row r="12" spans="1:13" x14ac:dyDescent="0.25">
      <c r="A12" s="5" t="s">
        <v>19</v>
      </c>
      <c r="B12" s="34" t="s">
        <v>40</v>
      </c>
      <c r="C12" s="35" t="s">
        <v>4</v>
      </c>
      <c r="D12" s="21">
        <v>48</v>
      </c>
      <c r="E12" s="27"/>
      <c r="F12" s="19">
        <f t="shared" si="0"/>
        <v>0</v>
      </c>
      <c r="G12" s="36"/>
      <c r="H12" s="37"/>
      <c r="I12" s="37"/>
      <c r="J12" s="37"/>
      <c r="K12" s="37"/>
      <c r="L12" s="38"/>
      <c r="M12" s="17" t="s">
        <v>71</v>
      </c>
    </row>
    <row r="13" spans="1:13" x14ac:dyDescent="0.25">
      <c r="A13" s="5" t="s">
        <v>20</v>
      </c>
      <c r="B13" s="34" t="s">
        <v>41</v>
      </c>
      <c r="C13" s="35" t="s">
        <v>4</v>
      </c>
      <c r="D13" s="21">
        <v>12</v>
      </c>
      <c r="E13" s="27"/>
      <c r="F13" s="19">
        <f t="shared" si="0"/>
        <v>0</v>
      </c>
      <c r="G13" s="36"/>
      <c r="H13" s="37"/>
      <c r="I13" s="37" t="s">
        <v>2</v>
      </c>
      <c r="J13" s="37"/>
      <c r="K13" s="37"/>
      <c r="L13" s="38"/>
      <c r="M13" s="17" t="s">
        <v>69</v>
      </c>
    </row>
    <row r="14" spans="1:13" ht="26.25" thickBot="1" x14ac:dyDescent="0.3">
      <c r="A14" s="6" t="s">
        <v>21</v>
      </c>
      <c r="B14" s="39" t="s">
        <v>42</v>
      </c>
      <c r="C14" s="35" t="s">
        <v>4</v>
      </c>
      <c r="D14" s="21">
        <v>16</v>
      </c>
      <c r="E14" s="28"/>
      <c r="F14" s="20">
        <f t="shared" si="0"/>
        <v>0</v>
      </c>
      <c r="G14" s="40"/>
      <c r="H14" s="41"/>
      <c r="I14" s="41"/>
      <c r="J14" s="41"/>
      <c r="K14" s="41" t="s">
        <v>2</v>
      </c>
      <c r="L14" s="42" t="s">
        <v>2</v>
      </c>
      <c r="M14" s="18"/>
    </row>
    <row r="15" spans="1:13" x14ac:dyDescent="0.25">
      <c r="A15" s="7">
        <v>2</v>
      </c>
      <c r="B15" s="71" t="s">
        <v>14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26.25" thickBot="1" x14ac:dyDescent="0.3">
      <c r="A16" s="6" t="s">
        <v>22</v>
      </c>
      <c r="B16" s="43" t="s">
        <v>43</v>
      </c>
      <c r="C16" s="44" t="s">
        <v>4</v>
      </c>
      <c r="D16" s="22">
        <v>8</v>
      </c>
      <c r="E16" s="28"/>
      <c r="F16" s="20">
        <f>D16*ROUND(E16, 2)</f>
        <v>0</v>
      </c>
      <c r="G16" s="40"/>
      <c r="H16" s="41"/>
      <c r="I16" s="41"/>
      <c r="J16" s="41"/>
      <c r="K16" s="41"/>
      <c r="L16" s="42" t="s">
        <v>2</v>
      </c>
      <c r="M16" s="18"/>
    </row>
    <row r="17" spans="1:13" x14ac:dyDescent="0.25">
      <c r="A17" s="7">
        <v>3</v>
      </c>
      <c r="B17" s="71" t="s">
        <v>68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2"/>
    </row>
    <row r="18" spans="1:13" ht="51" customHeight="1" x14ac:dyDescent="0.25">
      <c r="A18" s="5"/>
      <c r="B18" s="45" t="s">
        <v>95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</row>
    <row r="19" spans="1:13" ht="38.25" x14ac:dyDescent="0.25">
      <c r="A19" s="5" t="s">
        <v>23</v>
      </c>
      <c r="B19" s="45" t="s">
        <v>44</v>
      </c>
      <c r="C19" s="35" t="s">
        <v>4</v>
      </c>
      <c r="D19" s="21">
        <v>4</v>
      </c>
      <c r="E19" s="27"/>
      <c r="F19" s="19">
        <f>D19*ROUND(E19, 2)</f>
        <v>0</v>
      </c>
      <c r="G19" s="36"/>
      <c r="H19" s="37"/>
      <c r="I19" s="37"/>
      <c r="J19" s="37"/>
      <c r="K19" s="37"/>
      <c r="L19" s="38" t="s">
        <v>2</v>
      </c>
      <c r="M19" s="17"/>
    </row>
    <row r="20" spans="1:13" ht="25.5" x14ac:dyDescent="0.25">
      <c r="A20" s="5" t="s">
        <v>24</v>
      </c>
      <c r="B20" s="45" t="s">
        <v>45</v>
      </c>
      <c r="C20" s="35" t="s">
        <v>4</v>
      </c>
      <c r="D20" s="21">
        <v>8</v>
      </c>
      <c r="E20" s="27"/>
      <c r="F20" s="19">
        <f t="shared" ref="F20:F45" si="1">D20*ROUND(E20, 2)</f>
        <v>0</v>
      </c>
      <c r="G20" s="36"/>
      <c r="H20" s="37"/>
      <c r="I20" s="37"/>
      <c r="J20" s="37"/>
      <c r="K20" s="37"/>
      <c r="L20" s="38" t="s">
        <v>2</v>
      </c>
      <c r="M20" s="17"/>
    </row>
    <row r="21" spans="1:13" x14ac:dyDescent="0.25">
      <c r="A21" s="5" t="s">
        <v>25</v>
      </c>
      <c r="B21" s="45" t="s">
        <v>81</v>
      </c>
      <c r="C21" s="35" t="s">
        <v>4</v>
      </c>
      <c r="D21" s="21">
        <v>32</v>
      </c>
      <c r="E21" s="27"/>
      <c r="F21" s="19">
        <f t="shared" si="1"/>
        <v>0</v>
      </c>
      <c r="G21" s="36"/>
      <c r="H21" s="37"/>
      <c r="I21" s="37"/>
      <c r="J21" s="37"/>
      <c r="K21" s="37" t="s">
        <v>2</v>
      </c>
      <c r="L21" s="38" t="s">
        <v>2</v>
      </c>
      <c r="M21" s="17"/>
    </row>
    <row r="22" spans="1:13" x14ac:dyDescent="0.25">
      <c r="A22" s="5" t="s">
        <v>26</v>
      </c>
      <c r="B22" s="45" t="s">
        <v>90</v>
      </c>
      <c r="C22" s="35" t="s">
        <v>4</v>
      </c>
      <c r="D22" s="21">
        <v>8</v>
      </c>
      <c r="E22" s="27"/>
      <c r="F22" s="19">
        <f t="shared" si="1"/>
        <v>0</v>
      </c>
      <c r="G22" s="36"/>
      <c r="H22" s="37"/>
      <c r="I22" s="37"/>
      <c r="J22" s="37" t="s">
        <v>2</v>
      </c>
      <c r="K22" s="37"/>
      <c r="L22" s="38"/>
      <c r="M22" s="17"/>
    </row>
    <row r="23" spans="1:13" ht="38.25" x14ac:dyDescent="0.25">
      <c r="A23" s="5" t="s">
        <v>27</v>
      </c>
      <c r="B23" s="45" t="s">
        <v>91</v>
      </c>
      <c r="C23" s="35" t="s">
        <v>4</v>
      </c>
      <c r="D23" s="21">
        <v>16</v>
      </c>
      <c r="E23" s="27"/>
      <c r="F23" s="19">
        <f t="shared" si="1"/>
        <v>0</v>
      </c>
      <c r="G23" s="36"/>
      <c r="H23" s="37"/>
      <c r="I23" s="37"/>
      <c r="J23" s="37" t="s">
        <v>2</v>
      </c>
      <c r="K23" s="37"/>
      <c r="L23" s="38"/>
      <c r="M23" s="17"/>
    </row>
    <row r="24" spans="1:13" ht="25.5" x14ac:dyDescent="0.25">
      <c r="A24" s="5" t="s">
        <v>28</v>
      </c>
      <c r="B24" s="45" t="s">
        <v>82</v>
      </c>
      <c r="C24" s="35" t="s">
        <v>4</v>
      </c>
      <c r="D24" s="21">
        <v>8</v>
      </c>
      <c r="E24" s="27"/>
      <c r="F24" s="19">
        <f t="shared" si="1"/>
        <v>0</v>
      </c>
      <c r="G24" s="36"/>
      <c r="H24" s="37"/>
      <c r="I24" s="37"/>
      <c r="J24" s="37" t="s">
        <v>2</v>
      </c>
      <c r="K24" s="37"/>
      <c r="L24" s="38"/>
      <c r="M24" s="17"/>
    </row>
    <row r="25" spans="1:13" x14ac:dyDescent="0.25">
      <c r="A25" s="5" t="s">
        <v>29</v>
      </c>
      <c r="B25" s="45" t="s">
        <v>37</v>
      </c>
      <c r="C25" s="35" t="s">
        <v>4</v>
      </c>
      <c r="D25" s="21">
        <v>52</v>
      </c>
      <c r="E25" s="27"/>
      <c r="F25" s="19">
        <f t="shared" si="1"/>
        <v>0</v>
      </c>
      <c r="G25" s="36"/>
      <c r="H25" s="37" t="s">
        <v>2</v>
      </c>
      <c r="I25" s="37"/>
      <c r="J25" s="37"/>
      <c r="K25" s="37"/>
      <c r="L25" s="38"/>
      <c r="M25" s="17"/>
    </row>
    <row r="26" spans="1:13" x14ac:dyDescent="0.25">
      <c r="A26" s="5" t="s">
        <v>30</v>
      </c>
      <c r="B26" s="45" t="s">
        <v>92</v>
      </c>
      <c r="C26" s="35" t="s">
        <v>4</v>
      </c>
      <c r="D26" s="21">
        <v>52</v>
      </c>
      <c r="E26" s="27"/>
      <c r="F26" s="19">
        <f t="shared" si="1"/>
        <v>0</v>
      </c>
      <c r="G26" s="36"/>
      <c r="H26" s="37" t="s">
        <v>2</v>
      </c>
      <c r="I26" s="37"/>
      <c r="J26" s="37"/>
      <c r="K26" s="37"/>
      <c r="L26" s="38"/>
      <c r="M26" s="17"/>
    </row>
    <row r="27" spans="1:13" ht="51" x14ac:dyDescent="0.25">
      <c r="A27" s="5" t="s">
        <v>31</v>
      </c>
      <c r="B27" s="45" t="s">
        <v>83</v>
      </c>
      <c r="C27" s="35" t="s">
        <v>4</v>
      </c>
      <c r="D27" s="46">
        <f>24*365</f>
        <v>8760</v>
      </c>
      <c r="E27" s="27"/>
      <c r="F27" s="19">
        <f t="shared" si="1"/>
        <v>0</v>
      </c>
      <c r="G27" s="36" t="s">
        <v>2</v>
      </c>
      <c r="H27" s="37"/>
      <c r="I27" s="37"/>
      <c r="J27" s="37"/>
      <c r="K27" s="37"/>
      <c r="L27" s="38"/>
      <c r="M27" s="17" t="s">
        <v>38</v>
      </c>
    </row>
    <row r="28" spans="1:13" ht="25.5" x14ac:dyDescent="0.25">
      <c r="A28" s="5" t="s">
        <v>32</v>
      </c>
      <c r="B28" s="45" t="s">
        <v>46</v>
      </c>
      <c r="C28" s="35" t="s">
        <v>4</v>
      </c>
      <c r="D28" s="46">
        <f t="shared" ref="D28:D29" si="2">24*365</f>
        <v>8760</v>
      </c>
      <c r="E28" s="27"/>
      <c r="F28" s="19">
        <f t="shared" si="1"/>
        <v>0</v>
      </c>
      <c r="G28" s="36" t="s">
        <v>2</v>
      </c>
      <c r="H28" s="37"/>
      <c r="I28" s="37"/>
      <c r="J28" s="37"/>
      <c r="K28" s="37"/>
      <c r="L28" s="38"/>
      <c r="M28" s="17" t="s">
        <v>38</v>
      </c>
    </row>
    <row r="29" spans="1:13" ht="38.25" x14ac:dyDescent="0.25">
      <c r="A29" s="5" t="s">
        <v>33</v>
      </c>
      <c r="B29" s="45" t="s">
        <v>93</v>
      </c>
      <c r="C29" s="35" t="s">
        <v>4</v>
      </c>
      <c r="D29" s="46">
        <f t="shared" si="2"/>
        <v>8760</v>
      </c>
      <c r="E29" s="27"/>
      <c r="F29" s="19">
        <f t="shared" si="1"/>
        <v>0</v>
      </c>
      <c r="G29" s="36" t="s">
        <v>2</v>
      </c>
      <c r="H29" s="37"/>
      <c r="I29" s="37"/>
      <c r="J29" s="37"/>
      <c r="K29" s="37"/>
      <c r="L29" s="38"/>
      <c r="M29" s="17" t="s">
        <v>38</v>
      </c>
    </row>
    <row r="30" spans="1:13" ht="25.5" x14ac:dyDescent="0.25">
      <c r="A30" s="5" t="s">
        <v>34</v>
      </c>
      <c r="B30" s="45" t="s">
        <v>61</v>
      </c>
      <c r="C30" s="35" t="s">
        <v>4</v>
      </c>
      <c r="D30" s="21">
        <v>16</v>
      </c>
      <c r="E30" s="27"/>
      <c r="F30" s="19">
        <f t="shared" si="1"/>
        <v>0</v>
      </c>
      <c r="G30" s="36"/>
      <c r="H30" s="37" t="s">
        <v>2</v>
      </c>
      <c r="I30" s="37"/>
      <c r="J30" s="37"/>
      <c r="K30" s="37"/>
      <c r="L30" s="38"/>
      <c r="M30" s="17"/>
    </row>
    <row r="31" spans="1:13" ht="38.25" x14ac:dyDescent="0.25">
      <c r="A31" s="5" t="s">
        <v>35</v>
      </c>
      <c r="B31" s="45" t="s">
        <v>84</v>
      </c>
      <c r="C31" s="35" t="s">
        <v>4</v>
      </c>
      <c r="D31" s="21">
        <v>24</v>
      </c>
      <c r="E31" s="27"/>
      <c r="F31" s="19">
        <f t="shared" si="1"/>
        <v>0</v>
      </c>
      <c r="G31" s="36"/>
      <c r="H31" s="37"/>
      <c r="I31" s="37"/>
      <c r="J31" s="37"/>
      <c r="K31" s="37" t="s">
        <v>2</v>
      </c>
      <c r="L31" s="38" t="s">
        <v>2</v>
      </c>
      <c r="M31" s="17"/>
    </row>
    <row r="32" spans="1:13" ht="51.75" thickBot="1" x14ac:dyDescent="0.3">
      <c r="A32" s="5" t="s">
        <v>36</v>
      </c>
      <c r="B32" s="43" t="s">
        <v>85</v>
      </c>
      <c r="C32" s="44" t="s">
        <v>4</v>
      </c>
      <c r="D32" s="22">
        <v>12</v>
      </c>
      <c r="E32" s="27"/>
      <c r="F32" s="20">
        <f t="shared" si="1"/>
        <v>0</v>
      </c>
      <c r="G32" s="40"/>
      <c r="H32" s="41"/>
      <c r="I32" s="41" t="s">
        <v>2</v>
      </c>
      <c r="J32" s="41"/>
      <c r="K32" s="41"/>
      <c r="L32" s="42"/>
      <c r="M32" s="18"/>
    </row>
    <row r="33" spans="1:13" x14ac:dyDescent="0.25">
      <c r="A33" s="8">
        <v>4</v>
      </c>
      <c r="B33" s="71" t="s">
        <v>47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2"/>
    </row>
    <row r="34" spans="1:13" ht="26.25" thickBot="1" x14ac:dyDescent="0.3">
      <c r="A34" s="6" t="s">
        <v>49</v>
      </c>
      <c r="B34" s="47" t="s">
        <v>86</v>
      </c>
      <c r="C34" s="44" t="s">
        <v>4</v>
      </c>
      <c r="D34" s="48">
        <f t="shared" ref="D34:D37" si="3">24*365</f>
        <v>8760</v>
      </c>
      <c r="E34" s="29"/>
      <c r="F34" s="20">
        <f t="shared" si="1"/>
        <v>0</v>
      </c>
      <c r="G34" s="40" t="s">
        <v>2</v>
      </c>
      <c r="H34" s="41"/>
      <c r="I34" s="41"/>
      <c r="J34" s="41"/>
      <c r="K34" s="41"/>
      <c r="L34" s="42"/>
      <c r="M34" s="18" t="s">
        <v>38</v>
      </c>
    </row>
    <row r="35" spans="1:13" ht="15" customHeight="1" x14ac:dyDescent="0.25">
      <c r="A35" s="8">
        <v>5</v>
      </c>
      <c r="B35" s="88" t="s">
        <v>48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ht="25.5" x14ac:dyDescent="0.25">
      <c r="A36" s="5" t="s">
        <v>50</v>
      </c>
      <c r="B36" s="49" t="s">
        <v>60</v>
      </c>
      <c r="C36" s="35" t="s">
        <v>4</v>
      </c>
      <c r="D36" s="46">
        <f t="shared" si="3"/>
        <v>8760</v>
      </c>
      <c r="E36" s="30"/>
      <c r="F36" s="19">
        <f>D36*ROUND(E36, 2)</f>
        <v>0</v>
      </c>
      <c r="G36" s="36" t="s">
        <v>2</v>
      </c>
      <c r="H36" s="37"/>
      <c r="I36" s="37"/>
      <c r="J36" s="37"/>
      <c r="K36" s="37"/>
      <c r="L36" s="38"/>
      <c r="M36" s="17" t="s">
        <v>38</v>
      </c>
    </row>
    <row r="37" spans="1:13" ht="25.5" x14ac:dyDescent="0.25">
      <c r="A37" s="5" t="s">
        <v>51</v>
      </c>
      <c r="B37" s="49" t="s">
        <v>67</v>
      </c>
      <c r="C37" s="35" t="s">
        <v>4</v>
      </c>
      <c r="D37" s="46">
        <f t="shared" si="3"/>
        <v>8760</v>
      </c>
      <c r="E37" s="30"/>
      <c r="F37" s="19">
        <f t="shared" si="1"/>
        <v>0</v>
      </c>
      <c r="G37" s="36" t="s">
        <v>2</v>
      </c>
      <c r="H37" s="37"/>
      <c r="I37" s="37"/>
      <c r="J37" s="37"/>
      <c r="K37" s="37"/>
      <c r="L37" s="38"/>
      <c r="M37" s="17" t="s">
        <v>38</v>
      </c>
    </row>
    <row r="38" spans="1:13" ht="25.5" x14ac:dyDescent="0.25">
      <c r="A38" s="5" t="s">
        <v>52</v>
      </c>
      <c r="B38" s="49" t="s">
        <v>87</v>
      </c>
      <c r="C38" s="35" t="s">
        <v>4</v>
      </c>
      <c r="D38" s="21">
        <v>8</v>
      </c>
      <c r="E38" s="27"/>
      <c r="F38" s="19">
        <f t="shared" si="1"/>
        <v>0</v>
      </c>
      <c r="G38" s="36"/>
      <c r="H38" s="37"/>
      <c r="I38" s="37"/>
      <c r="J38" s="37"/>
      <c r="K38" s="37"/>
      <c r="L38" s="38" t="s">
        <v>2</v>
      </c>
      <c r="M38" s="17"/>
    </row>
    <row r="39" spans="1:13" ht="25.5" x14ac:dyDescent="0.25">
      <c r="A39" s="5" t="s">
        <v>53</v>
      </c>
      <c r="B39" s="49" t="s">
        <v>62</v>
      </c>
      <c r="C39" s="35" t="s">
        <v>4</v>
      </c>
      <c r="D39" s="21">
        <v>8</v>
      </c>
      <c r="E39" s="27"/>
      <c r="F39" s="19">
        <f t="shared" si="1"/>
        <v>0</v>
      </c>
      <c r="G39" s="36"/>
      <c r="H39" s="37"/>
      <c r="I39" s="37"/>
      <c r="J39" s="37"/>
      <c r="K39" s="37" t="s">
        <v>2</v>
      </c>
      <c r="L39" s="38" t="s">
        <v>2</v>
      </c>
      <c r="M39" s="17"/>
    </row>
    <row r="40" spans="1:13" x14ac:dyDescent="0.25">
      <c r="A40" s="5" t="s">
        <v>54</v>
      </c>
      <c r="B40" s="49" t="s">
        <v>63</v>
      </c>
      <c r="C40" s="35" t="s">
        <v>4</v>
      </c>
      <c r="D40" s="21">
        <v>52</v>
      </c>
      <c r="E40" s="27"/>
      <c r="F40" s="19">
        <f t="shared" si="1"/>
        <v>0</v>
      </c>
      <c r="G40" s="36"/>
      <c r="H40" s="37" t="s">
        <v>2</v>
      </c>
      <c r="I40" s="37"/>
      <c r="J40" s="37"/>
      <c r="K40" s="37"/>
      <c r="L40" s="38"/>
      <c r="M40" s="17"/>
    </row>
    <row r="41" spans="1:13" x14ac:dyDescent="0.25">
      <c r="A41" s="5" t="s">
        <v>55</v>
      </c>
      <c r="B41" s="49" t="s">
        <v>64</v>
      </c>
      <c r="C41" s="35" t="s">
        <v>4</v>
      </c>
      <c r="D41" s="21">
        <v>32</v>
      </c>
      <c r="E41" s="27"/>
      <c r="F41" s="19">
        <f t="shared" si="1"/>
        <v>0</v>
      </c>
      <c r="G41" s="36"/>
      <c r="H41" s="37"/>
      <c r="I41" s="37"/>
      <c r="J41" s="37"/>
      <c r="K41" s="37" t="s">
        <v>2</v>
      </c>
      <c r="L41" s="38" t="s">
        <v>2</v>
      </c>
      <c r="M41" s="17"/>
    </row>
    <row r="42" spans="1:13" x14ac:dyDescent="0.25">
      <c r="A42" s="5" t="s">
        <v>56</v>
      </c>
      <c r="B42" s="50" t="s">
        <v>88</v>
      </c>
      <c r="C42" s="35" t="s">
        <v>4</v>
      </c>
      <c r="D42" s="21">
        <v>120</v>
      </c>
      <c r="E42" s="27"/>
      <c r="F42" s="19">
        <f t="shared" si="1"/>
        <v>0</v>
      </c>
      <c r="G42" s="36"/>
      <c r="H42" s="37"/>
      <c r="I42" s="37"/>
      <c r="J42" s="37"/>
      <c r="K42" s="37" t="s">
        <v>2</v>
      </c>
      <c r="L42" s="38" t="s">
        <v>2</v>
      </c>
      <c r="M42" s="17"/>
    </row>
    <row r="43" spans="1:13" x14ac:dyDescent="0.25">
      <c r="A43" s="5" t="s">
        <v>57</v>
      </c>
      <c r="B43" s="50" t="s">
        <v>65</v>
      </c>
      <c r="C43" s="35" t="s">
        <v>4</v>
      </c>
      <c r="D43" s="21">
        <v>48</v>
      </c>
      <c r="E43" s="27"/>
      <c r="F43" s="19">
        <f t="shared" si="1"/>
        <v>0</v>
      </c>
      <c r="G43" s="36"/>
      <c r="H43" s="37"/>
      <c r="I43" s="37"/>
      <c r="J43" s="37"/>
      <c r="K43" s="37"/>
      <c r="L43" s="38" t="s">
        <v>2</v>
      </c>
      <c r="M43" s="17"/>
    </row>
    <row r="44" spans="1:13" x14ac:dyDescent="0.25">
      <c r="A44" s="5" t="s">
        <v>58</v>
      </c>
      <c r="B44" s="50" t="s">
        <v>66</v>
      </c>
      <c r="C44" s="35" t="s">
        <v>4</v>
      </c>
      <c r="D44" s="21">
        <v>160</v>
      </c>
      <c r="E44" s="27"/>
      <c r="F44" s="19">
        <f t="shared" si="1"/>
        <v>0</v>
      </c>
      <c r="G44" s="36"/>
      <c r="H44" s="37"/>
      <c r="I44" s="37"/>
      <c r="J44" s="37"/>
      <c r="K44" s="37"/>
      <c r="L44" s="38" t="s">
        <v>2</v>
      </c>
      <c r="M44" s="17"/>
    </row>
    <row r="45" spans="1:13" ht="26.25" thickBot="1" x14ac:dyDescent="0.3">
      <c r="A45" s="6" t="s">
        <v>59</v>
      </c>
      <c r="B45" s="51" t="s">
        <v>89</v>
      </c>
      <c r="C45" s="44" t="s">
        <v>4</v>
      </c>
      <c r="D45" s="22">
        <v>48</v>
      </c>
      <c r="E45" s="28"/>
      <c r="F45" s="20">
        <f t="shared" si="1"/>
        <v>0</v>
      </c>
      <c r="G45" s="52"/>
      <c r="H45" s="53"/>
      <c r="I45" s="53"/>
      <c r="J45" s="53"/>
      <c r="K45" s="53" t="s">
        <v>2</v>
      </c>
      <c r="L45" s="54" t="s">
        <v>2</v>
      </c>
      <c r="M45" s="18"/>
    </row>
    <row r="46" spans="1:13" ht="15.75" thickBot="1" x14ac:dyDescent="0.3">
      <c r="F46" s="4"/>
      <c r="G46" s="2"/>
      <c r="H46" s="2"/>
      <c r="M46" s="2"/>
    </row>
    <row r="47" spans="1:13" ht="15.75" thickBot="1" x14ac:dyDescent="0.3">
      <c r="B47" s="11"/>
      <c r="C47" s="11"/>
      <c r="D47" s="11"/>
      <c r="E47" s="62" t="s">
        <v>94</v>
      </c>
      <c r="F47" s="63"/>
      <c r="G47" s="2"/>
      <c r="H47" s="2"/>
      <c r="M47" s="2"/>
    </row>
    <row r="48" spans="1:13" ht="30" customHeight="1" thickBot="1" x14ac:dyDescent="0.3">
      <c r="B48" s="64" t="s">
        <v>75</v>
      </c>
      <c r="C48" s="65"/>
      <c r="D48" s="65"/>
      <c r="E48" s="66"/>
      <c r="F48" s="15">
        <f>SUM(F8:F45)</f>
        <v>0</v>
      </c>
      <c r="G48" s="2"/>
      <c r="H48" s="2"/>
      <c r="M48" s="2"/>
    </row>
    <row r="49" spans="1:13" ht="30" customHeight="1" thickBot="1" x14ac:dyDescent="0.3">
      <c r="B49" s="12"/>
      <c r="C49" s="12"/>
      <c r="D49" s="12"/>
      <c r="E49" s="31"/>
      <c r="F49" s="13"/>
      <c r="G49" s="2"/>
      <c r="H49" s="2"/>
      <c r="M49" s="2"/>
    </row>
    <row r="50" spans="1:13" ht="30" customHeight="1" thickBot="1" x14ac:dyDescent="0.3">
      <c r="B50" s="67" t="s">
        <v>73</v>
      </c>
      <c r="C50" s="68"/>
      <c r="D50" s="68"/>
      <c r="E50" s="69"/>
      <c r="F50" s="15">
        <f>F48*4</f>
        <v>0</v>
      </c>
      <c r="G50" s="2"/>
      <c r="H50" s="2"/>
      <c r="M50" s="2"/>
    </row>
    <row r="51" spans="1:13" ht="30" customHeight="1" thickBot="1" x14ac:dyDescent="0.3">
      <c r="B51" s="12"/>
      <c r="C51" s="12"/>
      <c r="D51" s="12"/>
      <c r="E51" s="32"/>
      <c r="F51" s="13"/>
      <c r="G51" s="2"/>
      <c r="H51" s="2"/>
      <c r="M51" s="2"/>
    </row>
    <row r="52" spans="1:13" ht="30" customHeight="1" thickBot="1" x14ac:dyDescent="0.3">
      <c r="B52" s="14"/>
      <c r="C52" s="14"/>
      <c r="D52" s="14"/>
      <c r="E52" s="33" t="s">
        <v>100</v>
      </c>
      <c r="F52" s="15">
        <f>0.23*F50</f>
        <v>0</v>
      </c>
      <c r="G52" s="2"/>
      <c r="H52" s="2"/>
      <c r="M52" s="2"/>
    </row>
    <row r="53" spans="1:13" ht="30" customHeight="1" thickBot="1" x14ac:dyDescent="0.3">
      <c r="B53" s="12"/>
      <c r="C53" s="12"/>
      <c r="D53" s="12"/>
      <c r="E53" s="31"/>
      <c r="F53" s="13"/>
      <c r="I53" s="9"/>
      <c r="J53" s="9"/>
      <c r="K53" s="9"/>
      <c r="L53" s="9"/>
      <c r="M53" s="10"/>
    </row>
    <row r="54" spans="1:13" ht="30" customHeight="1" thickBot="1" x14ac:dyDescent="0.3">
      <c r="B54" s="67" t="s">
        <v>74</v>
      </c>
      <c r="C54" s="68"/>
      <c r="D54" s="68"/>
      <c r="E54" s="69"/>
      <c r="F54" s="15">
        <f>F50+F52</f>
        <v>0</v>
      </c>
    </row>
    <row r="56" spans="1:13" x14ac:dyDescent="0.25">
      <c r="A56" s="55"/>
      <c r="B56" s="56"/>
      <c r="C56" s="57"/>
      <c r="D56" s="57"/>
      <c r="E56" s="58"/>
    </row>
    <row r="57" spans="1:13" x14ac:dyDescent="0.25">
      <c r="A57" s="55"/>
      <c r="B57" s="56"/>
      <c r="C57" s="57"/>
      <c r="D57" s="57"/>
      <c r="E57" s="58"/>
    </row>
    <row r="58" spans="1:13" x14ac:dyDescent="0.25">
      <c r="A58" s="55"/>
      <c r="B58" s="56"/>
      <c r="C58" s="57"/>
      <c r="D58" s="57"/>
      <c r="E58" s="58"/>
    </row>
    <row r="59" spans="1:13" x14ac:dyDescent="0.25">
      <c r="A59" s="55"/>
      <c r="B59" s="56"/>
      <c r="C59" s="57"/>
      <c r="D59" s="57"/>
      <c r="E59" s="58"/>
    </row>
    <row r="60" spans="1:13" x14ac:dyDescent="0.25">
      <c r="A60" s="59" t="s">
        <v>97</v>
      </c>
      <c r="B60" s="59"/>
      <c r="C60" s="57"/>
      <c r="D60" s="60" t="s">
        <v>98</v>
      </c>
      <c r="E60" s="60"/>
    </row>
    <row r="61" spans="1:13" ht="30" customHeight="1" x14ac:dyDescent="0.25">
      <c r="A61" s="55"/>
      <c r="B61" s="56"/>
      <c r="C61" s="57"/>
      <c r="D61" s="61" t="s">
        <v>99</v>
      </c>
      <c r="E61" s="61"/>
    </row>
  </sheetData>
  <sheetProtection algorithmName="SHA-512" hashValue="pRrrGE+NEW4ctFZXYNBm7WFu2vrk4w7wtnNWROemz1HxnSbjmBkORmF2ikXRrAEbhweGTN7wSSYkpqzJb6z82g==" saltValue="AEcjWeFw8YWvCOl8NQnrrw==" spinCount="100000" sheet="1" objects="1" scenarios="1"/>
  <mergeCells count="29">
    <mergeCell ref="B35:M35"/>
    <mergeCell ref="B33:M33"/>
    <mergeCell ref="E4:E6"/>
    <mergeCell ref="F4:F6"/>
    <mergeCell ref="K4:K6"/>
    <mergeCell ref="I4:I6"/>
    <mergeCell ref="G4:G6"/>
    <mergeCell ref="C18:M18"/>
    <mergeCell ref="J4:J6"/>
    <mergeCell ref="H4:H6"/>
    <mergeCell ref="M4:M6"/>
    <mergeCell ref="B7:M7"/>
    <mergeCell ref="K1:M1"/>
    <mergeCell ref="B15:M15"/>
    <mergeCell ref="B17:M17"/>
    <mergeCell ref="A1:D1"/>
    <mergeCell ref="A2:G2"/>
    <mergeCell ref="A4:A6"/>
    <mergeCell ref="B4:B6"/>
    <mergeCell ref="C4:C6"/>
    <mergeCell ref="D4:D6"/>
    <mergeCell ref="L4:L6"/>
    <mergeCell ref="G3:L3"/>
    <mergeCell ref="D60:E60"/>
    <mergeCell ref="D61:E61"/>
    <mergeCell ref="E47:F47"/>
    <mergeCell ref="B48:E48"/>
    <mergeCell ref="B50:E50"/>
    <mergeCell ref="B54:E54"/>
  </mergeCells>
  <phoneticPr fontId="17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56" fitToHeight="0" orientation="landscape" horizontalDpi="4294967295" verticalDpi="4294967295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B.2_16_Cena KB</vt:lpstr>
      <vt:lpstr>'B.2_16_Cena KB'!Názvy_tlače</vt:lpstr>
      <vt:lpstr>'B.2_16_Cena KB'!Oblasť_tlače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Masaryk Pavol</dc:creator>
  <cp:lastModifiedBy>Jantošová Jana</cp:lastModifiedBy>
  <cp:lastPrinted>2023-11-10T12:03:13Z</cp:lastPrinted>
  <dcterms:created xsi:type="dcterms:W3CDTF">2023-10-26T11:49:58Z</dcterms:created>
  <dcterms:modified xsi:type="dcterms:W3CDTF">2025-05-30T05:45:04Z</dcterms:modified>
</cp:coreProperties>
</file>