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VO\DNS\Asfalty\Vyzva c. 4\Prílohy\Vykazy vymer\"/>
    </mc:Choice>
  </mc:AlternateContent>
  <bookViews>
    <workbookView xWindow="0" yWindow="0" windowWidth="23040" windowHeight="8505" tabRatio="929" activeTab="7"/>
  </bookViews>
  <sheets>
    <sheet name="2756" sheetId="24" r:id="rId1"/>
    <sheet name="2752" sheetId="12" r:id="rId2"/>
    <sheet name="2747" sheetId="26" r:id="rId3"/>
    <sheet name="2787" sheetId="21" r:id="rId4"/>
    <sheet name="2764" sheetId="32" r:id="rId5"/>
    <sheet name="2796" sheetId="19" r:id="rId6"/>
    <sheet name="2763" sheetId="1" r:id="rId7"/>
    <sheet name="RS " sheetId="20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24" i="19"/>
  <c r="H25" i="19"/>
  <c r="H26" i="19"/>
  <c r="H27" i="19"/>
  <c r="H28" i="19"/>
  <c r="H29" i="19"/>
  <c r="H24" i="32"/>
  <c r="H25" i="32"/>
  <c r="H26" i="32"/>
  <c r="H27" i="32"/>
  <c r="H28" i="32"/>
  <c r="H29" i="32"/>
  <c r="H24" i="21"/>
  <c r="H25" i="21"/>
  <c r="H26" i="21"/>
  <c r="H27" i="21"/>
  <c r="H28" i="21"/>
  <c r="H29" i="21"/>
  <c r="H30" i="21"/>
  <c r="H31" i="21"/>
  <c r="H32" i="21"/>
  <c r="H24" i="26"/>
  <c r="H25" i="26"/>
  <c r="H26" i="26"/>
  <c r="H27" i="26"/>
  <c r="H28" i="26"/>
  <c r="H29" i="26"/>
  <c r="H30" i="26"/>
  <c r="H24" i="12"/>
  <c r="H25" i="12"/>
  <c r="H26" i="12"/>
  <c r="H27" i="12"/>
  <c r="H28" i="12"/>
  <c r="H29" i="12"/>
  <c r="H30" i="12"/>
  <c r="H31" i="12"/>
  <c r="H32" i="12"/>
  <c r="H24" i="24"/>
  <c r="H25" i="24"/>
  <c r="H26" i="24"/>
  <c r="H27" i="24"/>
  <c r="H28" i="24"/>
  <c r="H29" i="24"/>
  <c r="H30" i="24"/>
  <c r="H31" i="24"/>
  <c r="H32" i="24"/>
  <c r="H12" i="20" l="1"/>
  <c r="H23" i="19" l="1"/>
  <c r="B18" i="19"/>
  <c r="H30" i="19" l="1"/>
  <c r="I10" i="20" s="1"/>
  <c r="J10" i="20" s="1"/>
  <c r="J32" i="19"/>
  <c r="K32" i="19"/>
  <c r="H23" i="32" l="1"/>
  <c r="B18" i="32"/>
  <c r="H23" i="26"/>
  <c r="B18" i="26"/>
  <c r="H23" i="24"/>
  <c r="B18" i="24"/>
  <c r="H30" i="32" l="1"/>
  <c r="H31" i="26"/>
  <c r="G26" i="24"/>
  <c r="K33" i="26" l="1"/>
  <c r="I7" i="20"/>
  <c r="J7" i="20" s="1"/>
  <c r="K32" i="32"/>
  <c r="I9" i="20"/>
  <c r="J9" i="20" s="1"/>
  <c r="J32" i="32"/>
  <c r="J33" i="26"/>
  <c r="H33" i="24"/>
  <c r="J35" i="24" l="1"/>
  <c r="I5" i="20"/>
  <c r="K35" i="24"/>
  <c r="J5" i="20" l="1"/>
  <c r="H23" i="21" l="1"/>
  <c r="B18" i="21"/>
  <c r="H33" i="21" l="1"/>
  <c r="J35" i="21"/>
  <c r="K35" i="21" l="1"/>
  <c r="I8" i="20"/>
  <c r="J8" i="20" s="1"/>
  <c r="H23" i="12"/>
  <c r="B18" i="12"/>
  <c r="G29" i="12" s="1"/>
  <c r="G26" i="12" l="1"/>
  <c r="H33" i="12" l="1"/>
  <c r="I6" i="20" s="1"/>
  <c r="J6" i="20" l="1"/>
  <c r="J35" i="12"/>
  <c r="K35" i="12"/>
  <c r="H23" i="1" l="1"/>
  <c r="B18" i="1"/>
  <c r="H30" i="1" l="1"/>
  <c r="I11" i="20" s="1"/>
  <c r="J11" i="20" l="1"/>
  <c r="J12" i="20" s="1"/>
  <c r="I12" i="20"/>
  <c r="K32" i="1"/>
  <c r="J32" i="1"/>
</calcChain>
</file>

<file path=xl/sharedStrings.xml><?xml version="1.0" encoding="utf-8"?>
<sst xmlns="http://schemas.openxmlformats.org/spreadsheetml/2006/main" count="474" uniqueCount="119">
  <si>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</si>
  <si>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</si>
  <si>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</si>
  <si>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</si>
  <si>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</si>
  <si>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</si>
  <si>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</si>
  <si>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</si>
  <si>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</si>
  <si>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</si>
  <si>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</si>
  <si>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</si>
  <si>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</si>
  <si>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</si>
  <si>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</si>
  <si>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</si>
  <si>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</si>
  <si>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</si>
  <si>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</si>
  <si>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</si>
  <si>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</si>
  <si>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</si>
  <si>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</si>
  <si>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</si>
  <si>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</si>
  <si>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</si>
  <si>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</si>
  <si>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</si>
  <si>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</si>
  <si>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</si>
  <si>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</si>
  <si>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</si>
  <si>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</si>
  <si>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</si>
  <si>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</si>
  <si>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</si>
  <si>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</si>
  <si>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</si>
  <si>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</si>
  <si>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</si>
  <si>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</si>
  <si>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</si>
  <si>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</si>
  <si>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</si>
  <si>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</si>
  <si>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</si>
  <si>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</si>
  <si>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</si>
  <si>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ACL 16-II  vysprávky nerovností krytu</t>
  </si>
  <si>
    <t>RS</t>
  </si>
  <si>
    <t>III/2752</t>
  </si>
  <si>
    <t>III/2752 Bakta - Uzovská Panica</t>
  </si>
  <si>
    <t>Miestopis</t>
  </si>
  <si>
    <t>III/2787</t>
  </si>
  <si>
    <t>III/2787 Blhovce - Konrádovce</t>
  </si>
  <si>
    <t>staničenie v km: 0,000 - 4,258</t>
  </si>
  <si>
    <t>frézovanie s naložením a odvozom do 10 km ( začiatky, konce, most )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</si>
  <si>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</rPr>
      <t>2</t>
    </r>
  </si>
  <si>
    <t>Postrek infiltračný</t>
  </si>
  <si>
    <r>
      <rPr>
        <sz val="11"/>
        <color theme="1"/>
        <rFont val="Calibri"/>
        <family val="2"/>
        <charset val="238"/>
        <scheme val="minor"/>
      </rPr>
      <t>AC</t>
    </r>
    <r>
      <rPr>
        <sz val="9"/>
        <color indexed="8"/>
        <rFont val="Arial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</si>
  <si>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III/2756</t>
  </si>
  <si>
    <t>III/2756 Potok - Rovné - Krokava</t>
  </si>
  <si>
    <t>dĺžka v km: 5,506 km</t>
  </si>
  <si>
    <t>III/2747 Teplý Vrch - križ. III/2777 - Hrušovo</t>
  </si>
  <si>
    <t>III/2747</t>
  </si>
  <si>
    <t>T. Vrch-križ. 2777-Hrušovo</t>
  </si>
  <si>
    <t>III/2764</t>
  </si>
  <si>
    <t>III/2764 Lenka - Hubovo</t>
  </si>
  <si>
    <t>Príloha č. 3</t>
  </si>
  <si>
    <t>Príloha č. 5</t>
  </si>
  <si>
    <t>Príloha č. 6</t>
  </si>
  <si>
    <t>frézovanie s naložením a odvozom do 10 km (začiatky, konce, mosty)</t>
  </si>
  <si>
    <t>frézovanie s naložením a odvozom do 10 km (začiatky, konce, most)</t>
  </si>
  <si>
    <r>
      <t>0,7 kg/m</t>
    </r>
    <r>
      <rPr>
        <vertAlign val="superscript"/>
        <sz val="10"/>
        <color indexed="8"/>
        <rFont val="Arial CE"/>
      </rPr>
      <t>2</t>
    </r>
  </si>
  <si>
    <t>III/2796</t>
  </si>
  <si>
    <t>Chrámec spojka</t>
  </si>
  <si>
    <t>III/2763</t>
  </si>
  <si>
    <t>Neporadza spojka</t>
  </si>
  <si>
    <t>Potok - Rovné - Krokava</t>
  </si>
  <si>
    <t>Bakta - Uzovská Panica</t>
  </si>
  <si>
    <t>Blhovce - Konrádovce</t>
  </si>
  <si>
    <t>Lenka - Hubovo</t>
  </si>
  <si>
    <t>Príloha č. 2</t>
  </si>
  <si>
    <t>Príloha č.4</t>
  </si>
  <si>
    <t>III/2796 Chrámec spojka</t>
  </si>
  <si>
    <t>dĺžka v km: 2,827 km</t>
  </si>
  <si>
    <t>staničenie : 0,000-2,827</t>
  </si>
  <si>
    <t>Príloha č. 7</t>
  </si>
  <si>
    <t>III/2763 Neporadza spojka</t>
  </si>
  <si>
    <t>staničenie : 6,115-11,621</t>
  </si>
  <si>
    <t>staničenie v km: 0,700 - 5,220</t>
  </si>
  <si>
    <t>dĺžka v km : 4,520 km</t>
  </si>
  <si>
    <r>
      <t xml:space="preserve">AC </t>
    </r>
    <r>
      <rPr>
        <sz val="8"/>
        <color theme="1"/>
        <rFont val="Calibri"/>
        <family val="2"/>
        <charset val="238"/>
        <scheme val="minor"/>
      </rPr>
      <t xml:space="preserve">L </t>
    </r>
    <r>
      <rPr>
        <sz val="11"/>
        <color theme="1"/>
        <rFont val="Calibri"/>
        <family val="2"/>
        <charset val="238"/>
        <scheme val="minor"/>
      </rPr>
      <t>16-II vysprávky nerovností krytu</t>
    </r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</si>
  <si>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</si>
  <si>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</si>
  <si>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</si>
  <si>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2 mosty + 2,250-2,827</t>
  </si>
  <si>
    <r>
      <t xml:space="preserve">staničenie : 0,068-3,065 </t>
    </r>
    <r>
      <rPr>
        <sz val="11"/>
        <rFont val="Calibri"/>
        <family val="2"/>
        <charset val="238"/>
      </rPr>
      <t>ꓼ 3,065-5,573</t>
    </r>
  </si>
  <si>
    <t>dĺžka v km: 5,505 km</t>
  </si>
  <si>
    <r>
      <t xml:space="preserve">mosty + 2,630-3,065 </t>
    </r>
    <r>
      <rPr>
        <sz val="10"/>
        <rFont val="Calibri"/>
        <family val="2"/>
        <charset val="238"/>
      </rPr>
      <t>ꓼ</t>
    </r>
    <r>
      <rPr>
        <sz val="10"/>
        <rFont val="Arial CE"/>
        <family val="2"/>
        <charset val="238"/>
      </rPr>
      <t xml:space="preserve"> 3,100-3,650 </t>
    </r>
    <r>
      <rPr>
        <sz val="10"/>
        <rFont val="Calibri"/>
        <family val="2"/>
        <charset val="238"/>
      </rPr>
      <t>ꓼ</t>
    </r>
    <r>
      <rPr>
        <sz val="10"/>
        <rFont val="Arial CE"/>
        <family val="2"/>
        <charset val="238"/>
      </rPr>
      <t xml:space="preserve"> 5,033-5,573               </t>
    </r>
  </si>
  <si>
    <t>staničenie : 1,604 - 4,966</t>
  </si>
  <si>
    <t>4,336-4,966</t>
  </si>
  <si>
    <t>dĺžka v km : 3,362</t>
  </si>
  <si>
    <t>ACL 16-II vysprávky nerovností krytu</t>
  </si>
  <si>
    <r>
      <t>1,0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</si>
  <si>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 s dovozom rozprestrením a zhutnením</t>
    </r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</si>
  <si>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 výspravky nerovností krytu</t>
    </r>
  </si>
  <si>
    <t>frézovanie s naložením a odvozom do 10 km ( začiatky, konce, mosty )</t>
  </si>
  <si>
    <t>km 2,500 - 4,000</t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</si>
  <si>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 s dovozom rozprestním a zhutnením</t>
    </r>
  </si>
  <si>
    <t>staničenie : 1,132-3,497</t>
  </si>
  <si>
    <t>dĺžka v km: 2,365</t>
  </si>
  <si>
    <t>dĺžka v km 4,258</t>
  </si>
  <si>
    <t>km 0,000 - 3,750</t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</si>
  <si>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s dovozom rozprestním a zhutnením</t>
    </r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</si>
  <si>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výspravky nerovností krytu</t>
    </r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</si>
  <si>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s dovozo rozpretrením a zhutnením</t>
    </r>
  </si>
  <si>
    <r>
      <t>1,0 kg/m</t>
    </r>
    <r>
      <rPr>
        <vertAlign val="superscript"/>
        <sz val="10"/>
        <color indexed="8"/>
        <rFont val="Arial CE"/>
      </rPr>
      <t>2</t>
    </r>
  </si>
  <si>
    <t>Rekonštrukcia ciest II.a III. triedy v okrese Rimavská Sobota - RI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</si>
</sst>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  <numFmt numFmtId="167" formatCode="#,##0.00;#,##0.00"/>
  </numFmts>
  <fonts count="4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Arial"/>
    </font>
    <font>
      <sz val="10"/>
      <color indexed="8"/>
      <name val="Arial"/>
    </font>
    <font>
      <b/>
      <sz val="11"/>
      <color indexed="8"/>
      <name val="Calibri"/>
    </font>
    <font>
      <i/>
      <sz val="10"/>
      <color indexed="8"/>
      <name val="Arial"/>
    </font>
    <font>
      <b/>
      <sz val="12"/>
      <color indexed="8"/>
      <name val="Arial"/>
    </font>
    <font>
      <sz val="9"/>
      <color indexed="8"/>
      <name val="Arial"/>
      <family val="2"/>
      <charset val="238"/>
    </font>
    <font>
      <sz val="9"/>
      <color indexed="8"/>
      <name val="Arial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</font>
    <font>
      <vertAlign val="superscript"/>
      <sz val="10"/>
      <color indexed="8"/>
      <name val="Arial CE"/>
    </font>
    <font>
      <b/>
      <sz val="10"/>
      <color indexed="12"/>
      <name val="Arial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</font>
    <font>
      <b/>
      <sz val="11"/>
      <color indexed="8"/>
      <name val="Arial"/>
    </font>
    <font>
      <b/>
      <sz val="11"/>
      <color indexed="12"/>
      <name val="Arial"/>
    </font>
    <font>
      <b/>
      <sz val="10"/>
      <color indexed="12"/>
      <name val="Arial CE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</fills>
  <borders count="63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4" fontId="6" fillId="0" borderId="6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27" xfId="0" applyNumberFormat="1" applyFont="1" applyFill="1" applyBorder="1"/>
    <xf numFmtId="4" fontId="11" fillId="2" borderId="28" xfId="0" applyNumberFormat="1" applyFont="1" applyFill="1" applyBorder="1"/>
    <xf numFmtId="0" fontId="0" fillId="0" borderId="29" xfId="0" applyFill="1" applyBorder="1"/>
    <xf numFmtId="0" fontId="0" fillId="0" borderId="30" xfId="0" applyFill="1" applyBorder="1"/>
    <xf numFmtId="4" fontId="0" fillId="0" borderId="30" xfId="0" applyNumberFormat="1" applyFill="1" applyBorder="1"/>
    <xf numFmtId="4" fontId="12" fillId="0" borderId="30" xfId="0" applyNumberFormat="1" applyFont="1" applyFill="1" applyBorder="1"/>
    <xf numFmtId="0" fontId="12" fillId="0" borderId="30" xfId="0" applyFont="1" applyFill="1" applyBorder="1"/>
    <xf numFmtId="10" fontId="12" fillId="0" borderId="30" xfId="0" applyNumberFormat="1" applyFont="1" applyFill="1" applyBorder="1"/>
    <xf numFmtId="4" fontId="12" fillId="0" borderId="31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32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19" fillId="0" borderId="38" xfId="0" applyFont="1" applyBorder="1" applyAlignment="1">
      <alignment horizontal="center" wrapText="1"/>
    </xf>
    <xf numFmtId="0" fontId="19" fillId="0" borderId="38" xfId="0" applyFont="1" applyBorder="1" applyAlignment="1">
      <alignment horizontal="center"/>
    </xf>
    <xf numFmtId="0" fontId="19" fillId="0" borderId="39" xfId="0" applyFont="1" applyBorder="1" applyAlignment="1">
      <alignment horizontal="center" wrapText="1"/>
    </xf>
    <xf numFmtId="43" fontId="0" fillId="0" borderId="0" xfId="0" applyNumberForma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1" fillId="0" borderId="25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1" fillId="0" borderId="25" xfId="0" applyFont="1" applyBorder="1" applyAlignment="1">
      <alignment horizontal="left"/>
    </xf>
    <xf numFmtId="0" fontId="21" fillId="0" borderId="22" xfId="0" applyFont="1" applyBorder="1" applyAlignment="1">
      <alignment horizontal="left"/>
    </xf>
    <xf numFmtId="0" fontId="0" fillId="0" borderId="0" xfId="0" applyFill="1" applyBorder="1" applyAlignment="1"/>
    <xf numFmtId="0" fontId="0" fillId="0" borderId="5" xfId="0" applyBorder="1"/>
    <xf numFmtId="43" fontId="0" fillId="0" borderId="0" xfId="0" applyNumberFormat="1" applyAlignment="1">
      <alignment horizontal="left"/>
    </xf>
    <xf numFmtId="0" fontId="21" fillId="3" borderId="21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NumberFormat="1" applyFont="1" applyAlignment="1"/>
    <xf numFmtId="166" fontId="21" fillId="3" borderId="22" xfId="0" applyNumberFormat="1" applyFont="1" applyFill="1" applyBorder="1" applyAlignment="1">
      <alignment horizontal="center"/>
    </xf>
    <xf numFmtId="0" fontId="21" fillId="3" borderId="22" xfId="0" applyFont="1" applyFill="1" applyBorder="1" applyAlignment="1">
      <alignment horizontal="center"/>
    </xf>
    <xf numFmtId="166" fontId="21" fillId="3" borderId="42" xfId="0" applyNumberFormat="1" applyFont="1" applyFill="1" applyBorder="1" applyAlignment="1">
      <alignment horizontal="center"/>
    </xf>
    <xf numFmtId="43" fontId="21" fillId="3" borderId="36" xfId="2" applyFont="1" applyFill="1" applyBorder="1" applyAlignment="1">
      <alignment horizontal="center"/>
    </xf>
    <xf numFmtId="43" fontId="21" fillId="3" borderId="43" xfId="0" applyNumberFormat="1" applyFont="1" applyFill="1" applyBorder="1"/>
    <xf numFmtId="43" fontId="21" fillId="3" borderId="44" xfId="2" applyFont="1" applyFill="1" applyBorder="1" applyAlignment="1">
      <alignment horizontal="center"/>
    </xf>
    <xf numFmtId="0" fontId="22" fillId="3" borderId="38" xfId="0" applyFont="1" applyFill="1" applyBorder="1" applyAlignment="1">
      <alignment horizontal="center"/>
    </xf>
    <xf numFmtId="49" fontId="23" fillId="4" borderId="0" xfId="0" applyNumberFormat="1" applyFont="1" applyFill="1" applyBorder="1" applyAlignment="1"/>
    <xf numFmtId="0" fontId="24" fillId="4" borderId="0" xfId="0" applyFont="1" applyFill="1" applyBorder="1" applyAlignment="1"/>
    <xf numFmtId="4" fontId="0" fillId="4" borderId="0" xfId="0" applyNumberFormat="1" applyFont="1" applyFill="1" applyBorder="1" applyAlignment="1"/>
    <xf numFmtId="0" fontId="0" fillId="4" borderId="0" xfId="0" applyFont="1" applyFill="1" applyBorder="1" applyAlignment="1"/>
    <xf numFmtId="49" fontId="0" fillId="4" borderId="0" xfId="0" applyNumberFormat="1" applyFont="1" applyFill="1" applyBorder="1" applyAlignment="1"/>
    <xf numFmtId="49" fontId="26" fillId="4" borderId="0" xfId="0" applyNumberFormat="1" applyFont="1" applyFill="1" applyBorder="1" applyAlignment="1"/>
    <xf numFmtId="49" fontId="24" fillId="4" borderId="0" xfId="0" applyNumberFormat="1" applyFont="1" applyFill="1" applyBorder="1" applyAlignment="1"/>
    <xf numFmtId="0" fontId="23" fillId="4" borderId="0" xfId="0" applyFont="1" applyFill="1" applyBorder="1" applyAlignment="1"/>
    <xf numFmtId="2" fontId="0" fillId="4" borderId="0" xfId="0" applyNumberFormat="1" applyFont="1" applyFill="1" applyBorder="1" applyAlignment="1"/>
    <xf numFmtId="4" fontId="0" fillId="4" borderId="0" xfId="0" applyNumberFormat="1" applyFont="1" applyFill="1" applyBorder="1" applyAlignment="1">
      <alignment horizontal="center"/>
    </xf>
    <xf numFmtId="0" fontId="30" fillId="4" borderId="0" xfId="0" applyFont="1" applyFill="1" applyBorder="1" applyAlignment="1"/>
    <xf numFmtId="4" fontId="31" fillId="4" borderId="0" xfId="0" applyNumberFormat="1" applyFont="1" applyFill="1" applyBorder="1" applyAlignment="1"/>
    <xf numFmtId="4" fontId="30" fillId="4" borderId="0" xfId="0" applyNumberFormat="1" applyFont="1" applyFill="1" applyBorder="1" applyAlignment="1"/>
    <xf numFmtId="4" fontId="34" fillId="4" borderId="0" xfId="0" applyNumberFormat="1" applyFont="1" applyFill="1" applyBorder="1" applyAlignment="1"/>
    <xf numFmtId="4" fontId="35" fillId="4" borderId="0" xfId="0" applyNumberFormat="1" applyFont="1" applyFill="1" applyBorder="1" applyAlignment="1"/>
    <xf numFmtId="4" fontId="29" fillId="4" borderId="0" xfId="0" applyNumberFormat="1" applyFont="1" applyFill="1" applyBorder="1" applyAlignment="1">
      <alignment horizontal="center"/>
    </xf>
    <xf numFmtId="0" fontId="32" fillId="4" borderId="0" xfId="0" applyFont="1" applyFill="1" applyBorder="1" applyAlignment="1"/>
    <xf numFmtId="4" fontId="36" fillId="4" borderId="0" xfId="0" applyNumberFormat="1" applyFont="1" applyFill="1" applyBorder="1" applyAlignment="1"/>
    <xf numFmtId="0" fontId="36" fillId="4" borderId="0" xfId="0" applyFont="1" applyFill="1" applyBorder="1" applyAlignment="1"/>
    <xf numFmtId="10" fontId="36" fillId="4" borderId="0" xfId="0" applyNumberFormat="1" applyFont="1" applyFill="1" applyBorder="1" applyAlignment="1"/>
    <xf numFmtId="0" fontId="37" fillId="4" borderId="0" xfId="0" applyFont="1" applyFill="1" applyBorder="1" applyAlignment="1"/>
    <xf numFmtId="0" fontId="38" fillId="4" borderId="0" xfId="0" applyFont="1" applyFill="1" applyBorder="1" applyAlignment="1"/>
    <xf numFmtId="4" fontId="39" fillId="4" borderId="0" xfId="0" applyNumberFormat="1" applyFont="1" applyFill="1" applyBorder="1" applyAlignment="1"/>
    <xf numFmtId="0" fontId="39" fillId="4" borderId="0" xfId="0" applyFont="1" applyFill="1" applyBorder="1" applyAlignment="1"/>
    <xf numFmtId="49" fontId="23" fillId="4" borderId="0" xfId="0" applyNumberFormat="1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4" fontId="30" fillId="4" borderId="0" xfId="0" applyNumberFormat="1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38" fillId="4" borderId="0" xfId="0" applyFont="1" applyFill="1" applyBorder="1" applyAlignment="1">
      <alignment vertical="center"/>
    </xf>
    <xf numFmtId="4" fontId="35" fillId="4" borderId="0" xfId="0" applyNumberFormat="1" applyFont="1" applyFill="1" applyBorder="1" applyAlignment="1">
      <alignment vertical="center"/>
    </xf>
    <xf numFmtId="4" fontId="40" fillId="4" borderId="0" xfId="0" applyNumberFormat="1" applyFont="1" applyFill="1" applyBorder="1" applyAlignment="1">
      <alignment vertical="center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horizontal="left"/>
    </xf>
    <xf numFmtId="49" fontId="24" fillId="4" borderId="0" xfId="0" applyNumberFormat="1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2" fontId="0" fillId="4" borderId="22" xfId="0" applyNumberFormat="1" applyFont="1" applyFill="1" applyBorder="1" applyAlignment="1"/>
    <xf numFmtId="49" fontId="0" fillId="4" borderId="33" xfId="0" applyNumberFormat="1" applyFont="1" applyFill="1" applyBorder="1" applyAlignment="1">
      <alignment horizontal="center"/>
    </xf>
    <xf numFmtId="0" fontId="0" fillId="4" borderId="33" xfId="0" applyFont="1" applyFill="1" applyBorder="1" applyAlignment="1"/>
    <xf numFmtId="49" fontId="29" fillId="4" borderId="49" xfId="0" applyNumberFormat="1" applyFont="1" applyFill="1" applyBorder="1" applyAlignment="1">
      <alignment horizontal="center"/>
    </xf>
    <xf numFmtId="49" fontId="23" fillId="4" borderId="37" xfId="0" applyNumberFormat="1" applyFont="1" applyFill="1" applyBorder="1" applyAlignment="1">
      <alignment horizontal="right"/>
    </xf>
    <xf numFmtId="4" fontId="35" fillId="4" borderId="38" xfId="0" applyNumberFormat="1" applyFont="1" applyFill="1" applyBorder="1" applyAlignment="1"/>
    <xf numFmtId="4" fontId="35" fillId="5" borderId="45" xfId="0" applyNumberFormat="1" applyFont="1" applyFill="1" applyBorder="1" applyAlignment="1"/>
    <xf numFmtId="4" fontId="35" fillId="4" borderId="48" xfId="0" applyNumberFormat="1" applyFont="1" applyFill="1" applyBorder="1" applyAlignment="1"/>
    <xf numFmtId="49" fontId="29" fillId="4" borderId="50" xfId="0" applyNumberFormat="1" applyFont="1" applyFill="1" applyBorder="1" applyAlignment="1">
      <alignment horizontal="center"/>
    </xf>
    <xf numFmtId="49" fontId="35" fillId="4" borderId="46" xfId="0" applyNumberFormat="1" applyFont="1" applyFill="1" applyBorder="1" applyAlignment="1"/>
    <xf numFmtId="4" fontId="35" fillId="4" borderId="47" xfId="0" applyNumberFormat="1" applyFont="1" applyFill="1" applyBorder="1" applyAlignment="1"/>
    <xf numFmtId="49" fontId="0" fillId="4" borderId="33" xfId="0" applyNumberFormat="1" applyFont="1" applyFill="1" applyBorder="1" applyAlignment="1"/>
    <xf numFmtId="0" fontId="27" fillId="4" borderId="2" xfId="0" applyFont="1" applyFill="1" applyBorder="1" applyAlignment="1"/>
    <xf numFmtId="0" fontId="27" fillId="4" borderId="3" xfId="0" applyFont="1" applyFill="1" applyBorder="1" applyAlignment="1"/>
    <xf numFmtId="4" fontId="27" fillId="4" borderId="3" xfId="0" applyNumberFormat="1" applyFont="1" applyFill="1" applyBorder="1" applyAlignment="1"/>
    <xf numFmtId="49" fontId="23" fillId="4" borderId="5" xfId="0" applyNumberFormat="1" applyFont="1" applyFill="1" applyBorder="1" applyAlignment="1"/>
    <xf numFmtId="0" fontId="0" fillId="4" borderId="5" xfId="0" applyFont="1" applyFill="1" applyBorder="1" applyAlignment="1"/>
    <xf numFmtId="49" fontId="0" fillId="4" borderId="21" xfId="0" applyNumberFormat="1" applyFont="1" applyFill="1" applyBorder="1" applyAlignment="1"/>
    <xf numFmtId="4" fontId="0" fillId="4" borderId="6" xfId="0" applyNumberFormat="1" applyFont="1" applyFill="1" applyBorder="1" applyAlignment="1"/>
    <xf numFmtId="4" fontId="30" fillId="4" borderId="6" xfId="0" applyNumberFormat="1" applyFont="1" applyFill="1" applyBorder="1" applyAlignment="1"/>
    <xf numFmtId="4" fontId="34" fillId="4" borderId="5" xfId="0" applyNumberFormat="1" applyFont="1" applyFill="1" applyBorder="1" applyAlignment="1"/>
    <xf numFmtId="4" fontId="35" fillId="4" borderId="6" xfId="0" applyNumberFormat="1" applyFont="1" applyFill="1" applyBorder="1" applyAlignment="1"/>
    <xf numFmtId="4" fontId="34" fillId="4" borderId="29" xfId="0" applyNumberFormat="1" applyFont="1" applyFill="1" applyBorder="1" applyAlignment="1"/>
    <xf numFmtId="4" fontId="34" fillId="4" borderId="30" xfId="0" applyNumberFormat="1" applyFont="1" applyFill="1" applyBorder="1" applyAlignment="1"/>
    <xf numFmtId="4" fontId="35" fillId="4" borderId="30" xfId="0" applyNumberFormat="1" applyFont="1" applyFill="1" applyBorder="1" applyAlignment="1"/>
    <xf numFmtId="49" fontId="35" fillId="4" borderId="30" xfId="0" applyNumberFormat="1" applyFont="1" applyFill="1" applyBorder="1" applyAlignment="1"/>
    <xf numFmtId="43" fontId="42" fillId="3" borderId="23" xfId="2" applyFont="1" applyFill="1" applyBorder="1" applyAlignment="1">
      <alignment horizontal="center"/>
    </xf>
    <xf numFmtId="43" fontId="42" fillId="3" borderId="40" xfId="0" applyNumberFormat="1" applyFont="1" applyFill="1" applyBorder="1"/>
    <xf numFmtId="43" fontId="42" fillId="3" borderId="23" xfId="2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43" fontId="42" fillId="3" borderId="41" xfId="0" applyNumberFormat="1" applyFont="1" applyFill="1" applyBorder="1"/>
    <xf numFmtId="0" fontId="0" fillId="0" borderId="4" xfId="0" applyFill="1" applyBorder="1" applyAlignment="1"/>
    <xf numFmtId="0" fontId="0" fillId="0" borderId="6" xfId="0" applyFill="1" applyBorder="1" applyAlignment="1"/>
    <xf numFmtId="4" fontId="18" fillId="0" borderId="0" xfId="0" applyNumberFormat="1" applyFont="1" applyFill="1" applyBorder="1" applyAlignment="1"/>
    <xf numFmtId="4" fontId="18" fillId="0" borderId="6" xfId="0" applyNumberFormat="1" applyFont="1" applyFill="1" applyBorder="1" applyAlignment="1"/>
    <xf numFmtId="0" fontId="6" fillId="0" borderId="0" xfId="0" applyFont="1" applyFill="1" applyBorder="1" applyAlignment="1">
      <alignment vertical="top" wrapText="1"/>
    </xf>
    <xf numFmtId="4" fontId="11" fillId="0" borderId="54" xfId="0" applyNumberFormat="1" applyFont="1" applyFill="1" applyBorder="1"/>
    <xf numFmtId="4" fontId="11" fillId="0" borderId="55" xfId="0" applyNumberFormat="1" applyFont="1" applyFill="1" applyBorder="1"/>
    <xf numFmtId="0" fontId="0" fillId="0" borderId="52" xfId="1" applyFont="1" applyFill="1" applyBorder="1" applyAlignment="1">
      <alignment horizontal="left"/>
    </xf>
    <xf numFmtId="0" fontId="1" fillId="0" borderId="51" xfId="1" applyFill="1" applyBorder="1" applyAlignment="1">
      <alignment horizontal="left"/>
    </xf>
    <xf numFmtId="0" fontId="0" fillId="0" borderId="51" xfId="1" applyFont="1" applyFill="1" applyBorder="1"/>
    <xf numFmtId="0" fontId="0" fillId="0" borderId="57" xfId="0" applyFont="1" applyFill="1" applyBorder="1"/>
    <xf numFmtId="0" fontId="6" fillId="0" borderId="57" xfId="0" applyFont="1" applyFill="1" applyBorder="1"/>
    <xf numFmtId="164" fontId="6" fillId="0" borderId="57" xfId="0" applyNumberFormat="1" applyFont="1" applyFill="1" applyBorder="1"/>
    <xf numFmtId="0" fontId="19" fillId="0" borderId="15" xfId="0" applyFont="1" applyBorder="1" applyAlignment="1">
      <alignment horizontal="center" vertical="center" wrapText="1"/>
    </xf>
    <xf numFmtId="43" fontId="22" fillId="3" borderId="15" xfId="2" applyFont="1" applyFill="1" applyBorder="1" applyAlignment="1">
      <alignment horizontal="center"/>
    </xf>
    <xf numFmtId="0" fontId="22" fillId="3" borderId="39" xfId="0" applyFont="1" applyFill="1" applyBorder="1" applyAlignment="1">
      <alignment horizontal="center"/>
    </xf>
    <xf numFmtId="166" fontId="22" fillId="3" borderId="15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49" fontId="23" fillId="4" borderId="0" xfId="0" applyNumberFormat="1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horizontal="left" vertical="center" wrapText="1"/>
    </xf>
    <xf numFmtId="49" fontId="24" fillId="4" borderId="0" xfId="0" applyNumberFormat="1" applyFont="1" applyFill="1" applyBorder="1" applyAlignment="1">
      <alignment horizontal="left"/>
    </xf>
    <xf numFmtId="0" fontId="24" fillId="4" borderId="0" xfId="0" applyFont="1" applyFill="1" applyBorder="1" applyAlignment="1">
      <alignment horizontal="left"/>
    </xf>
    <xf numFmtId="4" fontId="28" fillId="4" borderId="0" xfId="0" applyNumberFormat="1" applyFont="1" applyFill="1" applyBorder="1" applyAlignment="1">
      <alignment horizontal="left"/>
    </xf>
    <xf numFmtId="4" fontId="28" fillId="4" borderId="6" xfId="0" applyNumberFormat="1" applyFont="1" applyFill="1" applyBorder="1" applyAlignment="1">
      <alignment horizontal="left"/>
    </xf>
    <xf numFmtId="0" fontId="30" fillId="4" borderId="0" xfId="0" applyFont="1" applyFill="1" applyBorder="1" applyAlignment="1">
      <alignment horizontal="left"/>
    </xf>
    <xf numFmtId="4" fontId="29" fillId="4" borderId="0" xfId="0" applyNumberFormat="1" applyFont="1" applyFill="1" applyBorder="1" applyAlignment="1">
      <alignment horizontal="left"/>
    </xf>
    <xf numFmtId="4" fontId="29" fillId="4" borderId="6" xfId="0" applyNumberFormat="1" applyFont="1" applyFill="1" applyBorder="1" applyAlignment="1">
      <alignment horizontal="left"/>
    </xf>
    <xf numFmtId="49" fontId="25" fillId="4" borderId="0" xfId="0" applyNumberFormat="1" applyFont="1" applyFill="1" applyBorder="1" applyAlignment="1">
      <alignment horizontal="left"/>
    </xf>
    <xf numFmtId="0" fontId="25" fillId="4" borderId="0" xfId="0" applyFont="1" applyFill="1" applyBorder="1" applyAlignment="1">
      <alignment horizontal="left"/>
    </xf>
    <xf numFmtId="49" fontId="23" fillId="4" borderId="0" xfId="0" applyNumberFormat="1" applyFont="1" applyFill="1" applyBorder="1" applyAlignment="1">
      <alignment horizontal="left"/>
    </xf>
    <xf numFmtId="0" fontId="23" fillId="4" borderId="0" xfId="0" applyFont="1" applyFill="1" applyBorder="1" applyAlignment="1">
      <alignment horizontal="left"/>
    </xf>
    <xf numFmtId="49" fontId="0" fillId="4" borderId="0" xfId="0" applyNumberFormat="1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49" fontId="23" fillId="4" borderId="5" xfId="0" applyNumberFormat="1" applyFont="1" applyFill="1" applyBorder="1" applyAlignment="1">
      <alignment horizontal="left"/>
    </xf>
    <xf numFmtId="49" fontId="0" fillId="4" borderId="3" xfId="0" applyNumberFormat="1" applyFont="1" applyFill="1" applyBorder="1" applyAlignment="1">
      <alignment horizontal="left"/>
    </xf>
    <xf numFmtId="0" fontId="0" fillId="4" borderId="3" xfId="0" applyFont="1" applyFill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4" fontId="18" fillId="0" borderId="0" xfId="0" applyNumberFormat="1" applyFont="1" applyFill="1" applyBorder="1" applyAlignment="1">
      <alignment horizontal="left"/>
    </xf>
    <xf numFmtId="4" fontId="18" fillId="0" borderId="6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6" xfId="0" applyFill="1" applyBorder="1" applyAlignment="1">
      <alignment horizontal="left"/>
    </xf>
    <xf numFmtId="4" fontId="41" fillId="0" borderId="0" xfId="0" applyNumberFormat="1" applyFont="1" applyFill="1" applyBorder="1" applyAlignment="1">
      <alignment horizontal="left"/>
    </xf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left"/>
    </xf>
    <xf numFmtId="0" fontId="0" fillId="0" borderId="34" xfId="0" applyFont="1" applyFill="1" applyBorder="1" applyAlignment="1">
      <alignment horizontal="left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49" fontId="0" fillId="4" borderId="22" xfId="0" applyNumberFormat="1" applyFont="1" applyFill="1" applyBorder="1" applyAlignment="1"/>
    <xf numFmtId="49" fontId="30" fillId="4" borderId="22" xfId="0" applyNumberFormat="1" applyFont="1" applyFill="1" applyBorder="1" applyAlignment="1"/>
    <xf numFmtId="164" fontId="30" fillId="4" borderId="22" xfId="0" applyNumberFormat="1" applyFont="1" applyFill="1" applyBorder="1" applyAlignment="1"/>
    <xf numFmtId="0" fontId="0" fillId="4" borderId="22" xfId="0" applyFont="1" applyFill="1" applyBorder="1" applyAlignment="1"/>
    <xf numFmtId="0" fontId="0" fillId="4" borderId="22" xfId="0" applyFont="1" applyFill="1" applyBorder="1" applyAlignment="1">
      <alignment horizontal="center"/>
    </xf>
    <xf numFmtId="49" fontId="0" fillId="4" borderId="22" xfId="0" applyNumberFormat="1" applyFont="1" applyFill="1" applyBorder="1" applyAlignment="1">
      <alignment horizontal="left"/>
    </xf>
    <xf numFmtId="0" fontId="0" fillId="0" borderId="22" xfId="1" applyFont="1" applyFill="1" applyBorder="1" applyAlignment="1">
      <alignment vertical="center" wrapText="1"/>
    </xf>
    <xf numFmtId="0" fontId="8" fillId="0" borderId="22" xfId="0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9" fontId="44" fillId="4" borderId="22" xfId="0" applyNumberFormat="1" applyFont="1" applyFill="1" applyBorder="1" applyAlignment="1"/>
    <xf numFmtId="0" fontId="0" fillId="4" borderId="22" xfId="0" applyFont="1" applyFill="1" applyBorder="1" applyAlignment="1"/>
    <xf numFmtId="49" fontId="32" fillId="4" borderId="22" xfId="0" applyNumberFormat="1" applyFont="1" applyFill="1" applyBorder="1" applyAlignment="1"/>
    <xf numFmtId="0" fontId="0" fillId="4" borderId="22" xfId="0" applyFont="1" applyFill="1" applyBorder="1" applyAlignment="1">
      <alignment horizontal="left"/>
    </xf>
    <xf numFmtId="49" fontId="0" fillId="4" borderId="16" xfId="0" applyNumberFormat="1" applyFont="1" applyFill="1" applyBorder="1" applyAlignment="1">
      <alignment horizontal="center"/>
    </xf>
    <xf numFmtId="49" fontId="0" fillId="4" borderId="17" xfId="0" applyNumberFormat="1" applyFont="1" applyFill="1" applyBorder="1" applyAlignment="1">
      <alignment horizontal="center"/>
    </xf>
    <xf numFmtId="49" fontId="0" fillId="4" borderId="58" xfId="0" applyNumberFormat="1" applyFont="1" applyFill="1" applyBorder="1" applyAlignment="1">
      <alignment horizontal="center"/>
    </xf>
    <xf numFmtId="49" fontId="0" fillId="4" borderId="38" xfId="0" applyNumberFormat="1" applyFont="1" applyFill="1" applyBorder="1" applyAlignment="1">
      <alignment horizontal="center"/>
    </xf>
    <xf numFmtId="49" fontId="0" fillId="4" borderId="52" xfId="0" applyNumberFormat="1" applyFont="1" applyFill="1" applyBorder="1" applyAlignment="1">
      <alignment horizontal="left"/>
    </xf>
    <xf numFmtId="0" fontId="24" fillId="4" borderId="51" xfId="0" applyFont="1" applyFill="1" applyBorder="1" applyAlignment="1">
      <alignment horizontal="left"/>
    </xf>
    <xf numFmtId="49" fontId="0" fillId="4" borderId="51" xfId="0" applyNumberFormat="1" applyFont="1" applyFill="1" applyBorder="1" applyAlignment="1"/>
    <xf numFmtId="49" fontId="30" fillId="4" borderId="51" xfId="0" applyNumberFormat="1" applyFont="1" applyFill="1" applyBorder="1" applyAlignment="1"/>
    <xf numFmtId="164" fontId="30" fillId="4" borderId="51" xfId="0" applyNumberFormat="1" applyFont="1" applyFill="1" applyBorder="1" applyAlignment="1"/>
    <xf numFmtId="49" fontId="24" fillId="4" borderId="21" xfId="0" applyNumberFormat="1" applyFont="1" applyFill="1" applyBorder="1" applyAlignment="1"/>
    <xf numFmtId="49" fontId="0" fillId="4" borderId="21" xfId="0" applyNumberFormat="1" applyFont="1" applyFill="1" applyBorder="1" applyAlignment="1">
      <alignment horizontal="left"/>
    </xf>
    <xf numFmtId="0" fontId="0" fillId="0" borderId="21" xfId="1" applyFont="1" applyFill="1" applyBorder="1" applyAlignment="1">
      <alignment vertical="center" wrapText="1"/>
    </xf>
    <xf numFmtId="49" fontId="0" fillId="4" borderId="21" xfId="0" applyNumberFormat="1" applyFont="1" applyFill="1" applyBorder="1" applyAlignment="1">
      <alignment horizontal="left" wrapText="1"/>
    </xf>
    <xf numFmtId="49" fontId="0" fillId="4" borderId="13" xfId="0" applyNumberFormat="1" applyFont="1" applyFill="1" applyBorder="1" applyAlignment="1">
      <alignment horizontal="left"/>
    </xf>
    <xf numFmtId="0" fontId="0" fillId="4" borderId="57" xfId="0" applyFont="1" applyFill="1" applyBorder="1" applyAlignment="1">
      <alignment horizontal="left"/>
    </xf>
    <xf numFmtId="49" fontId="0" fillId="4" borderId="57" xfId="0" applyNumberFormat="1" applyFont="1" applyFill="1" applyBorder="1" applyAlignment="1"/>
    <xf numFmtId="0" fontId="30" fillId="4" borderId="57" xfId="0" applyFont="1" applyFill="1" applyBorder="1" applyAlignment="1"/>
    <xf numFmtId="164" fontId="30" fillId="4" borderId="57" xfId="0" applyNumberFormat="1" applyFont="1" applyFill="1" applyBorder="1" applyAlignment="1"/>
    <xf numFmtId="49" fontId="0" fillId="4" borderId="39" xfId="0" applyNumberFormat="1" applyFont="1" applyFill="1" applyBorder="1" applyAlignment="1">
      <alignment horizontal="center"/>
    </xf>
    <xf numFmtId="4" fontId="30" fillId="4" borderId="56" xfId="0" applyNumberFormat="1" applyFont="1" applyFill="1" applyBorder="1" applyAlignment="1"/>
    <xf numFmtId="167" fontId="30" fillId="4" borderId="23" xfId="0" applyNumberFormat="1" applyFont="1" applyFill="1" applyBorder="1" applyAlignment="1">
      <alignment horizontal="right"/>
    </xf>
    <xf numFmtId="4" fontId="30" fillId="4" borderId="23" xfId="0" applyNumberFormat="1" applyFont="1" applyFill="1" applyBorder="1" applyAlignment="1"/>
    <xf numFmtId="4" fontId="6" fillId="0" borderId="23" xfId="0" applyNumberFormat="1" applyFont="1" applyFill="1" applyBorder="1"/>
    <xf numFmtId="4" fontId="6" fillId="0" borderId="23" xfId="0" applyNumberFormat="1" applyFont="1" applyFill="1" applyBorder="1" applyAlignment="1">
      <alignment vertical="center"/>
    </xf>
    <xf numFmtId="4" fontId="30" fillId="4" borderId="59" xfId="0" applyNumberFormat="1" applyFont="1" applyFill="1" applyBorder="1" applyAlignment="1"/>
    <xf numFmtId="49" fontId="0" fillId="4" borderId="15" xfId="0" applyNumberFormat="1" applyFont="1" applyFill="1" applyBorder="1" applyAlignment="1">
      <alignment horizontal="center"/>
    </xf>
    <xf numFmtId="4" fontId="30" fillId="4" borderId="60" xfId="0" applyNumberFormat="1" applyFont="1" applyFill="1" applyBorder="1" applyAlignment="1"/>
    <xf numFmtId="4" fontId="30" fillId="4" borderId="41" xfId="0" applyNumberFormat="1" applyFont="1" applyFill="1" applyBorder="1" applyAlignment="1"/>
    <xf numFmtId="4" fontId="30" fillId="4" borderId="61" xfId="0" applyNumberFormat="1" applyFont="1" applyFill="1" applyBorder="1" applyAlignment="1"/>
    <xf numFmtId="0" fontId="0" fillId="0" borderId="22" xfId="0" applyFill="1" applyBorder="1" applyAlignment="1"/>
    <xf numFmtId="0" fontId="0" fillId="0" borderId="22" xfId="0" applyFont="1" applyFill="1" applyBorder="1"/>
    <xf numFmtId="0" fontId="0" fillId="0" borderId="22" xfId="0" applyFont="1" applyFill="1" applyBorder="1" applyAlignment="1">
      <alignment horizontal="center"/>
    </xf>
    <xf numFmtId="0" fontId="0" fillId="0" borderId="22" xfId="0" applyFill="1" applyBorder="1"/>
    <xf numFmtId="0" fontId="0" fillId="0" borderId="22" xfId="1" applyFont="1" applyFill="1" applyBorder="1" applyAlignment="1">
      <alignment horizontal="left"/>
    </xf>
    <xf numFmtId="0" fontId="0" fillId="0" borderId="35" xfId="0" applyFont="1" applyFill="1" applyBorder="1" applyAlignment="1">
      <alignment horizontal="left"/>
    </xf>
    <xf numFmtId="0" fontId="1" fillId="0" borderId="25" xfId="1" applyFill="1" applyBorder="1" applyAlignment="1">
      <alignment horizontal="left"/>
    </xf>
    <xf numFmtId="0" fontId="0" fillId="0" borderId="25" xfId="1" applyFont="1" applyFill="1" applyBorder="1"/>
    <xf numFmtId="0" fontId="6" fillId="0" borderId="25" xfId="1" applyNumberFormat="1" applyFont="1" applyFill="1" applyBorder="1"/>
    <xf numFmtId="164" fontId="6" fillId="0" borderId="25" xfId="0" applyNumberFormat="1" applyFont="1" applyFill="1" applyBorder="1"/>
    <xf numFmtId="0" fontId="6" fillId="0" borderId="51" xfId="1" applyNumberFormat="1" applyFont="1" applyFill="1" applyBorder="1"/>
    <xf numFmtId="164" fontId="6" fillId="0" borderId="51" xfId="0" applyNumberFormat="1" applyFont="1" applyFill="1" applyBorder="1"/>
    <xf numFmtId="0" fontId="1" fillId="0" borderId="21" xfId="0" applyFont="1" applyFill="1" applyBorder="1" applyAlignment="1"/>
    <xf numFmtId="0" fontId="0" fillId="0" borderId="21" xfId="0" applyFill="1" applyBorder="1"/>
    <xf numFmtId="0" fontId="0" fillId="0" borderId="21" xfId="1" applyFont="1" applyFill="1" applyBorder="1" applyAlignment="1">
      <alignment horizontal="left"/>
    </xf>
    <xf numFmtId="0" fontId="0" fillId="0" borderId="13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4" fontId="6" fillId="0" borderId="56" xfId="0" applyNumberFormat="1" applyFont="1" applyFill="1" applyBorder="1"/>
    <xf numFmtId="165" fontId="20" fillId="0" borderId="23" xfId="0" applyNumberFormat="1" applyFont="1" applyFill="1" applyBorder="1" applyAlignment="1">
      <alignment horizontal="right"/>
    </xf>
    <xf numFmtId="4" fontId="6" fillId="0" borderId="59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60" xfId="0" applyNumberFormat="1" applyFont="1" applyFill="1" applyBorder="1"/>
    <xf numFmtId="4" fontId="6" fillId="0" borderId="41" xfId="0" applyNumberFormat="1" applyFont="1" applyFill="1" applyBorder="1"/>
    <xf numFmtId="4" fontId="6" fillId="0" borderId="61" xfId="0" applyNumberFormat="1" applyFont="1" applyFill="1" applyBorder="1"/>
    <xf numFmtId="4" fontId="0" fillId="0" borderId="62" xfId="0" applyNumberFormat="1" applyBorder="1" applyAlignment="1">
      <alignment horizontal="center"/>
    </xf>
    <xf numFmtId="4" fontId="0" fillId="0" borderId="62" xfId="0" applyNumberFormat="1" applyBorder="1" applyAlignment="1"/>
    <xf numFmtId="0" fontId="0" fillId="0" borderId="24" xfId="1" applyFont="1" applyFill="1" applyBorder="1" applyAlignment="1">
      <alignment horizontal="left"/>
    </xf>
    <xf numFmtId="0" fontId="0" fillId="0" borderId="38" xfId="0" applyFill="1" applyBorder="1" applyAlignment="1">
      <alignment horizontal="center"/>
    </xf>
    <xf numFmtId="0" fontId="0" fillId="0" borderId="38" xfId="0" applyFont="1" applyFill="1" applyBorder="1" applyAlignment="1">
      <alignment horizontal="center"/>
    </xf>
    <xf numFmtId="4" fontId="0" fillId="0" borderId="38" xfId="0" applyNumberFormat="1" applyFont="1" applyFill="1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0" fillId="0" borderId="58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4" fontId="6" fillId="0" borderId="26" xfId="0" applyNumberFormat="1" applyFont="1" applyFill="1" applyBorder="1"/>
    <xf numFmtId="4" fontId="6" fillId="0" borderId="40" xfId="0" applyNumberFormat="1" applyFont="1" applyFill="1" applyBorder="1"/>
    <xf numFmtId="0" fontId="0" fillId="0" borderId="22" xfId="0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0" fontId="0" fillId="0" borderId="22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0" fontId="0" fillId="0" borderId="38" xfId="0" applyFont="1" applyFill="1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="70" zoomScaleNormal="70" workbookViewId="0">
      <selection activeCell="K30" sqref="K3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1" width="13.42578125" customWidth="1"/>
  </cols>
  <sheetData>
    <row r="1" spans="1:11" x14ac:dyDescent="0.25">
      <c r="A1" s="124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</row>
    <row r="2" spans="1:11" x14ac:dyDescent="0.25">
      <c r="A2" s="127"/>
      <c r="B2" s="125"/>
      <c r="C2" s="125"/>
      <c r="D2" s="125"/>
      <c r="E2" s="125"/>
      <c r="F2" s="125"/>
      <c r="G2" s="125"/>
      <c r="H2" s="125"/>
      <c r="I2" s="125"/>
      <c r="J2" s="125"/>
      <c r="K2" s="126"/>
    </row>
    <row r="3" spans="1:11" x14ac:dyDescent="0.25">
      <c r="A3" s="128" t="s">
        <v>1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</row>
    <row r="4" spans="1:11" x14ac:dyDescent="0.25">
      <c r="A4" s="125"/>
      <c r="B4" s="217" t="s">
        <v>118</v>
      </c>
      <c r="C4" s="218"/>
      <c r="D4" s="218"/>
      <c r="E4" s="218"/>
      <c r="F4" s="218"/>
      <c r="G4" s="218"/>
      <c r="H4" s="218"/>
      <c r="I4" s="218"/>
      <c r="J4" s="218"/>
      <c r="K4" s="218"/>
    </row>
    <row r="5" spans="1:11" x14ac:dyDescent="0.25">
      <c r="A5" s="129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6"/>
    </row>
    <row r="6" spans="1:11" x14ac:dyDescent="0.25">
      <c r="A6" s="127"/>
      <c r="B6" s="125"/>
      <c r="C6" s="125"/>
      <c r="D6" s="125"/>
      <c r="E6" s="125"/>
      <c r="F6" s="125"/>
      <c r="G6" s="125"/>
      <c r="H6" s="125"/>
      <c r="I6" s="125"/>
      <c r="J6" s="125"/>
      <c r="K6" s="126"/>
    </row>
    <row r="7" spans="1:11" x14ac:dyDescent="0.25">
      <c r="A7" s="130" t="s">
        <v>3</v>
      </c>
      <c r="B7" s="125"/>
      <c r="C7" s="125"/>
      <c r="D7" s="125"/>
      <c r="E7" s="125"/>
      <c r="F7" s="125"/>
      <c r="G7" s="125"/>
      <c r="H7" s="125"/>
      <c r="I7" s="125"/>
      <c r="J7" s="125"/>
      <c r="K7" s="126"/>
    </row>
    <row r="8" spans="1:11" x14ac:dyDescent="0.25">
      <c r="A8" s="130" t="s">
        <v>4</v>
      </c>
      <c r="B8" s="125"/>
      <c r="C8" s="125"/>
      <c r="D8" s="125"/>
      <c r="E8" s="125"/>
      <c r="F8" s="125"/>
      <c r="G8" s="125"/>
      <c r="H8" s="125"/>
      <c r="I8" s="125"/>
      <c r="J8" s="125"/>
      <c r="K8" s="126"/>
    </row>
    <row r="9" spans="1:11" x14ac:dyDescent="0.25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6"/>
    </row>
    <row r="10" spans="1:11" x14ac:dyDescent="0.25">
      <c r="A10" s="128" t="s">
        <v>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6"/>
    </row>
    <row r="11" spans="1:11" ht="15.75" thickBot="1" x14ac:dyDescent="0.3">
      <c r="A11" s="219" t="s">
        <v>61</v>
      </c>
      <c r="B11" s="220"/>
      <c r="C11" s="220"/>
      <c r="D11" s="127"/>
      <c r="E11" s="131"/>
      <c r="F11" s="127"/>
      <c r="G11" s="127"/>
      <c r="H11" s="127"/>
      <c r="I11" s="127"/>
      <c r="J11" s="127"/>
      <c r="K11" s="126"/>
    </row>
    <row r="12" spans="1:11" ht="15.75" x14ac:dyDescent="0.25">
      <c r="A12" s="171"/>
      <c r="B12" s="172"/>
      <c r="C12" s="172"/>
      <c r="D12" s="172"/>
      <c r="E12" s="172"/>
      <c r="F12" s="173"/>
      <c r="G12" s="172"/>
      <c r="H12" s="225" t="s">
        <v>62</v>
      </c>
      <c r="I12" s="226"/>
      <c r="J12" s="226"/>
      <c r="K12" s="227"/>
    </row>
    <row r="13" spans="1:11" x14ac:dyDescent="0.25">
      <c r="A13" s="174" t="s">
        <v>6</v>
      </c>
      <c r="B13" s="131"/>
      <c r="C13" s="127"/>
      <c r="D13" s="127"/>
      <c r="E13" s="127"/>
      <c r="F13" s="126"/>
      <c r="G13" s="127"/>
      <c r="H13" s="221"/>
      <c r="I13" s="222"/>
      <c r="J13" s="222"/>
      <c r="K13" s="223"/>
    </row>
    <row r="14" spans="1:11" x14ac:dyDescent="0.25">
      <c r="A14" s="224" t="s">
        <v>61</v>
      </c>
      <c r="B14" s="220"/>
      <c r="C14" s="220"/>
      <c r="D14" s="127"/>
      <c r="E14" s="127"/>
      <c r="F14" s="126"/>
      <c r="G14" s="127"/>
      <c r="H14" s="221" t="s">
        <v>89</v>
      </c>
      <c r="I14" s="222"/>
      <c r="J14" s="222"/>
      <c r="K14" s="223"/>
    </row>
    <row r="15" spans="1:11" x14ac:dyDescent="0.25">
      <c r="A15" s="175"/>
      <c r="B15" s="127"/>
      <c r="C15" s="127"/>
      <c r="D15" s="127"/>
      <c r="E15" s="127"/>
      <c r="F15" s="126"/>
      <c r="G15" s="127"/>
      <c r="H15" s="212"/>
      <c r="I15" s="215"/>
      <c r="J15" s="215"/>
      <c r="K15" s="216"/>
    </row>
    <row r="16" spans="1:11" x14ac:dyDescent="0.25">
      <c r="A16" s="176" t="s">
        <v>7</v>
      </c>
      <c r="B16" s="159">
        <v>5506</v>
      </c>
      <c r="C16" s="128" t="s">
        <v>8</v>
      </c>
      <c r="D16" s="127"/>
      <c r="E16" s="127"/>
      <c r="F16" s="126"/>
      <c r="G16" s="127"/>
      <c r="H16" s="212"/>
      <c r="I16" s="212"/>
      <c r="J16" s="212"/>
      <c r="K16" s="213"/>
    </row>
    <row r="17" spans="1:11" x14ac:dyDescent="0.25">
      <c r="A17" s="176" t="s">
        <v>9</v>
      </c>
      <c r="B17" s="159">
        <v>5.8</v>
      </c>
      <c r="C17" s="128" t="s">
        <v>8</v>
      </c>
      <c r="D17" s="127"/>
      <c r="E17" s="127"/>
      <c r="F17" s="126"/>
      <c r="G17" s="127"/>
      <c r="H17" s="126"/>
      <c r="I17" s="127"/>
      <c r="J17" s="133"/>
      <c r="K17" s="177"/>
    </row>
    <row r="18" spans="1:11" x14ac:dyDescent="0.25">
      <c r="A18" s="176" t="s">
        <v>10</v>
      </c>
      <c r="B18" s="159">
        <f>B16*B17</f>
        <v>31934.799999999999</v>
      </c>
      <c r="C18" s="128" t="s">
        <v>11</v>
      </c>
      <c r="D18" s="127"/>
      <c r="E18" s="127"/>
      <c r="F18" s="126"/>
      <c r="G18" s="127"/>
      <c r="H18" s="126"/>
      <c r="I18" s="127"/>
      <c r="J18" s="133"/>
      <c r="K18" s="177"/>
    </row>
    <row r="19" spans="1:11" x14ac:dyDescent="0.25">
      <c r="A19" s="176" t="s">
        <v>12</v>
      </c>
      <c r="B19" s="159"/>
      <c r="C19" s="128" t="s">
        <v>11</v>
      </c>
      <c r="D19" s="127"/>
      <c r="E19" s="127"/>
      <c r="F19" s="126"/>
      <c r="G19" s="127"/>
      <c r="H19" s="126"/>
      <c r="I19" s="127"/>
      <c r="J19" s="133"/>
      <c r="K19" s="177"/>
    </row>
    <row r="20" spans="1:11" x14ac:dyDescent="0.25">
      <c r="A20" s="175"/>
      <c r="B20" s="132"/>
      <c r="C20" s="127"/>
      <c r="D20" s="127"/>
      <c r="E20" s="127"/>
      <c r="F20" s="126"/>
      <c r="G20" s="127"/>
      <c r="H20" s="126"/>
      <c r="I20" s="127"/>
      <c r="J20" s="133"/>
      <c r="K20" s="177"/>
    </row>
    <row r="21" spans="1:11" ht="15.75" thickBot="1" x14ac:dyDescent="0.3">
      <c r="A21" s="175"/>
      <c r="B21" s="132"/>
      <c r="C21" s="127"/>
      <c r="D21" s="127"/>
      <c r="E21" s="127"/>
      <c r="F21" s="160" t="s">
        <v>13</v>
      </c>
      <c r="G21" s="161"/>
      <c r="H21" s="170" t="s">
        <v>14</v>
      </c>
      <c r="I21" s="127"/>
      <c r="J21" s="126"/>
      <c r="K21" s="177"/>
    </row>
    <row r="22" spans="1:11" ht="15.75" thickBot="1" x14ac:dyDescent="0.3">
      <c r="A22" s="264" t="s">
        <v>15</v>
      </c>
      <c r="B22" s="265"/>
      <c r="C22" s="266"/>
      <c r="D22" s="267" t="s">
        <v>16</v>
      </c>
      <c r="E22" s="267" t="s">
        <v>17</v>
      </c>
      <c r="F22" s="267" t="s">
        <v>18</v>
      </c>
      <c r="G22" s="282" t="s">
        <v>19</v>
      </c>
      <c r="H22" s="289" t="s">
        <v>18</v>
      </c>
      <c r="I22" s="134"/>
      <c r="J22" s="135"/>
      <c r="K22" s="177"/>
    </row>
    <row r="23" spans="1:11" x14ac:dyDescent="0.25">
      <c r="A23" s="268" t="s">
        <v>20</v>
      </c>
      <c r="B23" s="269"/>
      <c r="C23" s="269"/>
      <c r="D23" s="270" t="s">
        <v>8</v>
      </c>
      <c r="E23" s="271" t="s">
        <v>21</v>
      </c>
      <c r="F23" s="272"/>
      <c r="G23" s="283">
        <v>28</v>
      </c>
      <c r="H23" s="290">
        <f t="shared" ref="H23:H32" si="0">F23*G23</f>
        <v>0</v>
      </c>
      <c r="I23" s="134"/>
      <c r="J23" s="136"/>
      <c r="K23" s="177"/>
    </row>
    <row r="24" spans="1:11" x14ac:dyDescent="0.25">
      <c r="A24" s="273" t="s">
        <v>22</v>
      </c>
      <c r="B24" s="253"/>
      <c r="C24" s="253"/>
      <c r="D24" s="250" t="s">
        <v>57</v>
      </c>
      <c r="E24" s="254"/>
      <c r="F24" s="252"/>
      <c r="G24" s="284">
        <v>20334.8</v>
      </c>
      <c r="H24" s="291">
        <f t="shared" si="0"/>
        <v>0</v>
      </c>
      <c r="I24" s="134"/>
      <c r="J24" s="136"/>
      <c r="K24" s="177"/>
    </row>
    <row r="25" spans="1:11" x14ac:dyDescent="0.25">
      <c r="A25" s="274" t="s">
        <v>58</v>
      </c>
      <c r="B25" s="255"/>
      <c r="C25" s="255"/>
      <c r="D25" s="250" t="s">
        <v>57</v>
      </c>
      <c r="E25" s="251" t="s">
        <v>117</v>
      </c>
      <c r="F25" s="252"/>
      <c r="G25" s="285">
        <v>11600</v>
      </c>
      <c r="H25" s="291">
        <f t="shared" si="0"/>
        <v>0</v>
      </c>
      <c r="I25" s="134"/>
      <c r="J25" s="136"/>
      <c r="K25" s="177"/>
    </row>
    <row r="26" spans="1:11" x14ac:dyDescent="0.25">
      <c r="A26" s="274" t="s">
        <v>24</v>
      </c>
      <c r="B26" s="255"/>
      <c r="C26" s="255"/>
      <c r="D26" s="250" t="s">
        <v>57</v>
      </c>
      <c r="E26" s="251" t="s">
        <v>73</v>
      </c>
      <c r="F26" s="252"/>
      <c r="G26" s="285">
        <f>B18+B19</f>
        <v>31934.799999999999</v>
      </c>
      <c r="H26" s="291">
        <f t="shared" si="0"/>
        <v>0</v>
      </c>
      <c r="I26" s="134"/>
      <c r="J26" s="136"/>
      <c r="K26" s="178"/>
    </row>
    <row r="27" spans="1:11" ht="30.75" customHeight="1" x14ac:dyDescent="0.25">
      <c r="A27" s="275" t="s">
        <v>107</v>
      </c>
      <c r="B27" s="256"/>
      <c r="C27" s="256"/>
      <c r="D27" s="257" t="s">
        <v>27</v>
      </c>
      <c r="E27" s="258" t="s">
        <v>21</v>
      </c>
      <c r="F27" s="259"/>
      <c r="G27" s="286">
        <v>32</v>
      </c>
      <c r="H27" s="291">
        <f t="shared" si="0"/>
        <v>0</v>
      </c>
      <c r="I27" s="134"/>
      <c r="J27" s="136"/>
      <c r="K27" s="178"/>
    </row>
    <row r="28" spans="1:11" ht="28.15" customHeight="1" x14ac:dyDescent="0.25">
      <c r="A28" s="276" t="s">
        <v>93</v>
      </c>
      <c r="B28" s="253"/>
      <c r="C28" s="253"/>
      <c r="D28" s="260" t="s">
        <v>94</v>
      </c>
      <c r="E28" s="251" t="s">
        <v>95</v>
      </c>
      <c r="F28" s="252"/>
      <c r="G28" s="287">
        <v>11600</v>
      </c>
      <c r="H28" s="291">
        <f t="shared" si="0"/>
        <v>0</v>
      </c>
      <c r="I28" s="134"/>
      <c r="J28" s="136"/>
      <c r="K28" s="178"/>
    </row>
    <row r="29" spans="1:11" x14ac:dyDescent="0.25">
      <c r="A29" s="176" t="s">
        <v>59</v>
      </c>
      <c r="B29" s="261"/>
      <c r="C29" s="261"/>
      <c r="D29" s="262" t="s">
        <v>57</v>
      </c>
      <c r="E29" s="251" t="s">
        <v>21</v>
      </c>
      <c r="F29" s="252"/>
      <c r="G29" s="285">
        <v>31934.799999999999</v>
      </c>
      <c r="H29" s="291">
        <f t="shared" si="0"/>
        <v>0</v>
      </c>
      <c r="I29" s="214"/>
      <c r="J29" s="214"/>
      <c r="K29" s="178"/>
    </row>
    <row r="30" spans="1:11" x14ac:dyDescent="0.25">
      <c r="A30" s="274" t="s">
        <v>105</v>
      </c>
      <c r="B30" s="263"/>
      <c r="C30" s="263"/>
      <c r="D30" s="262" t="s">
        <v>57</v>
      </c>
      <c r="E30" s="251" t="s">
        <v>21</v>
      </c>
      <c r="F30" s="252"/>
      <c r="G30" s="285">
        <v>11600</v>
      </c>
      <c r="H30" s="291">
        <f t="shared" si="0"/>
        <v>0</v>
      </c>
      <c r="I30" s="134"/>
      <c r="J30" s="136"/>
      <c r="K30" s="178"/>
    </row>
    <row r="31" spans="1:11" x14ac:dyDescent="0.25">
      <c r="A31" s="274" t="s">
        <v>106</v>
      </c>
      <c r="B31" s="263"/>
      <c r="C31" s="263"/>
      <c r="D31" s="262" t="s">
        <v>57</v>
      </c>
      <c r="E31" s="251" t="s">
        <v>21</v>
      </c>
      <c r="F31" s="252"/>
      <c r="G31" s="285">
        <v>5800</v>
      </c>
      <c r="H31" s="291">
        <f t="shared" si="0"/>
        <v>0</v>
      </c>
      <c r="I31" s="134"/>
      <c r="J31" s="136"/>
      <c r="K31" s="178"/>
    </row>
    <row r="32" spans="1:11" ht="15.75" thickBot="1" x14ac:dyDescent="0.3">
      <c r="A32" s="277" t="s">
        <v>38</v>
      </c>
      <c r="B32" s="278"/>
      <c r="C32" s="278"/>
      <c r="D32" s="279" t="s">
        <v>8</v>
      </c>
      <c r="E32" s="280"/>
      <c r="F32" s="281"/>
      <c r="G32" s="288">
        <v>5520</v>
      </c>
      <c r="H32" s="292">
        <f t="shared" si="0"/>
        <v>0</v>
      </c>
      <c r="I32" s="134"/>
      <c r="J32" s="136"/>
      <c r="K32" s="178"/>
    </row>
    <row r="33" spans="1:11" ht="15.75" thickBot="1" x14ac:dyDescent="0.3">
      <c r="A33" s="179"/>
      <c r="B33" s="137"/>
      <c r="C33" s="137"/>
      <c r="D33" s="137"/>
      <c r="E33" s="138"/>
      <c r="F33" s="138"/>
      <c r="G33" s="168" t="s">
        <v>28</v>
      </c>
      <c r="H33" s="169">
        <f>SUM(H23:H32)</f>
        <v>0</v>
      </c>
      <c r="I33" s="138"/>
      <c r="J33" s="139"/>
      <c r="K33" s="180"/>
    </row>
    <row r="34" spans="1:11" ht="15.75" thickBot="1" x14ac:dyDescent="0.3">
      <c r="A34" s="179"/>
      <c r="B34" s="137"/>
      <c r="C34" s="137"/>
      <c r="D34" s="137"/>
      <c r="E34" s="140"/>
      <c r="F34" s="138"/>
      <c r="G34" s="138"/>
      <c r="H34" s="138"/>
      <c r="I34" s="166"/>
      <c r="J34" s="167" t="s">
        <v>29</v>
      </c>
      <c r="K34" s="162" t="s">
        <v>30</v>
      </c>
    </row>
    <row r="35" spans="1:11" ht="15.75" thickBot="1" x14ac:dyDescent="0.3">
      <c r="A35" s="181"/>
      <c r="B35" s="182"/>
      <c r="C35" s="182"/>
      <c r="D35" s="182"/>
      <c r="E35" s="183"/>
      <c r="F35" s="183"/>
      <c r="G35" s="183"/>
      <c r="H35" s="184" t="s">
        <v>31</v>
      </c>
      <c r="I35" s="163" t="s">
        <v>18</v>
      </c>
      <c r="J35" s="164">
        <f>H33*0.2</f>
        <v>0</v>
      </c>
      <c r="K35" s="165">
        <f>H33*1.2</f>
        <v>0</v>
      </c>
    </row>
    <row r="36" spans="1:11" x14ac:dyDescent="0.25">
      <c r="A36" s="127"/>
      <c r="B36" s="127"/>
      <c r="C36" s="127"/>
      <c r="D36" s="127"/>
      <c r="E36" s="127"/>
      <c r="F36" s="126"/>
      <c r="G36" s="141"/>
      <c r="H36" s="141"/>
      <c r="I36" s="142"/>
      <c r="J36" s="143"/>
      <c r="K36" s="141"/>
    </row>
    <row r="37" spans="1:11" x14ac:dyDescent="0.25">
      <c r="A37" s="144"/>
      <c r="B37" s="127"/>
      <c r="C37" s="127"/>
      <c r="D37" s="127"/>
      <c r="E37" s="127"/>
      <c r="F37" s="126"/>
      <c r="G37" s="145"/>
      <c r="H37" s="146"/>
      <c r="I37" s="147"/>
      <c r="J37" s="146"/>
      <c r="K37" s="126"/>
    </row>
    <row r="38" spans="1:11" x14ac:dyDescent="0.25">
      <c r="A38" s="148" t="s">
        <v>32</v>
      </c>
      <c r="B38" s="149"/>
      <c r="C38" s="149"/>
      <c r="D38" s="149"/>
      <c r="E38" s="149"/>
      <c r="F38" s="149"/>
      <c r="G38" s="150"/>
      <c r="H38" s="150"/>
      <c r="I38" s="151"/>
      <c r="J38" s="150"/>
      <c r="K38" s="150"/>
    </row>
    <row r="39" spans="1:11" x14ac:dyDescent="0.25">
      <c r="A39" s="148" t="s">
        <v>33</v>
      </c>
      <c r="B39" s="149"/>
      <c r="C39" s="149"/>
      <c r="D39" s="149"/>
      <c r="E39" s="149"/>
      <c r="F39" s="149"/>
      <c r="G39" s="152"/>
      <c r="H39" s="152"/>
      <c r="I39" s="153"/>
      <c r="J39" s="153"/>
      <c r="K39" s="154"/>
    </row>
    <row r="40" spans="1:11" x14ac:dyDescent="0.25">
      <c r="A40" s="208" t="s">
        <v>34</v>
      </c>
      <c r="B40" s="209"/>
      <c r="C40" s="209"/>
      <c r="D40" s="209"/>
      <c r="E40" s="209"/>
      <c r="F40" s="209"/>
      <c r="G40" s="209"/>
      <c r="H40" s="209"/>
      <c r="I40" s="209"/>
      <c r="J40" s="209"/>
      <c r="K40" s="209"/>
    </row>
    <row r="41" spans="1:11" x14ac:dyDescent="0.25">
      <c r="A41" s="155"/>
      <c r="B41" s="155"/>
      <c r="C41" s="155"/>
      <c r="D41" s="155"/>
      <c r="E41" s="155"/>
      <c r="F41" s="155"/>
      <c r="G41" s="155"/>
      <c r="H41" s="155"/>
      <c r="I41" s="155"/>
      <c r="J41" s="155"/>
      <c r="K41" s="155"/>
    </row>
    <row r="42" spans="1:11" x14ac:dyDescent="0.25">
      <c r="A42" s="127"/>
      <c r="B42" s="127"/>
      <c r="C42" s="127"/>
      <c r="D42" s="127"/>
      <c r="E42" s="127"/>
      <c r="F42" s="126"/>
      <c r="G42" s="127"/>
      <c r="H42" s="126"/>
      <c r="I42" s="127"/>
      <c r="J42" s="126"/>
      <c r="K42" s="126"/>
    </row>
    <row r="43" spans="1:11" x14ac:dyDescent="0.25">
      <c r="A43" s="156"/>
      <c r="B43" s="156"/>
      <c r="C43" s="125"/>
      <c r="D43" s="125"/>
      <c r="E43" s="125"/>
      <c r="F43" s="125"/>
      <c r="G43" s="157" t="s">
        <v>35</v>
      </c>
      <c r="H43" s="158"/>
      <c r="I43" s="158"/>
      <c r="J43" s="126"/>
      <c r="K43" s="126"/>
    </row>
    <row r="44" spans="1:11" x14ac:dyDescent="0.25">
      <c r="A44" s="210" t="s">
        <v>36</v>
      </c>
      <c r="B44" s="211"/>
      <c r="C44" s="211"/>
      <c r="D44" s="131"/>
      <c r="E44" s="131"/>
      <c r="F44" s="125"/>
      <c r="G44" s="157" t="s">
        <v>37</v>
      </c>
      <c r="H44" s="158"/>
      <c r="I44" s="158"/>
      <c r="J44" s="126"/>
      <c r="K44" s="126"/>
    </row>
    <row r="45" spans="1:11" x14ac:dyDescent="0.25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</sheetData>
  <mergeCells count="20">
    <mergeCell ref="H15:K15"/>
    <mergeCell ref="B4:K4"/>
    <mergeCell ref="A11:C11"/>
    <mergeCell ref="H13:K13"/>
    <mergeCell ref="A14:C14"/>
    <mergeCell ref="H14:K14"/>
    <mergeCell ref="H12:K12"/>
    <mergeCell ref="A40:K40"/>
    <mergeCell ref="A44:C44"/>
    <mergeCell ref="H16:K16"/>
    <mergeCell ref="A24:C24"/>
    <mergeCell ref="A30:C30"/>
    <mergeCell ref="A32:C32"/>
    <mergeCell ref="A22:C22"/>
    <mergeCell ref="A26:C26"/>
    <mergeCell ref="I29:J29"/>
    <mergeCell ref="A31:C31"/>
    <mergeCell ref="A25:C25"/>
    <mergeCell ref="A27:C27"/>
    <mergeCell ref="A28:C28"/>
  </mergeCells>
  <conditionalFormatting sqref="G24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zoomScale="85" zoomScaleNormal="85" workbookViewId="0">
      <selection activeCell="I28" sqref="I28:J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2" x14ac:dyDescent="0.25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2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2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2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2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2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2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2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2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2" x14ac:dyDescent="0.25">
      <c r="A11" s="229" t="s">
        <v>51</v>
      </c>
      <c r="B11" s="230"/>
      <c r="C11" s="230"/>
      <c r="D11" s="230"/>
      <c r="E11" s="9"/>
      <c r="F11" s="8"/>
      <c r="G11" s="4"/>
      <c r="H11" s="4"/>
      <c r="I11" s="4"/>
      <c r="J11" s="4"/>
      <c r="K11" s="3"/>
    </row>
    <row r="12" spans="1:12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2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91</v>
      </c>
      <c r="I13" s="233"/>
      <c r="J13" s="233"/>
      <c r="K13" s="234"/>
    </row>
    <row r="14" spans="1:12" x14ac:dyDescent="0.25">
      <c r="A14" s="229" t="s">
        <v>51</v>
      </c>
      <c r="B14" s="230"/>
      <c r="C14" s="230"/>
      <c r="D14" s="230"/>
      <c r="E14" s="8"/>
      <c r="F14" s="18"/>
      <c r="G14" s="8"/>
      <c r="H14" s="109"/>
      <c r="I14" s="109"/>
      <c r="J14" s="109"/>
      <c r="K14" s="109"/>
      <c r="L14" s="110"/>
    </row>
    <row r="15" spans="1:12" ht="15.75" thickBot="1" x14ac:dyDescent="0.3">
      <c r="A15" s="20"/>
      <c r="B15" s="8"/>
      <c r="C15" s="8"/>
      <c r="D15" s="8"/>
      <c r="E15" s="8"/>
      <c r="F15" s="18"/>
      <c r="G15" s="8"/>
      <c r="H15" s="237" t="s">
        <v>90</v>
      </c>
      <c r="I15" s="237"/>
      <c r="J15" s="237"/>
      <c r="K15" s="23"/>
    </row>
    <row r="16" spans="1:12" x14ac:dyDescent="0.25">
      <c r="A16" s="24" t="s">
        <v>7</v>
      </c>
      <c r="B16" s="25">
        <v>4520</v>
      </c>
      <c r="C16" s="8" t="s">
        <v>8</v>
      </c>
      <c r="D16" s="109"/>
      <c r="E16" s="109"/>
      <c r="F16" s="109"/>
      <c r="G16" s="8"/>
      <c r="H16" s="21"/>
      <c r="I16" s="22"/>
      <c r="J16" s="235"/>
      <c r="K16" s="236"/>
    </row>
    <row r="17" spans="1:13" x14ac:dyDescent="0.25">
      <c r="A17" s="27" t="s">
        <v>9</v>
      </c>
      <c r="B17" s="28">
        <v>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3" x14ac:dyDescent="0.25">
      <c r="A18" s="30" t="s">
        <v>10</v>
      </c>
      <c r="B18" s="31">
        <f>B16*B17</f>
        <v>27120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3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  <c r="M19" s="37"/>
    </row>
    <row r="20" spans="1:13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  <c r="M20" s="37"/>
    </row>
    <row r="21" spans="1:13" ht="15.75" thickBot="1" x14ac:dyDescent="0.3">
      <c r="A21" s="34"/>
      <c r="B21" s="35"/>
      <c r="C21" s="8"/>
      <c r="D21" s="8"/>
      <c r="E21" s="8"/>
      <c r="F21" s="36" t="s">
        <v>13</v>
      </c>
      <c r="G21" s="37"/>
      <c r="H21" s="38" t="s">
        <v>14</v>
      </c>
      <c r="I21" s="39"/>
      <c r="J21" s="40"/>
      <c r="K21" s="41"/>
    </row>
    <row r="22" spans="1:13" ht="15.75" thickBot="1" x14ac:dyDescent="0.3">
      <c r="A22" s="207" t="s">
        <v>15</v>
      </c>
      <c r="B22" s="42"/>
      <c r="C22" s="43"/>
      <c r="D22" s="44" t="s">
        <v>16</v>
      </c>
      <c r="E22" s="45" t="s">
        <v>17</v>
      </c>
      <c r="F22" s="46" t="s">
        <v>18</v>
      </c>
      <c r="G22" s="45" t="s">
        <v>19</v>
      </c>
      <c r="H22" s="313" t="s">
        <v>18</v>
      </c>
      <c r="I22" s="47"/>
      <c r="J22" s="48"/>
      <c r="K22" s="23"/>
    </row>
    <row r="23" spans="1:13" x14ac:dyDescent="0.25">
      <c r="A23" s="197" t="s">
        <v>20</v>
      </c>
      <c r="B23" s="198"/>
      <c r="C23" s="198"/>
      <c r="D23" s="199" t="s">
        <v>8</v>
      </c>
      <c r="E23" s="303" t="s">
        <v>21</v>
      </c>
      <c r="F23" s="304"/>
      <c r="G23" s="310">
        <v>24</v>
      </c>
      <c r="H23" s="314">
        <f>F23*G23</f>
        <v>0</v>
      </c>
      <c r="I23" s="47"/>
      <c r="J23" s="49"/>
      <c r="K23" s="50"/>
    </row>
    <row r="24" spans="1:13" x14ac:dyDescent="0.25">
      <c r="A24" s="305" t="s">
        <v>22</v>
      </c>
      <c r="B24" s="293"/>
      <c r="C24" s="293"/>
      <c r="D24" s="294" t="s">
        <v>23</v>
      </c>
      <c r="E24" s="295"/>
      <c r="F24" s="259"/>
      <c r="G24" s="311">
        <v>18120</v>
      </c>
      <c r="H24" s="315">
        <f t="shared" ref="H24:H32" si="0">F24*G24</f>
        <v>0</v>
      </c>
      <c r="I24" s="47"/>
      <c r="J24" s="49"/>
      <c r="K24" s="50"/>
    </row>
    <row r="25" spans="1:13" x14ac:dyDescent="0.25">
      <c r="A25" s="246" t="s">
        <v>58</v>
      </c>
      <c r="B25" s="247"/>
      <c r="C25" s="298"/>
      <c r="D25" s="294" t="s">
        <v>23</v>
      </c>
      <c r="E25" s="258" t="s">
        <v>104</v>
      </c>
      <c r="F25" s="259"/>
      <c r="G25" s="286">
        <v>9000</v>
      </c>
      <c r="H25" s="315">
        <f t="shared" si="0"/>
        <v>0</v>
      </c>
      <c r="I25" s="47"/>
      <c r="J25" s="49"/>
      <c r="K25" s="50"/>
    </row>
    <row r="26" spans="1:13" x14ac:dyDescent="0.25">
      <c r="A26" s="246" t="s">
        <v>24</v>
      </c>
      <c r="B26" s="247"/>
      <c r="C26" s="298"/>
      <c r="D26" s="294" t="s">
        <v>23</v>
      </c>
      <c r="E26" s="258" t="s">
        <v>25</v>
      </c>
      <c r="F26" s="259"/>
      <c r="G26" s="286">
        <f>B18+B19</f>
        <v>27120</v>
      </c>
      <c r="H26" s="315">
        <f t="shared" si="0"/>
        <v>0</v>
      </c>
      <c r="I26" s="47"/>
      <c r="J26" s="49"/>
      <c r="K26" s="51"/>
    </row>
    <row r="27" spans="1:13" ht="29.25" customHeight="1" x14ac:dyDescent="0.25">
      <c r="A27" s="275" t="s">
        <v>107</v>
      </c>
      <c r="B27" s="256"/>
      <c r="C27" s="256"/>
      <c r="D27" s="257" t="s">
        <v>27</v>
      </c>
      <c r="E27" s="258" t="s">
        <v>21</v>
      </c>
      <c r="F27" s="259"/>
      <c r="G27" s="286">
        <v>300</v>
      </c>
      <c r="H27" s="315">
        <f t="shared" si="0"/>
        <v>0</v>
      </c>
      <c r="I27" s="194"/>
      <c r="J27" s="194"/>
      <c r="K27" s="51"/>
    </row>
    <row r="28" spans="1:13" ht="27.6" customHeight="1" x14ac:dyDescent="0.25">
      <c r="A28" s="276" t="s">
        <v>93</v>
      </c>
      <c r="B28" s="253"/>
      <c r="C28" s="253"/>
      <c r="D28" s="260" t="s">
        <v>94</v>
      </c>
      <c r="E28" s="251" t="s">
        <v>95</v>
      </c>
      <c r="F28" s="252"/>
      <c r="G28" s="287">
        <v>9000</v>
      </c>
      <c r="H28" s="315">
        <f t="shared" si="0"/>
        <v>0</v>
      </c>
      <c r="I28" s="238" t="s">
        <v>108</v>
      </c>
      <c r="J28" s="238"/>
      <c r="K28" s="51"/>
    </row>
    <row r="29" spans="1:13" x14ac:dyDescent="0.25">
      <c r="A29" s="306" t="s">
        <v>26</v>
      </c>
      <c r="B29" s="296"/>
      <c r="C29" s="296"/>
      <c r="D29" s="257" t="s">
        <v>27</v>
      </c>
      <c r="E29" s="258" t="s">
        <v>21</v>
      </c>
      <c r="F29" s="259"/>
      <c r="G29" s="286">
        <f>B18+B19</f>
        <v>27120</v>
      </c>
      <c r="H29" s="315">
        <f t="shared" si="0"/>
        <v>0</v>
      </c>
      <c r="I29" s="47"/>
      <c r="J29" s="49"/>
      <c r="K29" s="51"/>
    </row>
    <row r="30" spans="1:13" x14ac:dyDescent="0.25">
      <c r="A30" s="307" t="s">
        <v>109</v>
      </c>
      <c r="B30" s="297"/>
      <c r="C30" s="297"/>
      <c r="D30" s="257" t="s">
        <v>27</v>
      </c>
      <c r="E30" s="258" t="s">
        <v>21</v>
      </c>
      <c r="F30" s="259"/>
      <c r="G30" s="286">
        <v>9000</v>
      </c>
      <c r="H30" s="315">
        <f t="shared" si="0"/>
        <v>0</v>
      </c>
      <c r="I30" s="47"/>
      <c r="J30" s="49"/>
      <c r="K30" s="51"/>
    </row>
    <row r="31" spans="1:13" x14ac:dyDescent="0.25">
      <c r="A31" s="307" t="s">
        <v>106</v>
      </c>
      <c r="B31" s="297"/>
      <c r="C31" s="297"/>
      <c r="D31" s="257" t="s">
        <v>27</v>
      </c>
      <c r="E31" s="258" t="s">
        <v>21</v>
      </c>
      <c r="F31" s="259"/>
      <c r="G31" s="286">
        <v>4350</v>
      </c>
      <c r="H31" s="315">
        <f t="shared" si="0"/>
        <v>0</v>
      </c>
      <c r="I31" s="47"/>
      <c r="J31" s="49"/>
      <c r="K31" s="51"/>
    </row>
    <row r="32" spans="1:13" ht="15.75" thickBot="1" x14ac:dyDescent="0.3">
      <c r="A32" s="308" t="s">
        <v>38</v>
      </c>
      <c r="B32" s="309"/>
      <c r="C32" s="309"/>
      <c r="D32" s="200" t="s">
        <v>8</v>
      </c>
      <c r="E32" s="201"/>
      <c r="F32" s="202"/>
      <c r="G32" s="312">
        <v>4658</v>
      </c>
      <c r="H32" s="316">
        <f t="shared" si="0"/>
        <v>0</v>
      </c>
      <c r="I32" s="47"/>
      <c r="J32" s="49"/>
      <c r="K32" s="51"/>
    </row>
    <row r="33" spans="1:13" ht="15.75" thickBot="1" x14ac:dyDescent="0.3">
      <c r="A33" s="55"/>
      <c r="B33" s="56"/>
      <c r="C33" s="56"/>
      <c r="D33" s="56"/>
      <c r="E33" s="52"/>
      <c r="F33" s="52"/>
      <c r="G33" s="195" t="s">
        <v>28</v>
      </c>
      <c r="H33" s="196">
        <f>SUM(H23:H32)</f>
        <v>0</v>
      </c>
      <c r="I33" s="52"/>
      <c r="J33" s="53"/>
      <c r="K33" s="54"/>
    </row>
    <row r="34" spans="1:13" ht="15.75" thickBot="1" x14ac:dyDescent="0.3">
      <c r="A34" s="55"/>
      <c r="B34" s="56"/>
      <c r="C34" s="56"/>
      <c r="D34" s="56"/>
      <c r="E34" s="57"/>
      <c r="F34" s="52"/>
      <c r="G34" s="52"/>
      <c r="H34" s="52"/>
      <c r="I34" s="52"/>
      <c r="J34" s="53" t="s">
        <v>29</v>
      </c>
      <c r="K34" s="58" t="s">
        <v>30</v>
      </c>
    </row>
    <row r="35" spans="1:13" ht="15.75" thickBot="1" x14ac:dyDescent="0.3">
      <c r="A35" s="55"/>
      <c r="B35" s="56"/>
      <c r="C35" s="56"/>
      <c r="D35" s="56"/>
      <c r="E35" s="52"/>
      <c r="F35" s="52"/>
      <c r="G35" s="52"/>
      <c r="H35" s="52" t="s">
        <v>31</v>
      </c>
      <c r="I35" s="59" t="s">
        <v>18</v>
      </c>
      <c r="J35" s="60">
        <f>H33*0.2</f>
        <v>0</v>
      </c>
      <c r="K35" s="61">
        <f>H33*1.2</f>
        <v>0</v>
      </c>
    </row>
    <row r="36" spans="1:13" ht="15.75" thickBot="1" x14ac:dyDescent="0.3">
      <c r="A36" s="62"/>
      <c r="B36" s="63"/>
      <c r="C36" s="63"/>
      <c r="D36" s="63"/>
      <c r="E36" s="63"/>
      <c r="F36" s="64"/>
      <c r="G36" s="65"/>
      <c r="H36" s="65"/>
      <c r="I36" s="66"/>
      <c r="J36" s="67"/>
      <c r="K36" s="68"/>
    </row>
    <row r="37" spans="1:13" ht="15.75" thickBot="1" x14ac:dyDescent="0.3">
      <c r="A37" s="69"/>
      <c r="B37" s="70"/>
      <c r="C37" s="70"/>
      <c r="D37" s="70"/>
      <c r="E37" s="70"/>
      <c r="F37" s="71"/>
      <c r="G37" s="72"/>
      <c r="H37" s="73"/>
      <c r="I37" s="74"/>
      <c r="J37" s="75"/>
      <c r="K37" s="76"/>
    </row>
    <row r="38" spans="1:13" x14ac:dyDescent="0.25">
      <c r="A38" s="77" t="s">
        <v>32</v>
      </c>
      <c r="B38" s="78"/>
      <c r="C38" s="78"/>
      <c r="D38" s="78"/>
      <c r="E38" s="78"/>
      <c r="F38" s="78"/>
      <c r="G38" s="79"/>
      <c r="H38" s="79"/>
      <c r="I38" s="80"/>
      <c r="J38" s="79"/>
      <c r="K38" s="79"/>
      <c r="L38" s="81"/>
      <c r="M38" s="81"/>
    </row>
    <row r="39" spans="1:13" x14ac:dyDescent="0.25">
      <c r="A39" s="82" t="s">
        <v>33</v>
      </c>
      <c r="B39" s="83"/>
      <c r="C39" s="83"/>
      <c r="D39" s="83"/>
      <c r="E39" s="83"/>
      <c r="F39" s="83"/>
      <c r="G39" s="84"/>
      <c r="H39" s="84"/>
      <c r="I39" s="85"/>
      <c r="J39" s="86"/>
      <c r="K39" s="87"/>
      <c r="L39" s="81"/>
      <c r="M39" s="81"/>
    </row>
    <row r="40" spans="1:13" x14ac:dyDescent="0.25">
      <c r="A40" s="231" t="s">
        <v>34</v>
      </c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</row>
    <row r="41" spans="1:13" x14ac:dyDescent="0.25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x14ac:dyDescent="0.25">
      <c r="F42" s="3"/>
      <c r="H42" s="3"/>
      <c r="J42" s="3"/>
      <c r="K42" s="3"/>
    </row>
    <row r="43" spans="1:13" x14ac:dyDescent="0.25">
      <c r="A43" s="88"/>
      <c r="B43" s="88"/>
      <c r="C43" s="89"/>
      <c r="D43" s="90"/>
      <c r="E43" s="90"/>
      <c r="F43" s="90"/>
      <c r="G43" s="91" t="s">
        <v>35</v>
      </c>
      <c r="H43" s="91"/>
      <c r="I43" s="91"/>
      <c r="J43" s="3"/>
      <c r="K43" s="3"/>
    </row>
    <row r="44" spans="1:13" x14ac:dyDescent="0.25">
      <c r="A44" s="232" t="s">
        <v>36</v>
      </c>
      <c r="B44" s="232"/>
      <c r="C44" s="232"/>
      <c r="D44" s="92"/>
      <c r="E44" s="92"/>
      <c r="F44" s="89"/>
      <c r="G44" s="91" t="s">
        <v>37</v>
      </c>
      <c r="H44" s="91"/>
      <c r="I44" s="91"/>
      <c r="J44" s="3"/>
      <c r="K44" s="3"/>
    </row>
  </sheetData>
  <mergeCells count="17">
    <mergeCell ref="A26:C26"/>
    <mergeCell ref="B4:K4"/>
    <mergeCell ref="A11:D11"/>
    <mergeCell ref="A14:D14"/>
    <mergeCell ref="A40:M40"/>
    <mergeCell ref="A44:C44"/>
    <mergeCell ref="A24:C24"/>
    <mergeCell ref="A30:C30"/>
    <mergeCell ref="A32:C32"/>
    <mergeCell ref="H13:K13"/>
    <mergeCell ref="J16:K16"/>
    <mergeCell ref="A27:C27"/>
    <mergeCell ref="H15:J15"/>
    <mergeCell ref="A28:C28"/>
    <mergeCell ref="I28:J28"/>
    <mergeCell ref="A31:C31"/>
    <mergeCell ref="A25:C25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85" zoomScaleNormal="85" workbookViewId="0">
      <selection activeCell="I28" sqref="I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1" width="13.5703125" customWidth="1"/>
  </cols>
  <sheetData>
    <row r="1" spans="1:11" x14ac:dyDescent="0.25">
      <c r="A1" s="1" t="s">
        <v>68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9" t="s">
        <v>63</v>
      </c>
      <c r="B11" s="230"/>
      <c r="C11" s="230"/>
      <c r="D11" s="230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111</v>
      </c>
      <c r="I13" s="233"/>
      <c r="J13" s="233"/>
      <c r="K13" s="17"/>
    </row>
    <row r="14" spans="1:11" x14ac:dyDescent="0.25">
      <c r="A14" s="229" t="s">
        <v>63</v>
      </c>
      <c r="B14" s="230"/>
      <c r="C14" s="230"/>
      <c r="D14" s="230"/>
      <c r="E14" s="8"/>
      <c r="F14" s="18"/>
      <c r="G14" s="8"/>
      <c r="H14" s="239"/>
      <c r="I14" s="239"/>
      <c r="J14" s="239"/>
      <c r="K14" s="19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37" t="s">
        <v>110</v>
      </c>
      <c r="I15" s="237"/>
      <c r="J15" s="237"/>
      <c r="K15" s="23"/>
    </row>
    <row r="16" spans="1:11" x14ac:dyDescent="0.25">
      <c r="A16" s="24" t="s">
        <v>7</v>
      </c>
      <c r="B16" s="25">
        <v>2365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1" x14ac:dyDescent="0.25">
      <c r="A17" s="27" t="s">
        <v>9</v>
      </c>
      <c r="B17" s="28">
        <v>5.6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13244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17" t="s">
        <v>13</v>
      </c>
      <c r="G21" s="37"/>
      <c r="H21" s="318" t="s">
        <v>14</v>
      </c>
      <c r="I21" s="39"/>
      <c r="J21" s="40"/>
      <c r="K21" s="41"/>
    </row>
    <row r="22" spans="1:11" ht="15.75" thickBot="1" x14ac:dyDescent="0.3">
      <c r="A22" s="244" t="s">
        <v>15</v>
      </c>
      <c r="B22" s="245"/>
      <c r="C22" s="324"/>
      <c r="D22" s="320" t="s">
        <v>16</v>
      </c>
      <c r="E22" s="321" t="s">
        <v>17</v>
      </c>
      <c r="F22" s="322" t="s">
        <v>18</v>
      </c>
      <c r="G22" s="325" t="s">
        <v>19</v>
      </c>
      <c r="H22" s="313" t="s">
        <v>18</v>
      </c>
      <c r="I22" s="47"/>
      <c r="J22" s="48"/>
      <c r="K22" s="23"/>
    </row>
    <row r="23" spans="1:11" x14ac:dyDescent="0.25">
      <c r="A23" s="197" t="s">
        <v>20</v>
      </c>
      <c r="B23" s="198"/>
      <c r="C23" s="198"/>
      <c r="D23" s="199" t="s">
        <v>8</v>
      </c>
      <c r="E23" s="303" t="s">
        <v>21</v>
      </c>
      <c r="F23" s="304"/>
      <c r="G23" s="310">
        <v>28</v>
      </c>
      <c r="H23" s="314">
        <f t="shared" ref="H23:H30" si="0">F23*G23</f>
        <v>0</v>
      </c>
      <c r="I23" s="47"/>
      <c r="J23" s="49"/>
      <c r="K23" s="50"/>
    </row>
    <row r="24" spans="1:11" x14ac:dyDescent="0.25">
      <c r="A24" s="246" t="s">
        <v>58</v>
      </c>
      <c r="B24" s="247"/>
      <c r="C24" s="298"/>
      <c r="D24" s="294" t="s">
        <v>23</v>
      </c>
      <c r="E24" s="258" t="s">
        <v>104</v>
      </c>
      <c r="F24" s="259"/>
      <c r="G24" s="286">
        <v>13244</v>
      </c>
      <c r="H24" s="315">
        <f t="shared" si="0"/>
        <v>0</v>
      </c>
      <c r="I24" s="47"/>
      <c r="J24" s="49"/>
      <c r="K24" s="50"/>
    </row>
    <row r="25" spans="1:11" x14ac:dyDescent="0.25">
      <c r="A25" s="246" t="s">
        <v>24</v>
      </c>
      <c r="B25" s="247"/>
      <c r="C25" s="298"/>
      <c r="D25" s="294" t="s">
        <v>23</v>
      </c>
      <c r="E25" s="258" t="s">
        <v>25</v>
      </c>
      <c r="F25" s="259"/>
      <c r="G25" s="286">
        <v>13244</v>
      </c>
      <c r="H25" s="315">
        <f t="shared" si="0"/>
        <v>0</v>
      </c>
      <c r="I25" s="47"/>
      <c r="J25" s="49"/>
      <c r="K25" s="51"/>
    </row>
    <row r="26" spans="1:11" ht="29.25" customHeight="1" x14ac:dyDescent="0.25">
      <c r="A26" s="275" t="s">
        <v>56</v>
      </c>
      <c r="B26" s="256"/>
      <c r="C26" s="256"/>
      <c r="D26" s="257" t="s">
        <v>27</v>
      </c>
      <c r="E26" s="258" t="s">
        <v>21</v>
      </c>
      <c r="F26" s="259"/>
      <c r="G26" s="286">
        <v>80</v>
      </c>
      <c r="H26" s="315">
        <f t="shared" si="0"/>
        <v>0</v>
      </c>
      <c r="I26" s="47"/>
      <c r="J26" s="49"/>
      <c r="K26" s="51"/>
    </row>
    <row r="27" spans="1:11" ht="27.6" customHeight="1" x14ac:dyDescent="0.25">
      <c r="A27" s="276" t="s">
        <v>93</v>
      </c>
      <c r="B27" s="253"/>
      <c r="C27" s="253"/>
      <c r="D27" s="260" t="s">
        <v>94</v>
      </c>
      <c r="E27" s="251" t="s">
        <v>95</v>
      </c>
      <c r="F27" s="252"/>
      <c r="G27" s="287">
        <v>13244</v>
      </c>
      <c r="H27" s="315">
        <f t="shared" si="0"/>
        <v>0</v>
      </c>
      <c r="I27" s="47"/>
      <c r="J27" s="49"/>
      <c r="K27" s="51"/>
    </row>
    <row r="28" spans="1:11" x14ac:dyDescent="0.25">
      <c r="A28" s="306" t="s">
        <v>26</v>
      </c>
      <c r="B28" s="296"/>
      <c r="C28" s="296"/>
      <c r="D28" s="257" t="s">
        <v>27</v>
      </c>
      <c r="E28" s="258" t="s">
        <v>21</v>
      </c>
      <c r="F28" s="259"/>
      <c r="G28" s="286">
        <v>13244</v>
      </c>
      <c r="H28" s="315">
        <f t="shared" si="0"/>
        <v>0</v>
      </c>
      <c r="I28" s="47"/>
      <c r="J28" s="49"/>
      <c r="K28" s="51"/>
    </row>
    <row r="29" spans="1:11" x14ac:dyDescent="0.25">
      <c r="A29" s="307" t="s">
        <v>116</v>
      </c>
      <c r="B29" s="297"/>
      <c r="C29" s="297"/>
      <c r="D29" s="257" t="s">
        <v>27</v>
      </c>
      <c r="E29" s="258" t="s">
        <v>21</v>
      </c>
      <c r="F29" s="259"/>
      <c r="G29" s="286">
        <v>13244</v>
      </c>
      <c r="H29" s="315">
        <f t="shared" si="0"/>
        <v>0</v>
      </c>
      <c r="I29" s="47"/>
      <c r="J29" s="49"/>
      <c r="K29" s="51"/>
    </row>
    <row r="30" spans="1:11" ht="15.75" thickBot="1" x14ac:dyDescent="0.3">
      <c r="A30" s="308" t="s">
        <v>38</v>
      </c>
      <c r="B30" s="309"/>
      <c r="C30" s="309"/>
      <c r="D30" s="200" t="s">
        <v>8</v>
      </c>
      <c r="E30" s="201"/>
      <c r="F30" s="202"/>
      <c r="G30" s="312">
        <v>2380</v>
      </c>
      <c r="H30" s="316">
        <f t="shared" si="0"/>
        <v>0</v>
      </c>
      <c r="I30" s="47"/>
      <c r="J30" s="49"/>
      <c r="K30" s="51"/>
    </row>
    <row r="31" spans="1:11" ht="15.75" thickBot="1" x14ac:dyDescent="0.3">
      <c r="A31" s="55"/>
      <c r="B31" s="56"/>
      <c r="C31" s="56"/>
      <c r="D31" s="56"/>
      <c r="E31" s="52"/>
      <c r="F31" s="52"/>
      <c r="G31" s="195" t="s">
        <v>28</v>
      </c>
      <c r="H31" s="196">
        <f>SUM(H23:H30)</f>
        <v>0</v>
      </c>
      <c r="I31" s="52"/>
      <c r="J31" s="53"/>
      <c r="K31" s="54"/>
    </row>
    <row r="32" spans="1:11" ht="15.75" thickBot="1" x14ac:dyDescent="0.3">
      <c r="A32" s="55"/>
      <c r="B32" s="56"/>
      <c r="C32" s="56"/>
      <c r="D32" s="56"/>
      <c r="E32" s="57"/>
      <c r="F32" s="52"/>
      <c r="G32" s="52"/>
      <c r="H32" s="52"/>
      <c r="I32" s="52"/>
      <c r="J32" s="53" t="s">
        <v>29</v>
      </c>
      <c r="K32" s="58" t="s">
        <v>30</v>
      </c>
    </row>
    <row r="33" spans="1:13" ht="15.75" thickBot="1" x14ac:dyDescent="0.3">
      <c r="A33" s="55"/>
      <c r="B33" s="56"/>
      <c r="C33" s="56"/>
      <c r="D33" s="56"/>
      <c r="E33" s="52"/>
      <c r="F33" s="52"/>
      <c r="G33" s="52"/>
      <c r="H33" s="52" t="s">
        <v>31</v>
      </c>
      <c r="I33" s="59" t="s">
        <v>18</v>
      </c>
      <c r="J33" s="60">
        <f>H31*0.2</f>
        <v>0</v>
      </c>
      <c r="K33" s="61">
        <f>H31*1.2</f>
        <v>0</v>
      </c>
    </row>
    <row r="34" spans="1:13" ht="15.75" thickBot="1" x14ac:dyDescent="0.3">
      <c r="A34" s="62"/>
      <c r="B34" s="63"/>
      <c r="C34" s="63"/>
      <c r="D34" s="63"/>
      <c r="E34" s="63"/>
      <c r="F34" s="64"/>
      <c r="G34" s="65"/>
      <c r="H34" s="65"/>
      <c r="I34" s="66"/>
      <c r="J34" s="67"/>
      <c r="K34" s="68"/>
    </row>
    <row r="35" spans="1:13" ht="15.75" thickBot="1" x14ac:dyDescent="0.3">
      <c r="A35" s="69"/>
      <c r="B35" s="70"/>
      <c r="C35" s="70"/>
      <c r="D35" s="70"/>
      <c r="E35" s="70"/>
      <c r="F35" s="71"/>
      <c r="G35" s="72"/>
      <c r="H35" s="73"/>
      <c r="I35" s="74"/>
      <c r="J35" s="75"/>
      <c r="K35" s="76"/>
    </row>
    <row r="36" spans="1:13" x14ac:dyDescent="0.25">
      <c r="A36" s="77" t="s">
        <v>32</v>
      </c>
      <c r="B36" s="78"/>
      <c r="C36" s="78"/>
      <c r="D36" s="78"/>
      <c r="E36" s="78"/>
      <c r="F36" s="78"/>
      <c r="G36" s="79"/>
      <c r="H36" s="79"/>
      <c r="I36" s="80"/>
      <c r="J36" s="79"/>
      <c r="K36" s="79"/>
      <c r="L36" s="81"/>
      <c r="M36" s="81"/>
    </row>
    <row r="37" spans="1:13" x14ac:dyDescent="0.25">
      <c r="A37" s="82" t="s">
        <v>33</v>
      </c>
      <c r="B37" s="83"/>
      <c r="C37" s="83"/>
      <c r="D37" s="83"/>
      <c r="E37" s="83"/>
      <c r="F37" s="83"/>
      <c r="G37" s="84"/>
      <c r="H37" s="84"/>
      <c r="I37" s="85"/>
      <c r="J37" s="86"/>
      <c r="K37" s="87"/>
      <c r="L37" s="81"/>
      <c r="M37" s="81"/>
    </row>
    <row r="38" spans="1:13" x14ac:dyDescent="0.25">
      <c r="A38" s="231" t="s">
        <v>34</v>
      </c>
      <c r="B38" s="231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88"/>
      <c r="B41" s="88"/>
      <c r="C41" s="89"/>
      <c r="D41" s="90"/>
      <c r="E41" s="90"/>
      <c r="F41" s="90"/>
      <c r="G41" s="91" t="s">
        <v>35</v>
      </c>
      <c r="H41" s="91"/>
      <c r="I41" s="91"/>
      <c r="J41" s="3"/>
      <c r="K41" s="3"/>
    </row>
    <row r="42" spans="1:13" x14ac:dyDescent="0.25">
      <c r="A42" s="232" t="s">
        <v>36</v>
      </c>
      <c r="B42" s="232"/>
      <c r="C42" s="232"/>
      <c r="D42" s="92"/>
      <c r="E42" s="92"/>
      <c r="F42" s="89"/>
      <c r="G42" s="91" t="s">
        <v>37</v>
      </c>
      <c r="H42" s="91"/>
      <c r="I42" s="91"/>
      <c r="J42" s="3"/>
      <c r="K42" s="3"/>
    </row>
  </sheetData>
  <mergeCells count="15">
    <mergeCell ref="A22:C22"/>
    <mergeCell ref="A24:C24"/>
    <mergeCell ref="A25:C25"/>
    <mergeCell ref="H15:J15"/>
    <mergeCell ref="B4:K4"/>
    <mergeCell ref="A11:D11"/>
    <mergeCell ref="H13:J13"/>
    <mergeCell ref="A14:D14"/>
    <mergeCell ref="H14:J14"/>
    <mergeCell ref="A26:C26"/>
    <mergeCell ref="A29:C29"/>
    <mergeCell ref="A30:C30"/>
    <mergeCell ref="A38:M38"/>
    <mergeCell ref="A42:C42"/>
    <mergeCell ref="A27:C2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2" zoomScale="85" zoomScaleNormal="85" workbookViewId="0">
      <selection activeCell="D24" sqref="D2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5703125" customWidth="1"/>
    <col min="10" max="11" width="13.5703125" customWidth="1"/>
  </cols>
  <sheetData>
    <row r="1" spans="1:11" x14ac:dyDescent="0.25">
      <c r="A1" s="1" t="s">
        <v>83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9" t="s">
        <v>54</v>
      </c>
      <c r="B11" s="230"/>
      <c r="C11" s="230"/>
      <c r="D11" s="230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112</v>
      </c>
      <c r="I13" s="233"/>
      <c r="J13" s="233"/>
      <c r="K13" s="17"/>
    </row>
    <row r="14" spans="1:11" x14ac:dyDescent="0.25">
      <c r="A14" s="229" t="s">
        <v>54</v>
      </c>
      <c r="B14" s="230"/>
      <c r="C14" s="230"/>
      <c r="D14" s="230"/>
      <c r="E14" s="8"/>
      <c r="F14" s="18"/>
      <c r="G14" s="8"/>
      <c r="H14" s="239"/>
      <c r="I14" s="239"/>
      <c r="J14" s="239"/>
      <c r="K14" s="19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40" t="s">
        <v>55</v>
      </c>
      <c r="I15" s="240"/>
      <c r="J15" s="240"/>
      <c r="K15" s="23"/>
    </row>
    <row r="16" spans="1:11" x14ac:dyDescent="0.25">
      <c r="A16" s="24" t="s">
        <v>7</v>
      </c>
      <c r="B16" s="25">
        <v>4258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1" x14ac:dyDescent="0.25">
      <c r="A17" s="27" t="s">
        <v>9</v>
      </c>
      <c r="B17" s="28">
        <v>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25548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>
        <v>300</v>
      </c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17" t="s">
        <v>13</v>
      </c>
      <c r="G21" s="37"/>
      <c r="H21" s="318" t="s">
        <v>14</v>
      </c>
      <c r="I21" s="39"/>
      <c r="J21" s="40"/>
      <c r="K21" s="41"/>
    </row>
    <row r="22" spans="1:11" ht="15.75" thickBot="1" x14ac:dyDescent="0.3">
      <c r="A22" s="244" t="s">
        <v>15</v>
      </c>
      <c r="B22" s="245"/>
      <c r="C22" s="324"/>
      <c r="D22" s="320" t="s">
        <v>16</v>
      </c>
      <c r="E22" s="321" t="s">
        <v>17</v>
      </c>
      <c r="F22" s="322" t="s">
        <v>18</v>
      </c>
      <c r="G22" s="325" t="s">
        <v>19</v>
      </c>
      <c r="H22" s="313" t="s">
        <v>18</v>
      </c>
      <c r="I22" s="47"/>
      <c r="J22" s="48"/>
      <c r="K22" s="23"/>
    </row>
    <row r="23" spans="1:11" x14ac:dyDescent="0.25">
      <c r="A23" s="319" t="s">
        <v>20</v>
      </c>
      <c r="B23" s="299"/>
      <c r="C23" s="299"/>
      <c r="D23" s="300" t="s">
        <v>8</v>
      </c>
      <c r="E23" s="301" t="s">
        <v>21</v>
      </c>
      <c r="F23" s="302"/>
      <c r="G23" s="326">
        <v>28</v>
      </c>
      <c r="H23" s="327">
        <f t="shared" ref="H23:H32" si="0">F23*G23</f>
        <v>0</v>
      </c>
      <c r="I23" s="47"/>
      <c r="J23" s="49"/>
      <c r="K23" s="50"/>
    </row>
    <row r="24" spans="1:11" x14ac:dyDescent="0.25">
      <c r="A24" s="305" t="s">
        <v>22</v>
      </c>
      <c r="B24" s="293"/>
      <c r="C24" s="293"/>
      <c r="D24" s="294" t="s">
        <v>23</v>
      </c>
      <c r="E24" s="295"/>
      <c r="F24" s="259"/>
      <c r="G24" s="311">
        <v>3048</v>
      </c>
      <c r="H24" s="315">
        <f t="shared" si="0"/>
        <v>0</v>
      </c>
      <c r="I24" s="47"/>
      <c r="J24" s="49"/>
      <c r="K24" s="50"/>
    </row>
    <row r="25" spans="1:11" x14ac:dyDescent="0.25">
      <c r="A25" s="246" t="s">
        <v>58</v>
      </c>
      <c r="B25" s="247"/>
      <c r="C25" s="298"/>
      <c r="D25" s="294" t="s">
        <v>23</v>
      </c>
      <c r="E25" s="258" t="s">
        <v>104</v>
      </c>
      <c r="F25" s="259"/>
      <c r="G25" s="286">
        <v>22500</v>
      </c>
      <c r="H25" s="315">
        <f t="shared" si="0"/>
        <v>0</v>
      </c>
      <c r="I25" s="47"/>
      <c r="J25" s="49"/>
      <c r="K25" s="50"/>
    </row>
    <row r="26" spans="1:11" x14ac:dyDescent="0.25">
      <c r="A26" s="246" t="s">
        <v>24</v>
      </c>
      <c r="B26" s="247"/>
      <c r="C26" s="298"/>
      <c r="D26" s="294" t="s">
        <v>23</v>
      </c>
      <c r="E26" s="258" t="s">
        <v>25</v>
      </c>
      <c r="F26" s="259"/>
      <c r="G26" s="286">
        <v>25548</v>
      </c>
      <c r="H26" s="315">
        <f t="shared" si="0"/>
        <v>0</v>
      </c>
      <c r="I26" s="47"/>
      <c r="J26" s="49"/>
      <c r="K26" s="51"/>
    </row>
    <row r="27" spans="1:11" ht="24.75" customHeight="1" x14ac:dyDescent="0.25">
      <c r="A27" s="275" t="s">
        <v>56</v>
      </c>
      <c r="B27" s="256"/>
      <c r="C27" s="256"/>
      <c r="D27" s="257" t="s">
        <v>27</v>
      </c>
      <c r="E27" s="258" t="s">
        <v>21</v>
      </c>
      <c r="F27" s="259"/>
      <c r="G27" s="286">
        <v>24</v>
      </c>
      <c r="H27" s="315">
        <f t="shared" si="0"/>
        <v>0</v>
      </c>
      <c r="I27" s="47"/>
      <c r="J27" s="49"/>
      <c r="K27" s="51"/>
    </row>
    <row r="28" spans="1:11" ht="27.6" customHeight="1" x14ac:dyDescent="0.25">
      <c r="A28" s="276" t="s">
        <v>93</v>
      </c>
      <c r="B28" s="253"/>
      <c r="C28" s="253"/>
      <c r="D28" s="260" t="s">
        <v>94</v>
      </c>
      <c r="E28" s="251" t="s">
        <v>95</v>
      </c>
      <c r="F28" s="252"/>
      <c r="G28" s="287">
        <v>22500</v>
      </c>
      <c r="H28" s="315">
        <f t="shared" si="0"/>
        <v>0</v>
      </c>
      <c r="I28" s="241" t="s">
        <v>113</v>
      </c>
      <c r="J28" s="241"/>
      <c r="K28" s="51"/>
    </row>
    <row r="29" spans="1:11" x14ac:dyDescent="0.25">
      <c r="A29" s="306" t="s">
        <v>26</v>
      </c>
      <c r="B29" s="296"/>
      <c r="C29" s="296"/>
      <c r="D29" s="257" t="s">
        <v>27</v>
      </c>
      <c r="E29" s="258" t="s">
        <v>21</v>
      </c>
      <c r="F29" s="259"/>
      <c r="G29" s="286">
        <v>25548</v>
      </c>
      <c r="H29" s="315">
        <f t="shared" si="0"/>
        <v>0</v>
      </c>
      <c r="I29" s="47"/>
      <c r="J29" s="49"/>
      <c r="K29" s="51"/>
    </row>
    <row r="30" spans="1:11" x14ac:dyDescent="0.25">
      <c r="A30" s="307" t="s">
        <v>114</v>
      </c>
      <c r="B30" s="297"/>
      <c r="C30" s="297"/>
      <c r="D30" s="257" t="s">
        <v>27</v>
      </c>
      <c r="E30" s="258" t="s">
        <v>21</v>
      </c>
      <c r="F30" s="259"/>
      <c r="G30" s="286">
        <v>22500</v>
      </c>
      <c r="H30" s="315">
        <f t="shared" si="0"/>
        <v>0</v>
      </c>
      <c r="I30" s="47"/>
      <c r="J30" s="49"/>
      <c r="K30" s="51"/>
    </row>
    <row r="31" spans="1:11" x14ac:dyDescent="0.25">
      <c r="A31" s="307" t="s">
        <v>115</v>
      </c>
      <c r="B31" s="297"/>
      <c r="C31" s="297"/>
      <c r="D31" s="257" t="s">
        <v>27</v>
      </c>
      <c r="E31" s="258" t="s">
        <v>21</v>
      </c>
      <c r="F31" s="259"/>
      <c r="G31" s="286">
        <v>1200</v>
      </c>
      <c r="H31" s="315">
        <f t="shared" si="0"/>
        <v>0</v>
      </c>
      <c r="I31" s="47"/>
      <c r="J31" s="49"/>
      <c r="K31" s="51"/>
    </row>
    <row r="32" spans="1:11" ht="15.75" thickBot="1" x14ac:dyDescent="0.3">
      <c r="A32" s="308" t="s">
        <v>38</v>
      </c>
      <c r="B32" s="309"/>
      <c r="C32" s="309"/>
      <c r="D32" s="200" t="s">
        <v>8</v>
      </c>
      <c r="E32" s="201"/>
      <c r="F32" s="202"/>
      <c r="G32" s="312">
        <v>4270</v>
      </c>
      <c r="H32" s="316">
        <f t="shared" si="0"/>
        <v>0</v>
      </c>
      <c r="I32" s="47"/>
      <c r="J32" s="49"/>
      <c r="K32" s="51"/>
    </row>
    <row r="33" spans="1:13" ht="15.75" thickBot="1" x14ac:dyDescent="0.3">
      <c r="A33" s="55"/>
      <c r="B33" s="56"/>
      <c r="C33" s="56"/>
      <c r="D33" s="56"/>
      <c r="E33" s="52"/>
      <c r="F33" s="52"/>
      <c r="G33" s="195" t="s">
        <v>28</v>
      </c>
      <c r="H33" s="196">
        <f>SUM(H23:H32)</f>
        <v>0</v>
      </c>
      <c r="I33" s="52"/>
      <c r="J33" s="53"/>
      <c r="K33" s="54"/>
    </row>
    <row r="34" spans="1:13" ht="15.75" thickBot="1" x14ac:dyDescent="0.3">
      <c r="A34" s="55"/>
      <c r="B34" s="56"/>
      <c r="C34" s="56"/>
      <c r="D34" s="56"/>
      <c r="E34" s="57"/>
      <c r="F34" s="52"/>
      <c r="G34" s="52"/>
      <c r="H34" s="52"/>
      <c r="I34" s="52"/>
      <c r="J34" s="53" t="s">
        <v>29</v>
      </c>
      <c r="K34" s="58" t="s">
        <v>30</v>
      </c>
    </row>
    <row r="35" spans="1:13" ht="15.75" thickBot="1" x14ac:dyDescent="0.3">
      <c r="A35" s="55"/>
      <c r="B35" s="56"/>
      <c r="C35" s="56"/>
      <c r="D35" s="56"/>
      <c r="E35" s="52"/>
      <c r="F35" s="52"/>
      <c r="G35" s="52"/>
      <c r="H35" s="52" t="s">
        <v>31</v>
      </c>
      <c r="I35" s="59" t="s">
        <v>18</v>
      </c>
      <c r="J35" s="60">
        <f>H33*0.2</f>
        <v>0</v>
      </c>
      <c r="K35" s="61">
        <f>H33*1.2</f>
        <v>0</v>
      </c>
    </row>
    <row r="36" spans="1:13" ht="15.75" thickBot="1" x14ac:dyDescent="0.3">
      <c r="A36" s="62"/>
      <c r="B36" s="63"/>
      <c r="C36" s="63"/>
      <c r="D36" s="63"/>
      <c r="E36" s="63"/>
      <c r="F36" s="64"/>
      <c r="G36" s="65"/>
      <c r="H36" s="65"/>
      <c r="I36" s="66"/>
      <c r="J36" s="67"/>
      <c r="K36" s="68"/>
    </row>
    <row r="37" spans="1:13" ht="15.75" thickBot="1" x14ac:dyDescent="0.3">
      <c r="A37" s="69"/>
      <c r="B37" s="70"/>
      <c r="C37" s="70"/>
      <c r="D37" s="70"/>
      <c r="E37" s="70"/>
      <c r="F37" s="71"/>
      <c r="G37" s="72"/>
      <c r="H37" s="73"/>
      <c r="I37" s="74"/>
      <c r="J37" s="75"/>
      <c r="K37" s="76"/>
    </row>
    <row r="38" spans="1:13" x14ac:dyDescent="0.25">
      <c r="A38" s="77" t="s">
        <v>32</v>
      </c>
      <c r="B38" s="78"/>
      <c r="C38" s="78"/>
      <c r="D38" s="78"/>
      <c r="E38" s="78"/>
      <c r="F38" s="78"/>
      <c r="G38" s="79"/>
      <c r="H38" s="79"/>
      <c r="I38" s="80"/>
      <c r="J38" s="79"/>
      <c r="K38" s="79"/>
      <c r="L38" s="81"/>
      <c r="M38" s="81"/>
    </row>
    <row r="39" spans="1:13" x14ac:dyDescent="0.25">
      <c r="A39" s="82" t="s">
        <v>33</v>
      </c>
      <c r="B39" s="83"/>
      <c r="C39" s="83"/>
      <c r="D39" s="83"/>
      <c r="E39" s="83"/>
      <c r="F39" s="83"/>
      <c r="G39" s="84"/>
      <c r="H39" s="84"/>
      <c r="I39" s="85"/>
      <c r="J39" s="86"/>
      <c r="K39" s="87"/>
      <c r="L39" s="81"/>
      <c r="M39" s="81"/>
    </row>
    <row r="40" spans="1:13" x14ac:dyDescent="0.25">
      <c r="A40" s="231" t="s">
        <v>34</v>
      </c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</row>
    <row r="41" spans="1:13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</row>
    <row r="42" spans="1:13" x14ac:dyDescent="0.25">
      <c r="F42" s="3"/>
      <c r="H42" s="3"/>
      <c r="J42" s="3"/>
      <c r="K42" s="3"/>
    </row>
    <row r="43" spans="1:13" x14ac:dyDescent="0.25">
      <c r="A43" s="88"/>
      <c r="B43" s="88"/>
      <c r="C43" s="89"/>
      <c r="D43" s="90"/>
      <c r="E43" s="90"/>
      <c r="F43" s="90"/>
      <c r="G43" s="91" t="s">
        <v>35</v>
      </c>
      <c r="H43" s="91"/>
      <c r="I43" s="91"/>
      <c r="J43" s="3"/>
      <c r="K43" s="3"/>
    </row>
    <row r="44" spans="1:13" x14ac:dyDescent="0.25">
      <c r="A44" s="232" t="s">
        <v>36</v>
      </c>
      <c r="B44" s="232"/>
      <c r="C44" s="232"/>
      <c r="D44" s="92"/>
      <c r="E44" s="92"/>
      <c r="F44" s="89"/>
      <c r="G44" s="91" t="s">
        <v>37</v>
      </c>
      <c r="H44" s="91"/>
      <c r="I44" s="91"/>
      <c r="J44" s="3"/>
      <c r="K44" s="3"/>
    </row>
  </sheetData>
  <mergeCells count="18">
    <mergeCell ref="A25:C25"/>
    <mergeCell ref="A26:C26"/>
    <mergeCell ref="A30:C30"/>
    <mergeCell ref="A32:C32"/>
    <mergeCell ref="A40:M40"/>
    <mergeCell ref="A44:C44"/>
    <mergeCell ref="B4:K4"/>
    <mergeCell ref="A11:D11"/>
    <mergeCell ref="H13:J13"/>
    <mergeCell ref="A14:D14"/>
    <mergeCell ref="H14:J14"/>
    <mergeCell ref="A24:C24"/>
    <mergeCell ref="A27:C27"/>
    <mergeCell ref="H15:J15"/>
    <mergeCell ref="A28:C28"/>
    <mergeCell ref="I28:J28"/>
    <mergeCell ref="A31:C31"/>
    <mergeCell ref="A22:C22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5" zoomScaleNormal="85" workbookViewId="0">
      <selection activeCell="D28" sqref="D28"/>
    </sheetView>
  </sheetViews>
  <sheetFormatPr defaultRowHeight="15" x14ac:dyDescent="0.25"/>
  <cols>
    <col min="1" max="1" width="20.140625" customWidth="1"/>
    <col min="2" max="2" width="10.7109375" customWidth="1"/>
    <col min="3" max="3" width="16.7109375" customWidth="1"/>
    <col min="4" max="4" width="10.7109375" customWidth="1"/>
    <col min="5" max="5" width="10.85546875" customWidth="1"/>
    <col min="6" max="6" width="12.140625" customWidth="1"/>
    <col min="7" max="7" width="11" customWidth="1"/>
    <col min="8" max="8" width="13.7109375" customWidth="1"/>
    <col min="9" max="9" width="10.7109375" customWidth="1"/>
    <col min="10" max="11" width="13.5703125" customWidth="1"/>
  </cols>
  <sheetData>
    <row r="1" spans="1:11" x14ac:dyDescent="0.25">
      <c r="A1" s="1" t="s">
        <v>69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9" t="s">
        <v>67</v>
      </c>
      <c r="B11" s="230"/>
      <c r="C11" s="230"/>
      <c r="D11" s="230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98</v>
      </c>
      <c r="I13" s="233"/>
      <c r="J13" s="233"/>
      <c r="K13" s="234"/>
    </row>
    <row r="14" spans="1:11" x14ac:dyDescent="0.25">
      <c r="A14" s="229" t="s">
        <v>67</v>
      </c>
      <c r="B14" s="230"/>
      <c r="C14" s="230"/>
      <c r="D14" s="230"/>
      <c r="E14" s="8"/>
      <c r="F14" s="18"/>
      <c r="G14" s="8"/>
      <c r="H14" s="240"/>
      <c r="I14" s="240"/>
      <c r="J14" s="240"/>
      <c r="K14" s="242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43" t="s">
        <v>97</v>
      </c>
      <c r="I15" s="237"/>
      <c r="J15" s="237"/>
      <c r="K15" s="23"/>
    </row>
    <row r="16" spans="1:11" x14ac:dyDescent="0.25">
      <c r="A16" s="24" t="s">
        <v>7</v>
      </c>
      <c r="B16" s="25">
        <v>5505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1" x14ac:dyDescent="0.25">
      <c r="A17" s="27" t="s">
        <v>9</v>
      </c>
      <c r="B17" s="28">
        <v>5.3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29176.5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17" t="s">
        <v>13</v>
      </c>
      <c r="G21" s="37"/>
      <c r="H21" s="318" t="s">
        <v>14</v>
      </c>
      <c r="I21" s="39"/>
      <c r="J21" s="40"/>
      <c r="K21" s="41"/>
    </row>
    <row r="22" spans="1:11" ht="15.75" thickBot="1" x14ac:dyDescent="0.3">
      <c r="A22" s="244" t="s">
        <v>15</v>
      </c>
      <c r="B22" s="245"/>
      <c r="C22" s="324"/>
      <c r="D22" s="320" t="s">
        <v>16</v>
      </c>
      <c r="E22" s="321" t="s">
        <v>17</v>
      </c>
      <c r="F22" s="322" t="s">
        <v>18</v>
      </c>
      <c r="G22" s="325" t="s">
        <v>19</v>
      </c>
      <c r="H22" s="313" t="s">
        <v>18</v>
      </c>
      <c r="I22" s="47"/>
      <c r="J22" s="48"/>
      <c r="K22" s="23"/>
    </row>
    <row r="23" spans="1:11" x14ac:dyDescent="0.25">
      <c r="A23" s="319" t="s">
        <v>20</v>
      </c>
      <c r="B23" s="299"/>
      <c r="C23" s="299"/>
      <c r="D23" s="300" t="s">
        <v>8</v>
      </c>
      <c r="E23" s="301" t="s">
        <v>21</v>
      </c>
      <c r="F23" s="302"/>
      <c r="G23" s="326">
        <v>48</v>
      </c>
      <c r="H23" s="327">
        <f>F23*G23</f>
        <v>0</v>
      </c>
      <c r="I23" s="47"/>
      <c r="J23" s="49"/>
      <c r="K23" s="50"/>
    </row>
    <row r="24" spans="1:11" x14ac:dyDescent="0.25">
      <c r="A24" s="305" t="s">
        <v>22</v>
      </c>
      <c r="B24" s="293"/>
      <c r="C24" s="293"/>
      <c r="D24" s="294" t="s">
        <v>23</v>
      </c>
      <c r="E24" s="295"/>
      <c r="F24" s="259"/>
      <c r="G24" s="311">
        <v>21094</v>
      </c>
      <c r="H24" s="315">
        <f t="shared" ref="H24:H29" si="0">F24*G24</f>
        <v>0</v>
      </c>
      <c r="I24" s="47"/>
      <c r="J24" s="49"/>
      <c r="K24" s="50"/>
    </row>
    <row r="25" spans="1:11" x14ac:dyDescent="0.25">
      <c r="A25" s="246" t="s">
        <v>24</v>
      </c>
      <c r="B25" s="247"/>
      <c r="C25" s="298"/>
      <c r="D25" s="294" t="s">
        <v>23</v>
      </c>
      <c r="E25" s="258" t="s">
        <v>25</v>
      </c>
      <c r="F25" s="259"/>
      <c r="G25" s="286">
        <v>29176.5</v>
      </c>
      <c r="H25" s="315">
        <f t="shared" si="0"/>
        <v>0</v>
      </c>
      <c r="I25" s="47"/>
      <c r="J25" s="49"/>
      <c r="K25" s="51"/>
    </row>
    <row r="26" spans="1:11" ht="28.5" customHeight="1" x14ac:dyDescent="0.25">
      <c r="A26" s="275" t="s">
        <v>71</v>
      </c>
      <c r="B26" s="256"/>
      <c r="C26" s="256"/>
      <c r="D26" s="328" t="s">
        <v>23</v>
      </c>
      <c r="E26" s="329" t="s">
        <v>21</v>
      </c>
      <c r="F26" s="330"/>
      <c r="G26" s="287">
        <v>8242</v>
      </c>
      <c r="H26" s="315">
        <f t="shared" si="0"/>
        <v>0</v>
      </c>
      <c r="I26" s="238" t="s">
        <v>99</v>
      </c>
      <c r="J26" s="238"/>
      <c r="K26" s="51"/>
    </row>
    <row r="27" spans="1:11" x14ac:dyDescent="0.25">
      <c r="A27" s="306" t="s">
        <v>26</v>
      </c>
      <c r="B27" s="296"/>
      <c r="C27" s="296"/>
      <c r="D27" s="257" t="s">
        <v>27</v>
      </c>
      <c r="E27" s="258" t="s">
        <v>21</v>
      </c>
      <c r="F27" s="259"/>
      <c r="G27" s="286">
        <v>29176.5</v>
      </c>
      <c r="H27" s="315">
        <f t="shared" si="0"/>
        <v>0</v>
      </c>
      <c r="I27" s="47"/>
      <c r="J27" s="49"/>
      <c r="K27" s="51"/>
    </row>
    <row r="28" spans="1:11" x14ac:dyDescent="0.25">
      <c r="A28" s="307" t="s">
        <v>48</v>
      </c>
      <c r="B28" s="297"/>
      <c r="C28" s="297"/>
      <c r="D28" s="257" t="s">
        <v>27</v>
      </c>
      <c r="E28" s="258" t="s">
        <v>21</v>
      </c>
      <c r="F28" s="259"/>
      <c r="G28" s="286">
        <v>15690</v>
      </c>
      <c r="H28" s="315">
        <f t="shared" si="0"/>
        <v>0</v>
      </c>
      <c r="I28" s="47"/>
      <c r="J28" s="49"/>
      <c r="K28" s="51"/>
    </row>
    <row r="29" spans="1:11" ht="15.75" thickBot="1" x14ac:dyDescent="0.3">
      <c r="A29" s="308" t="s">
        <v>38</v>
      </c>
      <c r="B29" s="309"/>
      <c r="C29" s="309"/>
      <c r="D29" s="200" t="s">
        <v>8</v>
      </c>
      <c r="E29" s="201"/>
      <c r="F29" s="202"/>
      <c r="G29" s="312">
        <v>5523</v>
      </c>
      <c r="H29" s="316">
        <f t="shared" si="0"/>
        <v>0</v>
      </c>
      <c r="I29" s="47"/>
      <c r="J29" s="49"/>
      <c r="K29" s="51"/>
    </row>
    <row r="30" spans="1:11" ht="15.75" thickBot="1" x14ac:dyDescent="0.3">
      <c r="A30" s="55"/>
      <c r="B30" s="56"/>
      <c r="C30" s="56"/>
      <c r="D30" s="56"/>
      <c r="E30" s="52"/>
      <c r="F30" s="52"/>
      <c r="G30" s="195" t="s">
        <v>28</v>
      </c>
      <c r="H30" s="196">
        <f>SUM(H23:H29)</f>
        <v>0</v>
      </c>
      <c r="I30" s="52"/>
      <c r="J30" s="53"/>
      <c r="K30" s="54"/>
    </row>
    <row r="31" spans="1:11" ht="15.75" thickBot="1" x14ac:dyDescent="0.3">
      <c r="A31" s="55"/>
      <c r="B31" s="56"/>
      <c r="C31" s="56"/>
      <c r="D31" s="56"/>
      <c r="E31" s="57"/>
      <c r="F31" s="52"/>
      <c r="G31" s="52"/>
      <c r="H31" s="52"/>
      <c r="I31" s="52"/>
      <c r="J31" s="53" t="s">
        <v>29</v>
      </c>
      <c r="K31" s="58" t="s">
        <v>30</v>
      </c>
    </row>
    <row r="32" spans="1:11" ht="15.75" thickBot="1" x14ac:dyDescent="0.3">
      <c r="A32" s="55"/>
      <c r="B32" s="56"/>
      <c r="C32" s="56"/>
      <c r="D32" s="56"/>
      <c r="E32" s="52"/>
      <c r="F32" s="52"/>
      <c r="G32" s="52"/>
      <c r="H32" s="52" t="s">
        <v>31</v>
      </c>
      <c r="I32" s="59" t="s">
        <v>18</v>
      </c>
      <c r="J32" s="60">
        <f>H30*0.2</f>
        <v>0</v>
      </c>
      <c r="K32" s="61">
        <f>H30*1.2</f>
        <v>0</v>
      </c>
    </row>
    <row r="33" spans="1:13" ht="15.75" thickBot="1" x14ac:dyDescent="0.3">
      <c r="A33" s="62"/>
      <c r="B33" s="63"/>
      <c r="C33" s="63"/>
      <c r="D33" s="63"/>
      <c r="E33" s="63"/>
      <c r="F33" s="64"/>
      <c r="G33" s="65"/>
      <c r="H33" s="65"/>
      <c r="I33" s="66"/>
      <c r="J33" s="67"/>
      <c r="K33" s="68"/>
    </row>
    <row r="34" spans="1:13" ht="15.75" thickBot="1" x14ac:dyDescent="0.3">
      <c r="A34" s="69"/>
      <c r="B34" s="70"/>
      <c r="C34" s="70"/>
      <c r="D34" s="70"/>
      <c r="E34" s="70"/>
      <c r="F34" s="71"/>
      <c r="G34" s="72"/>
      <c r="H34" s="73"/>
      <c r="I34" s="74"/>
      <c r="J34" s="75"/>
      <c r="K34" s="76"/>
    </row>
    <row r="35" spans="1:13" x14ac:dyDescent="0.25">
      <c r="A35" s="77" t="s">
        <v>32</v>
      </c>
      <c r="B35" s="78"/>
      <c r="C35" s="78"/>
      <c r="D35" s="78"/>
      <c r="E35" s="78"/>
      <c r="F35" s="78"/>
      <c r="G35" s="79"/>
      <c r="H35" s="79"/>
      <c r="I35" s="80"/>
      <c r="J35" s="79"/>
      <c r="K35" s="79"/>
      <c r="L35" s="81"/>
      <c r="M35" s="81"/>
    </row>
    <row r="36" spans="1:13" x14ac:dyDescent="0.25">
      <c r="A36" s="82" t="s">
        <v>33</v>
      </c>
      <c r="B36" s="83"/>
      <c r="C36" s="83"/>
      <c r="D36" s="83"/>
      <c r="E36" s="83"/>
      <c r="F36" s="83"/>
      <c r="G36" s="84"/>
      <c r="H36" s="84"/>
      <c r="I36" s="85"/>
      <c r="J36" s="86"/>
      <c r="K36" s="87"/>
      <c r="L36" s="81"/>
      <c r="M36" s="81"/>
    </row>
    <row r="37" spans="1:13" x14ac:dyDescent="0.25">
      <c r="A37" s="231" t="s">
        <v>34</v>
      </c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</row>
    <row r="38" spans="1:13" x14ac:dyDescent="0.25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</row>
    <row r="39" spans="1:13" x14ac:dyDescent="0.25">
      <c r="F39" s="3"/>
      <c r="H39" s="3"/>
      <c r="J39" s="3"/>
      <c r="K39" s="3"/>
    </row>
    <row r="40" spans="1:13" x14ac:dyDescent="0.25">
      <c r="A40" s="88"/>
      <c r="B40" s="88"/>
      <c r="C40" s="89"/>
      <c r="D40" s="90"/>
      <c r="E40" s="90"/>
      <c r="F40" s="90"/>
      <c r="G40" s="91" t="s">
        <v>35</v>
      </c>
      <c r="H40" s="91"/>
      <c r="I40" s="91"/>
      <c r="J40" s="3"/>
      <c r="K40" s="3"/>
    </row>
    <row r="41" spans="1:13" x14ac:dyDescent="0.25">
      <c r="A41" s="232" t="s">
        <v>36</v>
      </c>
      <c r="B41" s="232"/>
      <c r="C41" s="232"/>
      <c r="D41" s="92"/>
      <c r="E41" s="92"/>
      <c r="F41" s="89"/>
      <c r="G41" s="91" t="s">
        <v>37</v>
      </c>
      <c r="H41" s="91"/>
      <c r="I41" s="91"/>
      <c r="J41" s="3"/>
      <c r="K41" s="3"/>
    </row>
  </sheetData>
  <mergeCells count="15">
    <mergeCell ref="A25:C25"/>
    <mergeCell ref="A24:C24"/>
    <mergeCell ref="B4:K4"/>
    <mergeCell ref="A11:D11"/>
    <mergeCell ref="H13:K13"/>
    <mergeCell ref="A14:D14"/>
    <mergeCell ref="H14:K14"/>
    <mergeCell ref="H15:J15"/>
    <mergeCell ref="A22:C22"/>
    <mergeCell ref="A26:C26"/>
    <mergeCell ref="A28:C28"/>
    <mergeCell ref="A29:C29"/>
    <mergeCell ref="A37:M37"/>
    <mergeCell ref="A41:C41"/>
    <mergeCell ref="I26:J26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selection activeCell="F26" sqref="F26"/>
    </sheetView>
  </sheetViews>
  <sheetFormatPr defaultRowHeight="15" x14ac:dyDescent="0.25"/>
  <cols>
    <col min="1" max="1" width="20.140625" customWidth="1"/>
    <col min="2" max="2" width="10.7109375" customWidth="1"/>
    <col min="3" max="3" width="16.5703125" customWidth="1"/>
    <col min="4" max="4" width="10.7109375" customWidth="1"/>
    <col min="5" max="5" width="10.42578125" customWidth="1"/>
    <col min="6" max="6" width="12.140625" customWidth="1"/>
    <col min="7" max="7" width="11" customWidth="1"/>
    <col min="8" max="8" width="13.7109375" customWidth="1"/>
    <col min="9" max="9" width="10.7109375" customWidth="1"/>
    <col min="10" max="11" width="13.5703125" customWidth="1"/>
  </cols>
  <sheetData>
    <row r="1" spans="1:11" x14ac:dyDescent="0.25">
      <c r="A1" s="1" t="s">
        <v>70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9" t="s">
        <v>84</v>
      </c>
      <c r="B11" s="230"/>
      <c r="C11" s="230"/>
      <c r="D11" s="230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85</v>
      </c>
      <c r="I13" s="233"/>
      <c r="J13" s="233"/>
      <c r="K13" s="234"/>
    </row>
    <row r="14" spans="1:11" x14ac:dyDescent="0.25">
      <c r="A14" s="229" t="s">
        <v>84</v>
      </c>
      <c r="B14" s="230"/>
      <c r="C14" s="230"/>
      <c r="D14" s="230"/>
      <c r="E14" s="8"/>
      <c r="F14" s="18"/>
      <c r="G14" s="8"/>
      <c r="H14" s="240"/>
      <c r="I14" s="240"/>
      <c r="J14" s="240"/>
      <c r="K14" s="242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37" t="s">
        <v>86</v>
      </c>
      <c r="I15" s="237"/>
      <c r="J15" s="237"/>
      <c r="K15" s="23"/>
    </row>
    <row r="16" spans="1:11" x14ac:dyDescent="0.25">
      <c r="A16" s="24" t="s">
        <v>7</v>
      </c>
      <c r="B16" s="25">
        <v>2827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1" x14ac:dyDescent="0.25">
      <c r="A17" s="27" t="s">
        <v>9</v>
      </c>
      <c r="B17" s="28">
        <v>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16962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>
        <v>800</v>
      </c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17" t="s">
        <v>13</v>
      </c>
      <c r="G21" s="37"/>
      <c r="H21" s="318" t="s">
        <v>14</v>
      </c>
      <c r="I21" s="39"/>
      <c r="J21" s="40"/>
      <c r="K21" s="41"/>
    </row>
    <row r="22" spans="1:11" ht="15.75" thickBot="1" x14ac:dyDescent="0.3">
      <c r="A22" s="244" t="s">
        <v>15</v>
      </c>
      <c r="B22" s="245"/>
      <c r="C22" s="324"/>
      <c r="D22" s="320" t="s">
        <v>16</v>
      </c>
      <c r="E22" s="321" t="s">
        <v>17</v>
      </c>
      <c r="F22" s="322" t="s">
        <v>18</v>
      </c>
      <c r="G22" s="325" t="s">
        <v>19</v>
      </c>
      <c r="H22" s="313" t="s">
        <v>18</v>
      </c>
      <c r="I22" s="47"/>
      <c r="J22" s="48"/>
      <c r="K22" s="23"/>
    </row>
    <row r="23" spans="1:11" x14ac:dyDescent="0.25">
      <c r="A23" s="319" t="s">
        <v>20</v>
      </c>
      <c r="B23" s="299"/>
      <c r="C23" s="299"/>
      <c r="D23" s="300" t="s">
        <v>8</v>
      </c>
      <c r="E23" s="301" t="s">
        <v>21</v>
      </c>
      <c r="F23" s="302"/>
      <c r="G23" s="326">
        <v>48</v>
      </c>
      <c r="H23" s="327">
        <f>F23*G23</f>
        <v>0</v>
      </c>
      <c r="I23" s="47"/>
      <c r="J23" s="49"/>
      <c r="K23" s="50"/>
    </row>
    <row r="24" spans="1:11" x14ac:dyDescent="0.25">
      <c r="A24" s="305" t="s">
        <v>22</v>
      </c>
      <c r="B24" s="293"/>
      <c r="C24" s="293"/>
      <c r="D24" s="294" t="s">
        <v>23</v>
      </c>
      <c r="E24" s="295"/>
      <c r="F24" s="259"/>
      <c r="G24" s="311">
        <v>13500</v>
      </c>
      <c r="H24" s="315">
        <f t="shared" ref="H24:H29" si="0">F24*G24</f>
        <v>0</v>
      </c>
      <c r="I24" s="47"/>
      <c r="J24" s="49"/>
      <c r="K24" s="50"/>
    </row>
    <row r="25" spans="1:11" x14ac:dyDescent="0.25">
      <c r="A25" s="246" t="s">
        <v>24</v>
      </c>
      <c r="B25" s="247"/>
      <c r="C25" s="298"/>
      <c r="D25" s="294" t="s">
        <v>23</v>
      </c>
      <c r="E25" s="258" t="s">
        <v>25</v>
      </c>
      <c r="F25" s="259"/>
      <c r="G25" s="286">
        <v>16962</v>
      </c>
      <c r="H25" s="315">
        <f t="shared" si="0"/>
        <v>0</v>
      </c>
      <c r="I25" s="47"/>
      <c r="J25" s="49"/>
      <c r="K25" s="51"/>
    </row>
    <row r="26" spans="1:11" ht="29.45" customHeight="1" x14ac:dyDescent="0.25">
      <c r="A26" s="275" t="s">
        <v>71</v>
      </c>
      <c r="B26" s="256"/>
      <c r="C26" s="256"/>
      <c r="D26" s="328" t="s">
        <v>23</v>
      </c>
      <c r="E26" s="329" t="s">
        <v>21</v>
      </c>
      <c r="F26" s="330"/>
      <c r="G26" s="287">
        <v>3462</v>
      </c>
      <c r="H26" s="315">
        <f t="shared" si="0"/>
        <v>0</v>
      </c>
      <c r="I26" s="241" t="s">
        <v>96</v>
      </c>
      <c r="J26" s="241"/>
      <c r="K26" s="51"/>
    </row>
    <row r="27" spans="1:11" x14ac:dyDescent="0.25">
      <c r="A27" s="306" t="s">
        <v>26</v>
      </c>
      <c r="B27" s="296"/>
      <c r="C27" s="296"/>
      <c r="D27" s="257" t="s">
        <v>27</v>
      </c>
      <c r="E27" s="258" t="s">
        <v>21</v>
      </c>
      <c r="F27" s="259"/>
      <c r="G27" s="286">
        <v>16962</v>
      </c>
      <c r="H27" s="315">
        <f t="shared" si="0"/>
        <v>0</v>
      </c>
      <c r="I27" s="47"/>
      <c r="J27" s="49"/>
      <c r="K27" s="51"/>
    </row>
    <row r="28" spans="1:11" x14ac:dyDescent="0.25">
      <c r="A28" s="307" t="s">
        <v>92</v>
      </c>
      <c r="B28" s="297"/>
      <c r="C28" s="297"/>
      <c r="D28" s="257" t="s">
        <v>27</v>
      </c>
      <c r="E28" s="258" t="s">
        <v>21</v>
      </c>
      <c r="F28" s="259"/>
      <c r="G28" s="286">
        <v>4048</v>
      </c>
      <c r="H28" s="315">
        <f t="shared" si="0"/>
        <v>0</v>
      </c>
      <c r="I28" s="47"/>
      <c r="J28" s="49"/>
      <c r="K28" s="51"/>
    </row>
    <row r="29" spans="1:11" ht="15.75" thickBot="1" x14ac:dyDescent="0.3">
      <c r="A29" s="308" t="s">
        <v>38</v>
      </c>
      <c r="B29" s="309"/>
      <c r="C29" s="309"/>
      <c r="D29" s="200" t="s">
        <v>8</v>
      </c>
      <c r="E29" s="201"/>
      <c r="F29" s="202"/>
      <c r="G29" s="312">
        <v>2840</v>
      </c>
      <c r="H29" s="316">
        <f t="shared" si="0"/>
        <v>0</v>
      </c>
      <c r="I29" s="47"/>
      <c r="J29" s="49"/>
      <c r="K29" s="51"/>
    </row>
    <row r="30" spans="1:11" ht="15.75" thickBot="1" x14ac:dyDescent="0.3">
      <c r="A30" s="55"/>
      <c r="B30" s="56"/>
      <c r="C30" s="56"/>
      <c r="D30" s="56"/>
      <c r="E30" s="52"/>
      <c r="F30" s="52"/>
      <c r="G30" s="195" t="s">
        <v>28</v>
      </c>
      <c r="H30" s="196">
        <f>SUM(H23:H29)</f>
        <v>0</v>
      </c>
      <c r="I30" s="52"/>
      <c r="J30" s="53"/>
      <c r="K30" s="54"/>
    </row>
    <row r="31" spans="1:11" ht="15.75" thickBot="1" x14ac:dyDescent="0.3">
      <c r="A31" s="55"/>
      <c r="B31" s="56"/>
      <c r="C31" s="56"/>
      <c r="D31" s="56"/>
      <c r="E31" s="57"/>
      <c r="F31" s="52"/>
      <c r="G31" s="52"/>
      <c r="H31" s="52"/>
      <c r="I31" s="52"/>
      <c r="J31" s="53" t="s">
        <v>29</v>
      </c>
      <c r="K31" s="58" t="s">
        <v>30</v>
      </c>
    </row>
    <row r="32" spans="1:11" ht="15.75" thickBot="1" x14ac:dyDescent="0.3">
      <c r="A32" s="55"/>
      <c r="B32" s="56"/>
      <c r="C32" s="56"/>
      <c r="D32" s="56"/>
      <c r="E32" s="52"/>
      <c r="F32" s="52"/>
      <c r="G32" s="52"/>
      <c r="H32" s="52" t="s">
        <v>31</v>
      </c>
      <c r="I32" s="59" t="s">
        <v>18</v>
      </c>
      <c r="J32" s="60">
        <f>H30*0.2</f>
        <v>0</v>
      </c>
      <c r="K32" s="61">
        <f>H30*1.2</f>
        <v>0</v>
      </c>
    </row>
    <row r="33" spans="1:13" ht="15.75" thickBot="1" x14ac:dyDescent="0.3">
      <c r="A33" s="62"/>
      <c r="B33" s="63"/>
      <c r="C33" s="63"/>
      <c r="D33" s="63"/>
      <c r="E33" s="63"/>
      <c r="F33" s="64"/>
      <c r="G33" s="65"/>
      <c r="H33" s="65"/>
      <c r="I33" s="66"/>
      <c r="J33" s="67"/>
      <c r="K33" s="68"/>
    </row>
    <row r="34" spans="1:13" ht="15.75" thickBot="1" x14ac:dyDescent="0.3">
      <c r="A34" s="69"/>
      <c r="B34" s="70"/>
      <c r="C34" s="70"/>
      <c r="D34" s="70"/>
      <c r="E34" s="70"/>
      <c r="F34" s="71"/>
      <c r="G34" s="72"/>
      <c r="H34" s="73"/>
      <c r="I34" s="74"/>
      <c r="J34" s="75"/>
      <c r="K34" s="76"/>
    </row>
    <row r="35" spans="1:13" x14ac:dyDescent="0.25">
      <c r="A35" s="77" t="s">
        <v>32</v>
      </c>
      <c r="B35" s="78"/>
      <c r="C35" s="78"/>
      <c r="D35" s="78"/>
      <c r="E35" s="78"/>
      <c r="F35" s="78"/>
      <c r="G35" s="79"/>
      <c r="H35" s="79"/>
      <c r="I35" s="80"/>
      <c r="J35" s="79"/>
      <c r="K35" s="79"/>
      <c r="L35" s="81"/>
      <c r="M35" s="81"/>
    </row>
    <row r="36" spans="1:13" x14ac:dyDescent="0.25">
      <c r="A36" s="82" t="s">
        <v>33</v>
      </c>
      <c r="B36" s="83"/>
      <c r="C36" s="83"/>
      <c r="D36" s="83"/>
      <c r="E36" s="83"/>
      <c r="F36" s="83"/>
      <c r="G36" s="84"/>
      <c r="H36" s="84"/>
      <c r="I36" s="85"/>
      <c r="J36" s="86"/>
      <c r="K36" s="87"/>
      <c r="L36" s="81"/>
      <c r="M36" s="81"/>
    </row>
    <row r="37" spans="1:13" x14ac:dyDescent="0.25">
      <c r="A37" s="231" t="s">
        <v>34</v>
      </c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</row>
    <row r="38" spans="1:13" x14ac:dyDescent="0.25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</row>
    <row r="39" spans="1:13" x14ac:dyDescent="0.25">
      <c r="F39" s="3"/>
      <c r="H39" s="3"/>
      <c r="J39" s="3"/>
      <c r="K39" s="3"/>
    </row>
    <row r="40" spans="1:13" x14ac:dyDescent="0.25">
      <c r="A40" s="88"/>
      <c r="B40" s="88"/>
      <c r="C40" s="89"/>
      <c r="D40" s="90"/>
      <c r="E40" s="90"/>
      <c r="F40" s="90"/>
      <c r="G40" s="91" t="s">
        <v>35</v>
      </c>
      <c r="H40" s="91"/>
      <c r="I40" s="91"/>
      <c r="J40" s="3"/>
      <c r="K40" s="3"/>
    </row>
    <row r="41" spans="1:13" x14ac:dyDescent="0.25">
      <c r="A41" s="232" t="s">
        <v>36</v>
      </c>
      <c r="B41" s="232"/>
      <c r="C41" s="232"/>
      <c r="D41" s="92"/>
      <c r="E41" s="92"/>
      <c r="F41" s="89"/>
      <c r="G41" s="91" t="s">
        <v>37</v>
      </c>
      <c r="H41" s="91"/>
      <c r="I41" s="91"/>
      <c r="J41" s="3"/>
      <c r="K41" s="3"/>
    </row>
  </sheetData>
  <mergeCells count="15">
    <mergeCell ref="A41:C41"/>
    <mergeCell ref="B4:K4"/>
    <mergeCell ref="A11:D11"/>
    <mergeCell ref="H13:K13"/>
    <mergeCell ref="A14:D14"/>
    <mergeCell ref="H14:K14"/>
    <mergeCell ref="A24:C24"/>
    <mergeCell ref="H15:J15"/>
    <mergeCell ref="A26:C26"/>
    <mergeCell ref="A29:C29"/>
    <mergeCell ref="A37:M37"/>
    <mergeCell ref="A28:C28"/>
    <mergeCell ref="I26:J26"/>
    <mergeCell ref="A22:C22"/>
    <mergeCell ref="A25:C2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zoomScale="85" zoomScaleNormal="85" workbookViewId="0">
      <selection activeCell="F25" sqref="F25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8" t="s">
        <v>118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9" t="s">
        <v>88</v>
      </c>
      <c r="B11" s="230"/>
      <c r="C11" s="230"/>
      <c r="D11" s="230"/>
      <c r="E11" s="230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33" t="s">
        <v>102</v>
      </c>
      <c r="I13" s="233"/>
      <c r="J13" s="233"/>
      <c r="K13" s="190"/>
    </row>
    <row r="14" spans="1:11" x14ac:dyDescent="0.25">
      <c r="A14" s="229" t="s">
        <v>88</v>
      </c>
      <c r="B14" s="230"/>
      <c r="C14" s="230"/>
      <c r="D14" s="8"/>
      <c r="E14" s="8"/>
      <c r="F14" s="18"/>
      <c r="G14" s="8"/>
      <c r="H14" s="109"/>
      <c r="I14" s="109"/>
      <c r="J14" s="109"/>
      <c r="K14" s="191"/>
    </row>
    <row r="15" spans="1:11" ht="15.75" thickBot="1" x14ac:dyDescent="0.3">
      <c r="A15" s="20"/>
      <c r="B15" s="8"/>
      <c r="C15" s="8"/>
      <c r="D15" s="109"/>
      <c r="E15" s="109"/>
      <c r="F15" s="109"/>
      <c r="G15" s="109"/>
      <c r="H15" s="243" t="s">
        <v>100</v>
      </c>
      <c r="I15" s="243"/>
      <c r="J15" s="243"/>
      <c r="K15" s="23"/>
    </row>
    <row r="16" spans="1:11" x14ac:dyDescent="0.25">
      <c r="A16" s="24" t="s">
        <v>7</v>
      </c>
      <c r="B16" s="25">
        <v>3362</v>
      </c>
      <c r="C16" s="8" t="s">
        <v>8</v>
      </c>
      <c r="D16" s="8"/>
      <c r="E16" s="8"/>
      <c r="F16" s="18"/>
      <c r="G16" s="8"/>
      <c r="H16" s="21"/>
      <c r="I16" s="22"/>
      <c r="J16" s="192"/>
      <c r="K16" s="193"/>
    </row>
    <row r="17" spans="1:11" x14ac:dyDescent="0.25">
      <c r="A17" s="27" t="s">
        <v>9</v>
      </c>
      <c r="B17" s="28">
        <v>5.25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17650.5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>
        <v>200</v>
      </c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17" t="s">
        <v>13</v>
      </c>
      <c r="G21" s="37"/>
      <c r="H21" s="318" t="s">
        <v>14</v>
      </c>
      <c r="I21" s="39"/>
      <c r="J21" s="40"/>
      <c r="K21" s="41"/>
    </row>
    <row r="22" spans="1:11" ht="15.75" thickBot="1" x14ac:dyDescent="0.3">
      <c r="A22" s="323" t="s">
        <v>15</v>
      </c>
      <c r="B22" s="333"/>
      <c r="C22" s="333"/>
      <c r="D22" s="320" t="s">
        <v>16</v>
      </c>
      <c r="E22" s="321" t="s">
        <v>17</v>
      </c>
      <c r="F22" s="322" t="s">
        <v>18</v>
      </c>
      <c r="G22" s="325" t="s">
        <v>19</v>
      </c>
      <c r="H22" s="313" t="s">
        <v>18</v>
      </c>
      <c r="I22" s="47"/>
      <c r="J22" s="48"/>
      <c r="K22" s="23"/>
    </row>
    <row r="23" spans="1:11" x14ac:dyDescent="0.25">
      <c r="A23" s="319" t="s">
        <v>20</v>
      </c>
      <c r="B23" s="299"/>
      <c r="C23" s="299"/>
      <c r="D23" s="300" t="s">
        <v>8</v>
      </c>
      <c r="E23" s="301" t="s">
        <v>21</v>
      </c>
      <c r="F23" s="302"/>
      <c r="G23" s="326">
        <v>30</v>
      </c>
      <c r="H23" s="327">
        <f>F23*G23</f>
        <v>0</v>
      </c>
      <c r="I23" s="47"/>
      <c r="J23" s="49"/>
      <c r="K23" s="50"/>
    </row>
    <row r="24" spans="1:11" x14ac:dyDescent="0.25">
      <c r="A24" s="305" t="s">
        <v>22</v>
      </c>
      <c r="B24" s="293"/>
      <c r="C24" s="293"/>
      <c r="D24" s="294" t="s">
        <v>23</v>
      </c>
      <c r="E24" s="295"/>
      <c r="F24" s="259"/>
      <c r="G24" s="311">
        <v>14343</v>
      </c>
      <c r="H24" s="315">
        <f t="shared" ref="H24:H29" si="0">F24*G24</f>
        <v>0</v>
      </c>
      <c r="I24" s="47"/>
      <c r="J24" s="49"/>
      <c r="K24" s="50"/>
    </row>
    <row r="25" spans="1:11" x14ac:dyDescent="0.25">
      <c r="A25" s="332" t="s">
        <v>24</v>
      </c>
      <c r="B25" s="331"/>
      <c r="C25" s="331"/>
      <c r="D25" s="294" t="s">
        <v>23</v>
      </c>
      <c r="E25" s="258" t="s">
        <v>25</v>
      </c>
      <c r="F25" s="259"/>
      <c r="G25" s="286">
        <v>17650.5</v>
      </c>
      <c r="H25" s="315">
        <f t="shared" si="0"/>
        <v>0</v>
      </c>
      <c r="I25" s="47"/>
      <c r="J25" s="49"/>
      <c r="K25" s="51"/>
    </row>
    <row r="26" spans="1:11" ht="25.15" customHeight="1" x14ac:dyDescent="0.25">
      <c r="A26" s="275" t="s">
        <v>72</v>
      </c>
      <c r="B26" s="256"/>
      <c r="C26" s="256"/>
      <c r="D26" s="328" t="s">
        <v>23</v>
      </c>
      <c r="E26" s="329" t="s">
        <v>21</v>
      </c>
      <c r="F26" s="330"/>
      <c r="G26" s="287">
        <v>3307.5</v>
      </c>
      <c r="H26" s="315">
        <f t="shared" si="0"/>
        <v>0</v>
      </c>
      <c r="I26" s="241" t="s">
        <v>101</v>
      </c>
      <c r="J26" s="241"/>
      <c r="K26" s="51"/>
    </row>
    <row r="27" spans="1:11" x14ac:dyDescent="0.25">
      <c r="A27" s="306" t="s">
        <v>26</v>
      </c>
      <c r="B27" s="296"/>
      <c r="C27" s="296"/>
      <c r="D27" s="257" t="s">
        <v>27</v>
      </c>
      <c r="E27" s="258" t="s">
        <v>21</v>
      </c>
      <c r="F27" s="259"/>
      <c r="G27" s="286">
        <v>17650.5</v>
      </c>
      <c r="H27" s="315">
        <f t="shared" si="0"/>
        <v>0</v>
      </c>
      <c r="I27" s="47"/>
      <c r="J27" s="49"/>
      <c r="K27" s="51"/>
    </row>
    <row r="28" spans="1:11" x14ac:dyDescent="0.25">
      <c r="A28" s="307" t="s">
        <v>103</v>
      </c>
      <c r="B28" s="297"/>
      <c r="C28" s="297"/>
      <c r="D28" s="257" t="s">
        <v>27</v>
      </c>
      <c r="E28" s="258" t="s">
        <v>21</v>
      </c>
      <c r="F28" s="259"/>
      <c r="G28" s="286">
        <v>10590</v>
      </c>
      <c r="H28" s="315">
        <f t="shared" si="0"/>
        <v>0</v>
      </c>
      <c r="I28" s="47"/>
      <c r="J28" s="49"/>
      <c r="K28" s="51"/>
    </row>
    <row r="29" spans="1:11" ht="15.75" thickBot="1" x14ac:dyDescent="0.3">
      <c r="A29" s="308" t="s">
        <v>38</v>
      </c>
      <c r="B29" s="309"/>
      <c r="C29" s="309"/>
      <c r="D29" s="200" t="s">
        <v>8</v>
      </c>
      <c r="E29" s="201"/>
      <c r="F29" s="202"/>
      <c r="G29" s="312">
        <v>3380</v>
      </c>
      <c r="H29" s="316">
        <f t="shared" si="0"/>
        <v>0</v>
      </c>
      <c r="I29" s="47"/>
      <c r="J29" s="49"/>
      <c r="K29" s="51"/>
    </row>
    <row r="30" spans="1:11" ht="15.75" thickBot="1" x14ac:dyDescent="0.3">
      <c r="A30" s="55"/>
      <c r="B30" s="56"/>
      <c r="C30" s="56"/>
      <c r="D30" s="56"/>
      <c r="E30" s="52"/>
      <c r="F30" s="52"/>
      <c r="G30" s="195" t="s">
        <v>28</v>
      </c>
      <c r="H30" s="196">
        <f>SUM(H23:H29)</f>
        <v>0</v>
      </c>
      <c r="I30" s="52"/>
      <c r="J30" s="53"/>
      <c r="K30" s="54"/>
    </row>
    <row r="31" spans="1:11" ht="15.75" thickBot="1" x14ac:dyDescent="0.3">
      <c r="A31" s="55"/>
      <c r="B31" s="56"/>
      <c r="C31" s="56"/>
      <c r="D31" s="56"/>
      <c r="E31" s="57"/>
      <c r="F31" s="52"/>
      <c r="G31" s="52"/>
      <c r="H31" s="52"/>
      <c r="I31" s="52"/>
      <c r="J31" s="53" t="s">
        <v>29</v>
      </c>
      <c r="K31" s="58" t="s">
        <v>30</v>
      </c>
    </row>
    <row r="32" spans="1:11" ht="15.75" thickBot="1" x14ac:dyDescent="0.3">
      <c r="A32" s="55"/>
      <c r="B32" s="56"/>
      <c r="C32" s="56"/>
      <c r="D32" s="56"/>
      <c r="E32" s="52"/>
      <c r="F32" s="52"/>
      <c r="G32" s="52"/>
      <c r="H32" s="52" t="s">
        <v>31</v>
      </c>
      <c r="I32" s="59" t="s">
        <v>18</v>
      </c>
      <c r="J32" s="60">
        <f>H30*0.2</f>
        <v>0</v>
      </c>
      <c r="K32" s="61">
        <f>H30*1.2</f>
        <v>0</v>
      </c>
    </row>
    <row r="33" spans="1:13" ht="15.75" thickBot="1" x14ac:dyDescent="0.3">
      <c r="A33" s="62"/>
      <c r="B33" s="63"/>
      <c r="C33" s="63"/>
      <c r="D33" s="63"/>
      <c r="E33" s="63"/>
      <c r="F33" s="64"/>
      <c r="G33" s="65"/>
      <c r="H33" s="65"/>
      <c r="I33" s="66"/>
      <c r="J33" s="67"/>
      <c r="K33" s="68"/>
    </row>
    <row r="34" spans="1:13" ht="15.75" thickBot="1" x14ac:dyDescent="0.3">
      <c r="A34" s="69"/>
      <c r="B34" s="70"/>
      <c r="C34" s="70"/>
      <c r="D34" s="70"/>
      <c r="E34" s="70"/>
      <c r="F34" s="71"/>
      <c r="G34" s="72"/>
      <c r="H34" s="73"/>
      <c r="I34" s="74"/>
      <c r="J34" s="75"/>
      <c r="K34" s="76"/>
    </row>
    <row r="35" spans="1:13" x14ac:dyDescent="0.25">
      <c r="A35" s="77" t="s">
        <v>32</v>
      </c>
      <c r="B35" s="78"/>
      <c r="C35" s="78"/>
      <c r="D35" s="78"/>
      <c r="E35" s="78"/>
      <c r="F35" s="78"/>
      <c r="G35" s="79"/>
      <c r="H35" s="79"/>
      <c r="I35" s="80"/>
      <c r="J35" s="79"/>
      <c r="K35" s="79"/>
      <c r="L35" s="81"/>
      <c r="M35" s="81"/>
    </row>
    <row r="36" spans="1:13" x14ac:dyDescent="0.25">
      <c r="A36" s="82" t="s">
        <v>33</v>
      </c>
      <c r="B36" s="83"/>
      <c r="C36" s="83"/>
      <c r="D36" s="83"/>
      <c r="E36" s="83"/>
      <c r="F36" s="83"/>
      <c r="G36" s="84"/>
      <c r="H36" s="84"/>
      <c r="I36" s="85"/>
      <c r="J36" s="86"/>
      <c r="K36" s="87"/>
      <c r="L36" s="81"/>
      <c r="M36" s="81"/>
    </row>
    <row r="37" spans="1:13" x14ac:dyDescent="0.25">
      <c r="A37" s="231" t="s">
        <v>34</v>
      </c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</row>
    <row r="38" spans="1:13" x14ac:dyDescent="0.2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</row>
    <row r="39" spans="1:13" x14ac:dyDescent="0.25">
      <c r="F39" s="3"/>
      <c r="H39" s="3"/>
      <c r="J39" s="3"/>
      <c r="K39" s="3"/>
    </row>
    <row r="40" spans="1:13" x14ac:dyDescent="0.25">
      <c r="A40" s="88"/>
      <c r="B40" s="88"/>
      <c r="C40" s="89"/>
      <c r="D40" s="90"/>
      <c r="E40" s="90"/>
      <c r="F40" s="90"/>
      <c r="G40" s="91" t="s">
        <v>35</v>
      </c>
      <c r="H40" s="91"/>
      <c r="I40" s="91"/>
      <c r="J40" s="3"/>
      <c r="K40" s="3"/>
    </row>
    <row r="41" spans="1:13" x14ac:dyDescent="0.25">
      <c r="A41" s="232" t="s">
        <v>36</v>
      </c>
      <c r="B41" s="232"/>
      <c r="C41" s="232"/>
      <c r="D41" s="92"/>
      <c r="E41" s="92"/>
      <c r="F41" s="89"/>
      <c r="G41" s="91" t="s">
        <v>37</v>
      </c>
      <c r="H41" s="91"/>
      <c r="I41" s="91"/>
      <c r="J41" s="3"/>
      <c r="K41" s="3"/>
    </row>
  </sheetData>
  <mergeCells count="14">
    <mergeCell ref="A41:C41"/>
    <mergeCell ref="A29:C29"/>
    <mergeCell ref="A11:E11"/>
    <mergeCell ref="A14:C14"/>
    <mergeCell ref="A24:C24"/>
    <mergeCell ref="A22:C22"/>
    <mergeCell ref="A25:C25"/>
    <mergeCell ref="H15:J15"/>
    <mergeCell ref="B4:K4"/>
    <mergeCell ref="A26:C26"/>
    <mergeCell ref="A28:C28"/>
    <mergeCell ref="A37:M37"/>
    <mergeCell ref="H13:J13"/>
    <mergeCell ref="I26:J26"/>
  </mergeCells>
  <pageMargins left="0.7" right="0.7" top="0.75" bottom="0.75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15"/>
  <sheetViews>
    <sheetView tabSelected="1" workbookViewId="0">
      <selection activeCell="I11" sqref="I11"/>
    </sheetView>
  </sheetViews>
  <sheetFormatPr defaultRowHeight="15" x14ac:dyDescent="0.25"/>
  <cols>
    <col min="1" max="1" width="3.7109375" customWidth="1"/>
    <col min="2" max="2" width="3.42578125" customWidth="1"/>
    <col min="3" max="3" width="8.28515625" customWidth="1"/>
    <col min="4" max="4" width="5.42578125" customWidth="1"/>
    <col min="5" max="5" width="23.28515625" customWidth="1"/>
    <col min="6" max="8" width="11.28515625" customWidth="1"/>
    <col min="9" max="9" width="14.28515625" customWidth="1"/>
    <col min="10" max="10" width="15.140625" customWidth="1"/>
    <col min="11" max="11" width="12.7109375" bestFit="1" customWidth="1"/>
  </cols>
  <sheetData>
    <row r="2" spans="2:15" x14ac:dyDescent="0.25">
      <c r="B2" s="228" t="s">
        <v>118</v>
      </c>
      <c r="C2" s="228"/>
      <c r="D2" s="228"/>
      <c r="E2" s="228"/>
      <c r="F2" s="228"/>
      <c r="G2" s="228"/>
      <c r="H2" s="228"/>
      <c r="I2" s="228"/>
    </row>
    <row r="3" spans="2:15" ht="15.75" thickBot="1" x14ac:dyDescent="0.3">
      <c r="B3" s="248"/>
      <c r="C3" s="249"/>
      <c r="D3" s="249"/>
      <c r="E3" s="249"/>
      <c r="F3" s="249"/>
      <c r="G3" s="249"/>
      <c r="H3" s="249"/>
      <c r="I3" s="249"/>
    </row>
    <row r="4" spans="2:15" ht="37.5" customHeight="1" thickBot="1" x14ac:dyDescent="0.3">
      <c r="B4" s="94" t="s">
        <v>39</v>
      </c>
      <c r="C4" s="95" t="s">
        <v>40</v>
      </c>
      <c r="D4" s="95" t="s">
        <v>41</v>
      </c>
      <c r="E4" s="95" t="s">
        <v>52</v>
      </c>
      <c r="F4" s="97" t="s">
        <v>43</v>
      </c>
      <c r="G4" s="97" t="s">
        <v>42</v>
      </c>
      <c r="H4" s="96" t="s">
        <v>44</v>
      </c>
      <c r="I4" s="98" t="s">
        <v>45</v>
      </c>
      <c r="J4" s="203" t="s">
        <v>46</v>
      </c>
    </row>
    <row r="5" spans="2:15" x14ac:dyDescent="0.25">
      <c r="B5" s="103">
        <v>1</v>
      </c>
      <c r="C5" s="102" t="s">
        <v>60</v>
      </c>
      <c r="D5" s="102" t="s">
        <v>49</v>
      </c>
      <c r="E5" s="107" t="s">
        <v>78</v>
      </c>
      <c r="F5" s="117">
        <v>6.1150000000000002</v>
      </c>
      <c r="G5" s="118">
        <v>11.621</v>
      </c>
      <c r="H5" s="117">
        <v>5.5060000000000002</v>
      </c>
      <c r="I5" s="187">
        <f>'2756'!H33</f>
        <v>0</v>
      </c>
      <c r="J5" s="186">
        <f t="shared" ref="J5:J11" si="0">I5*1.2</f>
        <v>0</v>
      </c>
    </row>
    <row r="6" spans="2:15" x14ac:dyDescent="0.25">
      <c r="B6" s="104">
        <v>2</v>
      </c>
      <c r="C6" s="102" t="s">
        <v>50</v>
      </c>
      <c r="D6" s="102" t="s">
        <v>49</v>
      </c>
      <c r="E6" s="107" t="s">
        <v>79</v>
      </c>
      <c r="F6" s="117">
        <v>0.7</v>
      </c>
      <c r="G6" s="117">
        <v>5.22</v>
      </c>
      <c r="H6" s="117">
        <v>4.5199999999999996</v>
      </c>
      <c r="I6" s="185">
        <f>'2752'!H33</f>
        <v>0</v>
      </c>
      <c r="J6" s="186">
        <f t="shared" si="0"/>
        <v>0</v>
      </c>
    </row>
    <row r="7" spans="2:15" x14ac:dyDescent="0.25">
      <c r="B7" s="104">
        <v>3</v>
      </c>
      <c r="C7" s="102" t="s">
        <v>64</v>
      </c>
      <c r="D7" s="102" t="s">
        <v>49</v>
      </c>
      <c r="E7" s="107" t="s">
        <v>65</v>
      </c>
      <c r="F7" s="117">
        <v>1.1319999999999999</v>
      </c>
      <c r="G7" s="117">
        <v>3.4969999999999999</v>
      </c>
      <c r="H7" s="117">
        <v>2.3650000000000002</v>
      </c>
      <c r="I7" s="185">
        <f>'2747'!H31</f>
        <v>0</v>
      </c>
      <c r="J7" s="186">
        <f t="shared" si="0"/>
        <v>0</v>
      </c>
    </row>
    <row r="8" spans="2:15" x14ac:dyDescent="0.25">
      <c r="B8" s="104">
        <v>4</v>
      </c>
      <c r="C8" s="113" t="s">
        <v>53</v>
      </c>
      <c r="D8" s="113" t="s">
        <v>49</v>
      </c>
      <c r="E8" s="114" t="s">
        <v>80</v>
      </c>
      <c r="F8" s="117">
        <v>0</v>
      </c>
      <c r="G8" s="118">
        <v>4.258</v>
      </c>
      <c r="H8" s="117">
        <v>4.258</v>
      </c>
      <c r="I8" s="185">
        <f>'2787'!H33</f>
        <v>0</v>
      </c>
      <c r="J8" s="186">
        <f t="shared" si="0"/>
        <v>0</v>
      </c>
    </row>
    <row r="9" spans="2:15" x14ac:dyDescent="0.25">
      <c r="B9" s="104">
        <v>5</v>
      </c>
      <c r="C9" s="102" t="s">
        <v>66</v>
      </c>
      <c r="D9" s="102" t="s">
        <v>49</v>
      </c>
      <c r="E9" s="108" t="s">
        <v>81</v>
      </c>
      <c r="F9" s="117">
        <v>6.8000000000000005E-2</v>
      </c>
      <c r="G9" s="118">
        <v>5.5730000000000004</v>
      </c>
      <c r="H9" s="117">
        <v>5.5049999999999999</v>
      </c>
      <c r="I9" s="120">
        <f>'2764'!H30</f>
        <v>0</v>
      </c>
      <c r="J9" s="121">
        <f t="shared" si="0"/>
        <v>0</v>
      </c>
      <c r="K9" s="111"/>
    </row>
    <row r="10" spans="2:15" x14ac:dyDescent="0.25">
      <c r="B10" s="112">
        <v>6</v>
      </c>
      <c r="C10" s="102" t="s">
        <v>74</v>
      </c>
      <c r="D10" s="102" t="s">
        <v>49</v>
      </c>
      <c r="E10" s="108" t="s">
        <v>75</v>
      </c>
      <c r="F10" s="119">
        <v>0</v>
      </c>
      <c r="G10" s="118">
        <v>2.827</v>
      </c>
      <c r="H10" s="117">
        <v>2.827</v>
      </c>
      <c r="I10" s="122">
        <f>'2796'!H30</f>
        <v>0</v>
      </c>
      <c r="J10" s="121">
        <f t="shared" si="0"/>
        <v>0</v>
      </c>
      <c r="K10" s="111"/>
    </row>
    <row r="11" spans="2:15" ht="15.75" thickBot="1" x14ac:dyDescent="0.3">
      <c r="B11" s="104">
        <v>7</v>
      </c>
      <c r="C11" s="113" t="s">
        <v>76</v>
      </c>
      <c r="D11" s="113" t="s">
        <v>49</v>
      </c>
      <c r="E11" s="114" t="s">
        <v>77</v>
      </c>
      <c r="F11" s="117">
        <v>1.6040000000000001</v>
      </c>
      <c r="G11" s="118">
        <v>4.9660000000000002</v>
      </c>
      <c r="H11" s="117">
        <v>3.3620000000000001</v>
      </c>
      <c r="I11" s="185">
        <f>'2763'!H30</f>
        <v>0</v>
      </c>
      <c r="J11" s="189">
        <f t="shared" si="0"/>
        <v>0</v>
      </c>
    </row>
    <row r="12" spans="2:15" ht="15.75" thickBot="1" x14ac:dyDescent="0.3">
      <c r="B12" s="105"/>
      <c r="C12" s="106" t="s">
        <v>47</v>
      </c>
      <c r="D12" s="106"/>
      <c r="E12" s="106"/>
      <c r="F12" s="123"/>
      <c r="G12" s="205"/>
      <c r="H12" s="206">
        <f>SUM(H5:H11)</f>
        <v>28.343000000000004</v>
      </c>
      <c r="I12" s="204">
        <f>SUM(I5:I11)</f>
        <v>0</v>
      </c>
      <c r="J12" s="204">
        <f>SUM(J5:J11)</f>
        <v>0</v>
      </c>
    </row>
    <row r="14" spans="2:15" x14ac:dyDescent="0.25">
      <c r="I14" s="99"/>
      <c r="O14" s="37"/>
    </row>
    <row r="15" spans="2:15" x14ac:dyDescent="0.25">
      <c r="O15" s="37"/>
    </row>
  </sheetData>
  <mergeCells count="2">
    <mergeCell ref="B3:I3"/>
    <mergeCell ref="B2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2756</vt:lpstr>
      <vt:lpstr>2752</vt:lpstr>
      <vt:lpstr>2747</vt:lpstr>
      <vt:lpstr>2787</vt:lpstr>
      <vt:lpstr>2764</vt:lpstr>
      <vt:lpstr>2796</vt:lpstr>
      <vt:lpstr>2763</vt:lpstr>
      <vt:lpstr>RS 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2019-11-12T13:46:01Z</cp:lastPrinted>
  <dcterms:created xsi:type="dcterms:W3CDTF">2018-05-11T08:20:24Z</dcterms:created>
  <dcterms:modified xsi:type="dcterms:W3CDTF">2020-02-17T12:54:17Z</dcterms:modified>
</cp:coreProperties>
</file>