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13176"/>
  </bookViews>
  <sheets>
    <sheet name="USG" sheetId="8" r:id="rId1"/>
  </sheets>
  <definedNames>
    <definedName name="_xlnm.Print_Area" localSheetId="0">USG!$B$1:$J$51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8"/>
  <c r="I50" s="1"/>
  <c r="E49"/>
  <c r="I49" s="1"/>
  <c r="J31"/>
  <c r="J35"/>
  <c r="J39"/>
  <c r="J43"/>
  <c r="J47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H25"/>
  <c r="J25" s="1"/>
  <c r="H26"/>
  <c r="J26" s="1"/>
  <c r="H27"/>
  <c r="J27" s="1"/>
  <c r="H28"/>
  <c r="J28" s="1"/>
  <c r="H29"/>
  <c r="J29" s="1"/>
  <c r="H30"/>
  <c r="J30" s="1"/>
  <c r="H31"/>
  <c r="H32"/>
  <c r="J32" s="1"/>
  <c r="H33"/>
  <c r="J33" s="1"/>
  <c r="H34"/>
  <c r="J34" s="1"/>
  <c r="H35"/>
  <c r="H36"/>
  <c r="J36" s="1"/>
  <c r="H37"/>
  <c r="J37" s="1"/>
  <c r="H38"/>
  <c r="J38" s="1"/>
  <c r="H39"/>
  <c r="H40"/>
  <c r="J40" s="1"/>
  <c r="H41"/>
  <c r="J41" s="1"/>
  <c r="H42"/>
  <c r="J42" s="1"/>
  <c r="H43"/>
  <c r="H44"/>
  <c r="J44" s="1"/>
  <c r="H45"/>
  <c r="J45" s="1"/>
  <c r="H46"/>
  <c r="J46" s="1"/>
  <c r="H47"/>
  <c r="I15"/>
  <c r="I16"/>
  <c r="I17"/>
  <c r="I18"/>
  <c r="I19"/>
  <c r="I20"/>
  <c r="I21"/>
  <c r="I22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50"/>
  <c r="H49"/>
  <c r="I24"/>
  <c r="H24"/>
  <c r="J24" s="1"/>
  <c r="I14"/>
  <c r="H14"/>
  <c r="J14" s="1"/>
  <c r="H12"/>
  <c r="J12" s="1"/>
  <c r="I12"/>
  <c r="I51" l="1"/>
  <c r="J50"/>
  <c r="J49"/>
  <c r="J51" l="1"/>
</calcChain>
</file>

<file path=xl/sharedStrings.xml><?xml version="1.0" encoding="utf-8"?>
<sst xmlns="http://schemas.openxmlformats.org/spreadsheetml/2006/main" count="150" uniqueCount="62">
  <si>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</si>
  <si>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</si>
  <si>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</si>
  <si>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</si>
  <si>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</si>
  <si>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</si>
  <si>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</si>
  <si>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</si>
  <si>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</si>
  <si>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</si>
  <si>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</si>
  <si>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</si>
  <si>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</si>
  <si>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</si>
  <si>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</si>
  <si>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</si>
  <si>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</si>
  <si>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Stacionárny ultrazvukový prístroj</t>
  </si>
  <si>
    <t xml:space="preserve">2D mikrokonvexná sonda </t>
  </si>
  <si>
    <t xml:space="preserve">2D lineárna sonda, plocha min. 50 mm </t>
  </si>
  <si>
    <t xml:space="preserve">Kardiologické merania a kalkulácie </t>
  </si>
  <si>
    <t xml:space="preserve">Pokročilá kardiologická analýza založená na princípe speckle tracking </t>
  </si>
  <si>
    <t>Automatický výpočet ejekčnej frakcie na základe metódy speckle tracking</t>
  </si>
  <si>
    <t xml:space="preserve">Automatické meranie karotickej intimy a médie (IMT) a trasovanie cievnej steny </t>
  </si>
  <si>
    <t xml:space="preserve">Program pre kontrastné vyšetrenie (CEUS) s duálnym zobrazením natívneho a kontrastného obrazu a softvér pre následné kvantifikácie meraní s výpočtom TIC krivky </t>
  </si>
  <si>
    <t xml:space="preserve">Softvér na automatický výpočet a rozmeranie parametrov srdca na základe algoritmov umelej inteligencie pre min. tieto parametry:
B-mód: IVSd, LVIDd, LVPWd, IVSs, LVIDs, LVPWs, LA diam, RVIDd, LVOT diam, Ao diam
M-mód: IVSd, LVIDd, LVPWd, IVSs, LVIDs, LVPWs, LA diam, Ao diam
Doppler: PV (VTI, Vmax), AV (VTI, Vmax, PHT), LVOT (Vmax), MV (E, A, DT),  TR (Vmax), TDW (lateral E’, A’, S’, septal E’, A’, S’) </t>
  </si>
  <si>
    <t xml:space="preserve">Softvér pre automatickú fúziu dát z US/CT/MR so živým USG obrazom na konvexnej a lineárnych sondách </t>
  </si>
  <si>
    <t xml:space="preserve">Vyhlasujem, že ponuková cena spĺňa požiadavky verejného obstarávateľa uvedené vo výzve na predloženie cenovej ponuky a obsahuje všetky náklady súvisiace s dodaním predmetu zákazky.
</t>
  </si>
  <si>
    <t>mesiac</t>
  </si>
  <si>
    <t>Časť 1 - Ultrazvukové prístroje - NÁZOV POLOŽKY</t>
  </si>
  <si>
    <t>časť 2 - Príslušenstvo - Názov položky</t>
  </si>
  <si>
    <t>Časť 3 - Špecializovaný softvér (rozšírenia základného softvéru ultrazvukového prístroja)</t>
  </si>
  <si>
    <t>Časť 4 - Služby pozáručného servisu - opcia</t>
  </si>
  <si>
    <t>Maximálny počet MJ</t>
  </si>
  <si>
    <t>Poskytovanie služieb pozáručného servisu ultrazvukových zariadení</t>
  </si>
  <si>
    <t>Poskytovanie služieb pozáručného servisu sond</t>
  </si>
  <si>
    <t xml:space="preserve">2D/3D vaginálna mikrokonvexná sonda </t>
  </si>
  <si>
    <t>Biometrické meranie plodu</t>
  </si>
  <si>
    <t>Analýza srdečnej frekvencie plodu</t>
  </si>
  <si>
    <t>3D/4D zobrazenie plodu a panvových štruktúr</t>
  </si>
  <si>
    <t>Dopplerovské nástroje – uterinná artéria, fetálny prietok</t>
  </si>
  <si>
    <t>Prístroj umožňuje automatickú volumetriu</t>
  </si>
  <si>
    <t>Fetal Echo</t>
  </si>
  <si>
    <t>Elastografia pre cervix</t>
  </si>
  <si>
    <t xml:space="preserve">Semi-automatické merania rozmerov pri pôrodníckych vyšetreniach (HC,AC, FL, BPD) </t>
  </si>
  <si>
    <t>Automatické statické 3D zobrazenie</t>
  </si>
  <si>
    <t>3D Power doppler a 3D Color Doppler</t>
  </si>
  <si>
    <t>Fakultná nemocnica s poliklinikou F. D. Roosevelta Banská Bystrica
- Ultrazvukové prístroje pre potreby gynekológie a neonatológie</t>
  </si>
  <si>
    <t>Ultrazvukové prístroje pre potreby gynekológie a neonatológie</t>
  </si>
  <si>
    <t xml:space="preserve">Sektorová sonda </t>
  </si>
  <si>
    <t>2D/3D gynekologická konvexná sonda, s počtom elementov min. 192 a hĺbkou zobrazenia min. 300 mm</t>
  </si>
  <si>
    <t xml:space="preserve">2D lineárna sonda, plocha max. 53 mm </t>
  </si>
  <si>
    <t xml:space="preserve">Mikrosektorová sonda </t>
  </si>
  <si>
    <t xml:space="preserve">Endokavitálna sonda </t>
  </si>
  <si>
    <t>2D lineárna sonda, s počtom elementov min. 192 (konfigurácia s neonatologickým sonom)</t>
  </si>
  <si>
    <t>Softvér pre automatické rozpoznanie a meranie ložísk (napr. nádory, cysty, metastázy, zápalové zmeny)</t>
  </si>
  <si>
    <t>Prístroj umožňuje merania a zobrazenia nasledovných parametrov plodu: GSD, FMFA, NT, NB, DV a TR; v prípade FMFA a TR</t>
  </si>
  <si>
    <t>Multiplanárne 3D zobrazenie v B-móde s možnosťou archivácie a opätovnej analýzy</t>
  </si>
  <si>
    <t>Módy v multiplanárnom zobrazení: povrchový, transparetný, minimum mód</t>
  </si>
  <si>
    <t>4D mód v reálnom čase vrátane multislice a tomografického zobrazenia</t>
  </si>
  <si>
    <t xml:space="preserve">Kontrastné vyšetrenie priechodnosti vajcovodov </t>
  </si>
  <si>
    <t>Prístroj umožňuje meranie objemov pre diagnostiku hypoplázie pľúc pri bránicovej hernii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</si>
</sst>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44" fontId="11" fillId="7" borderId="3" xfId="3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</cellXfs>
  <cellStyles count="6">
    <cellStyle name="Heading 1 2" xfId="2"/>
    <cellStyle name="meny" xfId="3" builtinId="4"/>
    <cellStyle name="Normal 2" xfId="1"/>
    <cellStyle name="Normálna 2 3" xfId="5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34"/>
  <sheetViews>
    <sheetView showGridLines="0" tabSelected="1" zoomScale="55" zoomScaleNormal="55" zoomScaleSheetLayoutView="70" workbookViewId="0">
      <selection activeCell="J51" sqref="J51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3" width="57.77734375" customWidth="1"/>
    <col min="4" max="5" width="25.5546875" customWidth="1"/>
    <col min="6" max="6" width="36.88671875" customWidth="1"/>
    <col min="7" max="7" width="12.77734375" customWidth="1"/>
    <col min="8" max="8" width="36.33203125" customWidth="1"/>
    <col min="9" max="9" width="45.5546875" customWidth="1"/>
    <col min="10" max="10" width="72.21875" customWidth="1"/>
    <col min="11" max="13" width="9.21875" customWidth="1"/>
  </cols>
  <sheetData>
    <row r="1" spans="2:10" ht="66.75" customHeight="1">
      <c r="B1" s="39" t="s">
        <v>47</v>
      </c>
      <c r="C1" s="40"/>
      <c r="D1" s="40"/>
      <c r="E1" s="40"/>
      <c r="F1" s="40"/>
      <c r="G1" s="40"/>
      <c r="H1" s="40"/>
      <c r="I1" s="40"/>
      <c r="J1" s="40"/>
    </row>
    <row r="2" spans="2:10" ht="9.75" customHeight="1">
      <c r="B2" s="4"/>
      <c r="C2" s="5"/>
      <c r="D2" s="5"/>
      <c r="E2" s="5"/>
      <c r="F2" s="5"/>
      <c r="G2" s="5"/>
      <c r="H2" s="5"/>
      <c r="I2" s="5"/>
      <c r="J2" s="5"/>
    </row>
    <row r="3" spans="2:10" ht="15.6">
      <c r="B3" s="6" t="s">
        <v>0</v>
      </c>
      <c r="C3" s="7"/>
      <c r="D3" s="7"/>
      <c r="E3" s="7"/>
      <c r="F3" s="7"/>
      <c r="G3" s="7"/>
      <c r="H3" s="7"/>
      <c r="I3" s="7"/>
      <c r="J3" s="7"/>
    </row>
    <row r="4" spans="2:10" ht="15" thickBot="1">
      <c r="B4" s="8"/>
      <c r="C4" s="9"/>
      <c r="D4" s="9"/>
      <c r="E4" s="9"/>
      <c r="F4" s="9"/>
      <c r="G4" s="9"/>
      <c r="H4" s="9"/>
      <c r="I4" s="9"/>
      <c r="J4" s="10"/>
    </row>
    <row r="5" spans="2:10">
      <c r="B5" s="41" t="s">
        <v>1</v>
      </c>
      <c r="C5" s="42"/>
      <c r="D5" s="46" t="s">
        <v>48</v>
      </c>
      <c r="E5" s="47"/>
      <c r="F5" s="48"/>
      <c r="G5" s="11"/>
      <c r="H5" s="43"/>
      <c r="I5" s="43"/>
      <c r="J5" s="43"/>
    </row>
    <row r="6" spans="2:10">
      <c r="B6" s="44" t="s">
        <v>2</v>
      </c>
      <c r="C6" s="45"/>
      <c r="D6" s="49" t="s">
        <v>3</v>
      </c>
      <c r="E6" s="50"/>
      <c r="F6" s="51"/>
      <c r="G6" s="11"/>
      <c r="H6" s="43"/>
      <c r="I6" s="43"/>
      <c r="J6" s="43"/>
    </row>
    <row r="7" spans="2:10" ht="15" thickBot="1">
      <c r="B7" s="28" t="s">
        <v>4</v>
      </c>
      <c r="C7" s="29"/>
      <c r="D7" s="36"/>
      <c r="E7" s="37"/>
      <c r="F7" s="38"/>
      <c r="G7" s="3"/>
      <c r="H7" s="30"/>
      <c r="I7" s="30"/>
      <c r="J7" s="30"/>
    </row>
    <row r="8" spans="2:10">
      <c r="B8" s="1"/>
      <c r="C8" s="1"/>
      <c r="D8" s="1"/>
      <c r="E8" s="1"/>
      <c r="F8" s="1"/>
      <c r="G8" s="1"/>
      <c r="H8" s="2"/>
      <c r="I8" s="2"/>
    </row>
    <row r="9" spans="2:10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</row>
    <row r="10" spans="2:10" ht="15" thickBot="1"/>
    <row r="11" spans="2:10" s="5" customFormat="1" ht="43.95" customHeight="1" thickBot="1">
      <c r="B11" s="31" t="s">
        <v>29</v>
      </c>
      <c r="C11" s="32"/>
      <c r="D11" s="14" t="s">
        <v>8</v>
      </c>
      <c r="E11" s="14" t="s">
        <v>33</v>
      </c>
      <c r="F11" s="14" t="s">
        <v>9</v>
      </c>
      <c r="G11" s="14" t="s">
        <v>6</v>
      </c>
      <c r="H11" s="15" t="s">
        <v>10</v>
      </c>
      <c r="I11" s="15" t="s">
        <v>11</v>
      </c>
      <c r="J11" s="16" t="s">
        <v>12</v>
      </c>
    </row>
    <row r="12" spans="2:10" ht="48" customHeight="1" thickBot="1">
      <c r="B12" s="24" t="s">
        <v>17</v>
      </c>
      <c r="C12" s="25"/>
      <c r="D12" s="17" t="s">
        <v>16</v>
      </c>
      <c r="E12" s="22">
        <v>3</v>
      </c>
      <c r="F12" s="20">
        <v>0</v>
      </c>
      <c r="G12" s="21">
        <v>0.23</v>
      </c>
      <c r="H12" s="18">
        <f>F12*(100%+G12)</f>
        <v>0</v>
      </c>
      <c r="I12" s="19">
        <f>E12*F12</f>
        <v>0</v>
      </c>
      <c r="J12" s="19">
        <f>E12*H12</f>
        <v>0</v>
      </c>
    </row>
    <row r="13" spans="2:10" s="5" customFormat="1" ht="43.95" customHeight="1" thickBot="1">
      <c r="B13" s="31" t="s">
        <v>30</v>
      </c>
      <c r="C13" s="32"/>
      <c r="D13" s="14" t="s">
        <v>8</v>
      </c>
      <c r="E13" s="14" t="s">
        <v>33</v>
      </c>
      <c r="F13" s="14" t="s">
        <v>9</v>
      </c>
      <c r="G13" s="14" t="s">
        <v>6</v>
      </c>
      <c r="H13" s="15" t="s">
        <v>10</v>
      </c>
      <c r="I13" s="15" t="s">
        <v>11</v>
      </c>
      <c r="J13" s="16" t="s">
        <v>12</v>
      </c>
    </row>
    <row r="14" spans="2:10" ht="48" customHeight="1" thickBot="1">
      <c r="B14" s="24" t="s">
        <v>49</v>
      </c>
      <c r="C14" s="25" t="s">
        <v>49</v>
      </c>
      <c r="D14" s="17" t="s">
        <v>16</v>
      </c>
      <c r="E14" s="22">
        <v>2</v>
      </c>
      <c r="F14" s="20">
        <v>0</v>
      </c>
      <c r="G14" s="21">
        <v>0.23</v>
      </c>
      <c r="H14" s="18">
        <f t="shared" ref="H14:H22" si="0">F14*(100%+G14)</f>
        <v>0</v>
      </c>
      <c r="I14" s="19">
        <f t="shared" ref="I14:I22" si="1">E14*F14</f>
        <v>0</v>
      </c>
      <c r="J14" s="19">
        <f t="shared" ref="J14:J22" si="2">E14*H14</f>
        <v>0</v>
      </c>
    </row>
    <row r="15" spans="2:10" ht="48" customHeight="1" thickBot="1">
      <c r="B15" s="24" t="s">
        <v>50</v>
      </c>
      <c r="C15" s="25" t="s">
        <v>50</v>
      </c>
      <c r="D15" s="17" t="s">
        <v>16</v>
      </c>
      <c r="E15" s="22">
        <v>2</v>
      </c>
      <c r="F15" s="20">
        <v>0</v>
      </c>
      <c r="G15" s="21">
        <v>0.23</v>
      </c>
      <c r="H15" s="18">
        <f t="shared" si="0"/>
        <v>0</v>
      </c>
      <c r="I15" s="19">
        <f t="shared" si="1"/>
        <v>0</v>
      </c>
      <c r="J15" s="19">
        <f t="shared" si="2"/>
        <v>0</v>
      </c>
    </row>
    <row r="16" spans="2:10" ht="48" customHeight="1" thickBot="1">
      <c r="B16" s="24" t="s">
        <v>18</v>
      </c>
      <c r="C16" s="25" t="s">
        <v>18</v>
      </c>
      <c r="D16" s="17" t="s">
        <v>16</v>
      </c>
      <c r="E16" s="22">
        <v>2</v>
      </c>
      <c r="F16" s="20">
        <v>0</v>
      </c>
      <c r="G16" s="21">
        <v>0.23</v>
      </c>
      <c r="H16" s="18">
        <f t="shared" si="0"/>
        <v>0</v>
      </c>
      <c r="I16" s="19">
        <f t="shared" si="1"/>
        <v>0</v>
      </c>
      <c r="J16" s="19">
        <f t="shared" si="2"/>
        <v>0</v>
      </c>
    </row>
    <row r="17" spans="2:10" ht="48" customHeight="1" thickBot="1">
      <c r="B17" s="24" t="s">
        <v>36</v>
      </c>
      <c r="C17" s="25" t="s">
        <v>36</v>
      </c>
      <c r="D17" s="17" t="s">
        <v>16</v>
      </c>
      <c r="E17" s="22">
        <v>2</v>
      </c>
      <c r="F17" s="20">
        <v>0</v>
      </c>
      <c r="G17" s="21">
        <v>0.23</v>
      </c>
      <c r="H17" s="18">
        <f t="shared" si="0"/>
        <v>0</v>
      </c>
      <c r="I17" s="19">
        <f t="shared" si="1"/>
        <v>0</v>
      </c>
      <c r="J17" s="19">
        <f t="shared" si="2"/>
        <v>0</v>
      </c>
    </row>
    <row r="18" spans="2:10" ht="48" customHeight="1" thickBot="1">
      <c r="B18" s="24" t="s">
        <v>19</v>
      </c>
      <c r="C18" s="25" t="s">
        <v>19</v>
      </c>
      <c r="D18" s="17" t="s">
        <v>16</v>
      </c>
      <c r="E18" s="22">
        <v>3</v>
      </c>
      <c r="F18" s="20">
        <v>0</v>
      </c>
      <c r="G18" s="21">
        <v>0.23</v>
      </c>
      <c r="H18" s="18">
        <f t="shared" si="0"/>
        <v>0</v>
      </c>
      <c r="I18" s="19">
        <f t="shared" si="1"/>
        <v>0</v>
      </c>
      <c r="J18" s="19">
        <f t="shared" si="2"/>
        <v>0</v>
      </c>
    </row>
    <row r="19" spans="2:10" ht="48" customHeight="1" thickBot="1">
      <c r="B19" s="24" t="s">
        <v>51</v>
      </c>
      <c r="C19" s="25" t="s">
        <v>51</v>
      </c>
      <c r="D19" s="17" t="s">
        <v>16</v>
      </c>
      <c r="E19" s="22">
        <v>3</v>
      </c>
      <c r="F19" s="20">
        <v>0</v>
      </c>
      <c r="G19" s="21">
        <v>0.23</v>
      </c>
      <c r="H19" s="18">
        <f t="shared" si="0"/>
        <v>0</v>
      </c>
      <c r="I19" s="19">
        <f t="shared" si="1"/>
        <v>0</v>
      </c>
      <c r="J19" s="19">
        <f t="shared" si="2"/>
        <v>0</v>
      </c>
    </row>
    <row r="20" spans="2:10" ht="48" customHeight="1" thickBot="1">
      <c r="B20" s="24" t="s">
        <v>52</v>
      </c>
      <c r="C20" s="25" t="s">
        <v>52</v>
      </c>
      <c r="D20" s="17" t="s">
        <v>16</v>
      </c>
      <c r="E20" s="22">
        <v>1</v>
      </c>
      <c r="F20" s="20">
        <v>0</v>
      </c>
      <c r="G20" s="21">
        <v>0.23</v>
      </c>
      <c r="H20" s="18">
        <f t="shared" si="0"/>
        <v>0</v>
      </c>
      <c r="I20" s="19">
        <f t="shared" si="1"/>
        <v>0</v>
      </c>
      <c r="J20" s="19">
        <f t="shared" si="2"/>
        <v>0</v>
      </c>
    </row>
    <row r="21" spans="2:10" ht="48" customHeight="1" thickBot="1">
      <c r="B21" s="24" t="s">
        <v>53</v>
      </c>
      <c r="C21" s="25" t="s">
        <v>53</v>
      </c>
      <c r="D21" s="17" t="s">
        <v>16</v>
      </c>
      <c r="E21" s="22">
        <v>2</v>
      </c>
      <c r="F21" s="20">
        <v>0</v>
      </c>
      <c r="G21" s="21">
        <v>0.23</v>
      </c>
      <c r="H21" s="18">
        <f t="shared" si="0"/>
        <v>0</v>
      </c>
      <c r="I21" s="19">
        <f t="shared" si="1"/>
        <v>0</v>
      </c>
      <c r="J21" s="19">
        <f t="shared" si="2"/>
        <v>0</v>
      </c>
    </row>
    <row r="22" spans="2:10" ht="48" customHeight="1" thickBot="1">
      <c r="B22" s="24" t="s">
        <v>54</v>
      </c>
      <c r="C22" s="25" t="s">
        <v>54</v>
      </c>
      <c r="D22" s="17" t="s">
        <v>16</v>
      </c>
      <c r="E22" s="22">
        <v>1</v>
      </c>
      <c r="F22" s="20">
        <v>0</v>
      </c>
      <c r="G22" s="21">
        <v>0.23</v>
      </c>
      <c r="H22" s="18">
        <f t="shared" si="0"/>
        <v>0</v>
      </c>
      <c r="I22" s="19">
        <f t="shared" si="1"/>
        <v>0</v>
      </c>
      <c r="J22" s="19">
        <f t="shared" si="2"/>
        <v>0</v>
      </c>
    </row>
    <row r="23" spans="2:10" s="5" customFormat="1" ht="43.95" customHeight="1" thickBot="1">
      <c r="B23" s="31" t="s">
        <v>31</v>
      </c>
      <c r="C23" s="32"/>
      <c r="D23" s="14" t="s">
        <v>8</v>
      </c>
      <c r="E23" s="14" t="s">
        <v>33</v>
      </c>
      <c r="F23" s="14" t="s">
        <v>9</v>
      </c>
      <c r="G23" s="14" t="s">
        <v>6</v>
      </c>
      <c r="H23" s="15" t="s">
        <v>10</v>
      </c>
      <c r="I23" s="15" t="s">
        <v>11</v>
      </c>
      <c r="J23" s="16" t="s">
        <v>12</v>
      </c>
    </row>
    <row r="24" spans="2:10" ht="48" customHeight="1" thickBot="1">
      <c r="B24" s="24" t="s">
        <v>20</v>
      </c>
      <c r="C24" s="25" t="s">
        <v>20</v>
      </c>
      <c r="D24" s="17" t="s">
        <v>16</v>
      </c>
      <c r="E24" s="22">
        <v>3</v>
      </c>
      <c r="F24" s="20">
        <v>0</v>
      </c>
      <c r="G24" s="21">
        <v>0.23</v>
      </c>
      <c r="H24" s="18">
        <f>F24*(100%+G24)</f>
        <v>0</v>
      </c>
      <c r="I24" s="19">
        <f>E24*F24</f>
        <v>0</v>
      </c>
      <c r="J24" s="19">
        <f>E24*H24</f>
        <v>0</v>
      </c>
    </row>
    <row r="25" spans="2:10" ht="48" customHeight="1" thickBot="1">
      <c r="B25" s="24" t="s">
        <v>21</v>
      </c>
      <c r="C25" s="25" t="s">
        <v>21</v>
      </c>
      <c r="D25" s="17" t="s">
        <v>16</v>
      </c>
      <c r="E25" s="22">
        <v>3</v>
      </c>
      <c r="F25" s="20">
        <v>0</v>
      </c>
      <c r="G25" s="21">
        <v>0.23</v>
      </c>
      <c r="H25" s="18">
        <f t="shared" ref="H25:H47" si="3">F25*(100%+G25)</f>
        <v>0</v>
      </c>
      <c r="I25" s="19">
        <f t="shared" ref="I25:I47" si="4">E25*F25</f>
        <v>0</v>
      </c>
      <c r="J25" s="19">
        <f t="shared" ref="J25:J47" si="5">E25*H25</f>
        <v>0</v>
      </c>
    </row>
    <row r="26" spans="2:10" ht="48" customHeight="1" thickBot="1">
      <c r="B26" s="24" t="s">
        <v>22</v>
      </c>
      <c r="C26" s="25" t="s">
        <v>22</v>
      </c>
      <c r="D26" s="17" t="s">
        <v>16</v>
      </c>
      <c r="E26" s="22">
        <v>3</v>
      </c>
      <c r="F26" s="20">
        <v>0</v>
      </c>
      <c r="G26" s="21">
        <v>0.23</v>
      </c>
      <c r="H26" s="18">
        <f t="shared" si="3"/>
        <v>0</v>
      </c>
      <c r="I26" s="19">
        <f t="shared" si="4"/>
        <v>0</v>
      </c>
      <c r="J26" s="19">
        <f t="shared" si="5"/>
        <v>0</v>
      </c>
    </row>
    <row r="27" spans="2:10" ht="48" customHeight="1" thickBot="1">
      <c r="B27" s="24" t="s">
        <v>23</v>
      </c>
      <c r="C27" s="25" t="s">
        <v>23</v>
      </c>
      <c r="D27" s="17" t="s">
        <v>16</v>
      </c>
      <c r="E27" s="22">
        <v>3</v>
      </c>
      <c r="F27" s="20">
        <v>0</v>
      </c>
      <c r="G27" s="21">
        <v>0.23</v>
      </c>
      <c r="H27" s="18">
        <f t="shared" si="3"/>
        <v>0</v>
      </c>
      <c r="I27" s="19">
        <f t="shared" si="4"/>
        <v>0</v>
      </c>
      <c r="J27" s="19">
        <f t="shared" si="5"/>
        <v>0</v>
      </c>
    </row>
    <row r="28" spans="2:10" ht="48" customHeight="1" thickBot="1">
      <c r="B28" s="24" t="s">
        <v>24</v>
      </c>
      <c r="C28" s="25" t="s">
        <v>24</v>
      </c>
      <c r="D28" s="17" t="s">
        <v>16</v>
      </c>
      <c r="E28" s="22">
        <v>3</v>
      </c>
      <c r="F28" s="20">
        <v>0</v>
      </c>
      <c r="G28" s="21">
        <v>0.23</v>
      </c>
      <c r="H28" s="18">
        <f t="shared" si="3"/>
        <v>0</v>
      </c>
      <c r="I28" s="19">
        <f t="shared" si="4"/>
        <v>0</v>
      </c>
      <c r="J28" s="19">
        <f t="shared" si="5"/>
        <v>0</v>
      </c>
    </row>
    <row r="29" spans="2:10" ht="88.2" customHeight="1" thickBot="1">
      <c r="B29" s="24" t="s">
        <v>25</v>
      </c>
      <c r="C29" s="25" t="s">
        <v>25</v>
      </c>
      <c r="D29" s="17" t="s">
        <v>16</v>
      </c>
      <c r="E29" s="22">
        <v>3</v>
      </c>
      <c r="F29" s="20">
        <v>0</v>
      </c>
      <c r="G29" s="21">
        <v>0.23</v>
      </c>
      <c r="H29" s="18">
        <f t="shared" si="3"/>
        <v>0</v>
      </c>
      <c r="I29" s="19">
        <f t="shared" si="4"/>
        <v>0</v>
      </c>
      <c r="J29" s="19">
        <f t="shared" si="5"/>
        <v>0</v>
      </c>
    </row>
    <row r="30" spans="2:10" ht="48" customHeight="1" thickBot="1">
      <c r="B30" s="24" t="s">
        <v>55</v>
      </c>
      <c r="C30" s="25" t="s">
        <v>55</v>
      </c>
      <c r="D30" s="17" t="s">
        <v>16</v>
      </c>
      <c r="E30" s="22">
        <v>3</v>
      </c>
      <c r="F30" s="20">
        <v>0</v>
      </c>
      <c r="G30" s="21">
        <v>0.23</v>
      </c>
      <c r="H30" s="18">
        <f t="shared" si="3"/>
        <v>0</v>
      </c>
      <c r="I30" s="19">
        <f t="shared" si="4"/>
        <v>0</v>
      </c>
      <c r="J30" s="19">
        <f t="shared" si="5"/>
        <v>0</v>
      </c>
    </row>
    <row r="31" spans="2:10" ht="48" customHeight="1" thickBot="1">
      <c r="B31" s="24" t="s">
        <v>26</v>
      </c>
      <c r="C31" s="25" t="s">
        <v>26</v>
      </c>
      <c r="D31" s="17" t="s">
        <v>16</v>
      </c>
      <c r="E31" s="22">
        <v>3</v>
      </c>
      <c r="F31" s="20">
        <v>0</v>
      </c>
      <c r="G31" s="21">
        <v>0.23</v>
      </c>
      <c r="H31" s="18">
        <f t="shared" si="3"/>
        <v>0</v>
      </c>
      <c r="I31" s="19">
        <f t="shared" si="4"/>
        <v>0</v>
      </c>
      <c r="J31" s="19">
        <f t="shared" si="5"/>
        <v>0</v>
      </c>
    </row>
    <row r="32" spans="2:10" ht="48" customHeight="1" thickBot="1">
      <c r="B32" s="24" t="s">
        <v>37</v>
      </c>
      <c r="C32" s="25" t="s">
        <v>37</v>
      </c>
      <c r="D32" s="17" t="s">
        <v>16</v>
      </c>
      <c r="E32" s="22">
        <v>2</v>
      </c>
      <c r="F32" s="20">
        <v>0</v>
      </c>
      <c r="G32" s="21">
        <v>0.23</v>
      </c>
      <c r="H32" s="18">
        <f t="shared" si="3"/>
        <v>0</v>
      </c>
      <c r="I32" s="19">
        <f t="shared" si="4"/>
        <v>0</v>
      </c>
      <c r="J32" s="19">
        <f t="shared" si="5"/>
        <v>0</v>
      </c>
    </row>
    <row r="33" spans="2:10" ht="48" customHeight="1" thickBot="1">
      <c r="B33" s="24" t="s">
        <v>38</v>
      </c>
      <c r="C33" s="25" t="s">
        <v>38</v>
      </c>
      <c r="D33" s="17" t="s">
        <v>16</v>
      </c>
      <c r="E33" s="22">
        <v>2</v>
      </c>
      <c r="F33" s="20">
        <v>0</v>
      </c>
      <c r="G33" s="21">
        <v>0.23</v>
      </c>
      <c r="H33" s="18">
        <f t="shared" si="3"/>
        <v>0</v>
      </c>
      <c r="I33" s="19">
        <f t="shared" si="4"/>
        <v>0</v>
      </c>
      <c r="J33" s="19">
        <f t="shared" si="5"/>
        <v>0</v>
      </c>
    </row>
    <row r="34" spans="2:10" ht="48" customHeight="1" thickBot="1">
      <c r="B34" s="24" t="s">
        <v>39</v>
      </c>
      <c r="C34" s="25" t="s">
        <v>39</v>
      </c>
      <c r="D34" s="17" t="s">
        <v>16</v>
      </c>
      <c r="E34" s="22">
        <v>2</v>
      </c>
      <c r="F34" s="20">
        <v>0</v>
      </c>
      <c r="G34" s="21">
        <v>0.23</v>
      </c>
      <c r="H34" s="18">
        <f t="shared" si="3"/>
        <v>0</v>
      </c>
      <c r="I34" s="19">
        <f t="shared" si="4"/>
        <v>0</v>
      </c>
      <c r="J34" s="19">
        <f t="shared" si="5"/>
        <v>0</v>
      </c>
    </row>
    <row r="35" spans="2:10" ht="48" customHeight="1" thickBot="1">
      <c r="B35" s="24" t="s">
        <v>40</v>
      </c>
      <c r="C35" s="25" t="s">
        <v>40</v>
      </c>
      <c r="D35" s="17" t="s">
        <v>16</v>
      </c>
      <c r="E35" s="22">
        <v>2</v>
      </c>
      <c r="F35" s="20">
        <v>0</v>
      </c>
      <c r="G35" s="21">
        <v>0.23</v>
      </c>
      <c r="H35" s="18">
        <f t="shared" si="3"/>
        <v>0</v>
      </c>
      <c r="I35" s="19">
        <f t="shared" si="4"/>
        <v>0</v>
      </c>
      <c r="J35" s="19">
        <f t="shared" si="5"/>
        <v>0</v>
      </c>
    </row>
    <row r="36" spans="2:10" ht="48" customHeight="1" thickBot="1">
      <c r="B36" s="24" t="s">
        <v>41</v>
      </c>
      <c r="C36" s="25" t="s">
        <v>41</v>
      </c>
      <c r="D36" s="17" t="s">
        <v>16</v>
      </c>
      <c r="E36" s="22">
        <v>3</v>
      </c>
      <c r="F36" s="20">
        <v>0</v>
      </c>
      <c r="G36" s="21">
        <v>0.23</v>
      </c>
      <c r="H36" s="18">
        <f t="shared" si="3"/>
        <v>0</v>
      </c>
      <c r="I36" s="19">
        <f t="shared" si="4"/>
        <v>0</v>
      </c>
      <c r="J36" s="19">
        <f t="shared" si="5"/>
        <v>0</v>
      </c>
    </row>
    <row r="37" spans="2:10" ht="48" customHeight="1" thickBot="1">
      <c r="B37" s="24" t="s">
        <v>42</v>
      </c>
      <c r="C37" s="25" t="s">
        <v>42</v>
      </c>
      <c r="D37" s="17" t="s">
        <v>16</v>
      </c>
      <c r="E37" s="22">
        <v>2</v>
      </c>
      <c r="F37" s="20">
        <v>0</v>
      </c>
      <c r="G37" s="21">
        <v>0.23</v>
      </c>
      <c r="H37" s="18">
        <f t="shared" si="3"/>
        <v>0</v>
      </c>
      <c r="I37" s="19">
        <f t="shared" si="4"/>
        <v>0</v>
      </c>
      <c r="J37" s="19">
        <f t="shared" si="5"/>
        <v>0</v>
      </c>
    </row>
    <row r="38" spans="2:10" ht="48" customHeight="1" thickBot="1">
      <c r="B38" s="24" t="s">
        <v>43</v>
      </c>
      <c r="C38" s="25" t="s">
        <v>43</v>
      </c>
      <c r="D38" s="17" t="s">
        <v>16</v>
      </c>
      <c r="E38" s="22">
        <v>2</v>
      </c>
      <c r="F38" s="20">
        <v>0</v>
      </c>
      <c r="G38" s="21">
        <v>0.23</v>
      </c>
      <c r="H38" s="18">
        <f t="shared" si="3"/>
        <v>0</v>
      </c>
      <c r="I38" s="19">
        <f t="shared" si="4"/>
        <v>0</v>
      </c>
      <c r="J38" s="19">
        <f t="shared" si="5"/>
        <v>0</v>
      </c>
    </row>
    <row r="39" spans="2:10" ht="48" customHeight="1" thickBot="1">
      <c r="B39" s="24" t="s">
        <v>44</v>
      </c>
      <c r="C39" s="25" t="s">
        <v>44</v>
      </c>
      <c r="D39" s="17" t="s">
        <v>16</v>
      </c>
      <c r="E39" s="22">
        <v>2</v>
      </c>
      <c r="F39" s="20">
        <v>0</v>
      </c>
      <c r="G39" s="21">
        <v>0.23</v>
      </c>
      <c r="H39" s="18">
        <f t="shared" si="3"/>
        <v>0</v>
      </c>
      <c r="I39" s="19">
        <f t="shared" si="4"/>
        <v>0</v>
      </c>
      <c r="J39" s="19">
        <f t="shared" si="5"/>
        <v>0</v>
      </c>
    </row>
    <row r="40" spans="2:10" ht="48" customHeight="1" thickBot="1">
      <c r="B40" s="24" t="s">
        <v>56</v>
      </c>
      <c r="C40" s="25" t="s">
        <v>56</v>
      </c>
      <c r="D40" s="17" t="s">
        <v>16</v>
      </c>
      <c r="E40" s="22">
        <v>2</v>
      </c>
      <c r="F40" s="20">
        <v>0</v>
      </c>
      <c r="G40" s="21">
        <v>0.23</v>
      </c>
      <c r="H40" s="18">
        <f t="shared" si="3"/>
        <v>0</v>
      </c>
      <c r="I40" s="19">
        <f t="shared" si="4"/>
        <v>0</v>
      </c>
      <c r="J40" s="19">
        <f t="shared" si="5"/>
        <v>0</v>
      </c>
    </row>
    <row r="41" spans="2:10" ht="48" customHeight="1" thickBot="1">
      <c r="B41" s="24" t="s">
        <v>45</v>
      </c>
      <c r="C41" s="25" t="s">
        <v>45</v>
      </c>
      <c r="D41" s="17" t="s">
        <v>16</v>
      </c>
      <c r="E41" s="22">
        <v>2</v>
      </c>
      <c r="F41" s="20">
        <v>0</v>
      </c>
      <c r="G41" s="21">
        <v>0.23</v>
      </c>
      <c r="H41" s="18">
        <f t="shared" si="3"/>
        <v>0</v>
      </c>
      <c r="I41" s="19">
        <f t="shared" si="4"/>
        <v>0</v>
      </c>
      <c r="J41" s="19">
        <f t="shared" si="5"/>
        <v>0</v>
      </c>
    </row>
    <row r="42" spans="2:10" ht="48" customHeight="1" thickBot="1">
      <c r="B42" s="24" t="s">
        <v>46</v>
      </c>
      <c r="C42" s="25" t="s">
        <v>46</v>
      </c>
      <c r="D42" s="17" t="s">
        <v>16</v>
      </c>
      <c r="E42" s="22">
        <v>2</v>
      </c>
      <c r="F42" s="20">
        <v>0</v>
      </c>
      <c r="G42" s="21">
        <v>0.23</v>
      </c>
      <c r="H42" s="18">
        <f t="shared" si="3"/>
        <v>0</v>
      </c>
      <c r="I42" s="19">
        <f t="shared" si="4"/>
        <v>0</v>
      </c>
      <c r="J42" s="19">
        <f t="shared" si="5"/>
        <v>0</v>
      </c>
    </row>
    <row r="43" spans="2:10" ht="48" customHeight="1" thickBot="1">
      <c r="B43" s="24" t="s">
        <v>57</v>
      </c>
      <c r="C43" s="25" t="s">
        <v>57</v>
      </c>
      <c r="D43" s="17" t="s">
        <v>16</v>
      </c>
      <c r="E43" s="22">
        <v>2</v>
      </c>
      <c r="F43" s="20">
        <v>0</v>
      </c>
      <c r="G43" s="21">
        <v>0.23</v>
      </c>
      <c r="H43" s="18">
        <f t="shared" si="3"/>
        <v>0</v>
      </c>
      <c r="I43" s="19">
        <f t="shared" si="4"/>
        <v>0</v>
      </c>
      <c r="J43" s="19">
        <f t="shared" si="5"/>
        <v>0</v>
      </c>
    </row>
    <row r="44" spans="2:10" ht="48" customHeight="1" thickBot="1">
      <c r="B44" s="24" t="s">
        <v>58</v>
      </c>
      <c r="C44" s="25" t="s">
        <v>58</v>
      </c>
      <c r="D44" s="17" t="s">
        <v>16</v>
      </c>
      <c r="E44" s="22">
        <v>3</v>
      </c>
      <c r="F44" s="20">
        <v>0</v>
      </c>
      <c r="G44" s="21">
        <v>0.23</v>
      </c>
      <c r="H44" s="18">
        <f t="shared" si="3"/>
        <v>0</v>
      </c>
      <c r="I44" s="19">
        <f t="shared" si="4"/>
        <v>0</v>
      </c>
      <c r="J44" s="19">
        <f t="shared" si="5"/>
        <v>0</v>
      </c>
    </row>
    <row r="45" spans="2:10" ht="48" customHeight="1" thickBot="1">
      <c r="B45" s="24" t="s">
        <v>59</v>
      </c>
      <c r="C45" s="25" t="s">
        <v>59</v>
      </c>
      <c r="D45" s="17" t="s">
        <v>16</v>
      </c>
      <c r="E45" s="22">
        <v>2</v>
      </c>
      <c r="F45" s="20">
        <v>0</v>
      </c>
      <c r="G45" s="21">
        <v>0.23</v>
      </c>
      <c r="H45" s="18">
        <f t="shared" si="3"/>
        <v>0</v>
      </c>
      <c r="I45" s="19">
        <f t="shared" si="4"/>
        <v>0</v>
      </c>
      <c r="J45" s="19">
        <f t="shared" si="5"/>
        <v>0</v>
      </c>
    </row>
    <row r="46" spans="2:10" ht="48" customHeight="1" thickBot="1">
      <c r="B46" s="24" t="s">
        <v>60</v>
      </c>
      <c r="C46" s="25" t="s">
        <v>60</v>
      </c>
      <c r="D46" s="17" t="s">
        <v>16</v>
      </c>
      <c r="E46" s="22">
        <v>2</v>
      </c>
      <c r="F46" s="20">
        <v>0</v>
      </c>
      <c r="G46" s="21">
        <v>0.23</v>
      </c>
      <c r="H46" s="18">
        <f t="shared" si="3"/>
        <v>0</v>
      </c>
      <c r="I46" s="19">
        <f t="shared" si="4"/>
        <v>0</v>
      </c>
      <c r="J46" s="19">
        <f t="shared" si="5"/>
        <v>0</v>
      </c>
    </row>
    <row r="47" spans="2:10" ht="48" customHeight="1" thickBot="1">
      <c r="B47" s="24" t="s">
        <v>61</v>
      </c>
      <c r="C47" s="25" t="s">
        <v>61</v>
      </c>
      <c r="D47" s="17" t="s">
        <v>16</v>
      </c>
      <c r="E47" s="22">
        <v>2</v>
      </c>
      <c r="F47" s="20">
        <v>0</v>
      </c>
      <c r="G47" s="21">
        <v>0.23</v>
      </c>
      <c r="H47" s="18">
        <f t="shared" si="3"/>
        <v>0</v>
      </c>
      <c r="I47" s="19">
        <f t="shared" si="4"/>
        <v>0</v>
      </c>
      <c r="J47" s="19">
        <f t="shared" si="5"/>
        <v>0</v>
      </c>
    </row>
    <row r="48" spans="2:10" s="5" customFormat="1" ht="43.95" customHeight="1" thickBot="1">
      <c r="B48" s="31" t="s">
        <v>32</v>
      </c>
      <c r="C48" s="32"/>
      <c r="D48" s="14" t="s">
        <v>8</v>
      </c>
      <c r="E48" s="14" t="s">
        <v>33</v>
      </c>
      <c r="F48" s="14" t="s">
        <v>9</v>
      </c>
      <c r="G48" s="14" t="s">
        <v>6</v>
      </c>
      <c r="H48" s="15" t="s">
        <v>10</v>
      </c>
      <c r="I48" s="15" t="s">
        <v>11</v>
      </c>
      <c r="J48" s="16" t="s">
        <v>12</v>
      </c>
    </row>
    <row r="49" spans="2:10" ht="48" customHeight="1" thickBot="1">
      <c r="B49" s="24" t="s">
        <v>34</v>
      </c>
      <c r="C49" s="25"/>
      <c r="D49" s="17" t="s">
        <v>28</v>
      </c>
      <c r="E49" s="22">
        <f>E12*72</f>
        <v>216</v>
      </c>
      <c r="F49" s="20">
        <v>0</v>
      </c>
      <c r="G49" s="21">
        <v>0.23</v>
      </c>
      <c r="H49" s="18">
        <f>F49*(100%+G49)</f>
        <v>0</v>
      </c>
      <c r="I49" s="19">
        <f>E49*F49</f>
        <v>0</v>
      </c>
      <c r="J49" s="19">
        <f>E49*H49</f>
        <v>0</v>
      </c>
    </row>
    <row r="50" spans="2:10" ht="48" customHeight="1" thickBot="1">
      <c r="B50" s="24" t="s">
        <v>35</v>
      </c>
      <c r="C50" s="25"/>
      <c r="D50" s="17" t="s">
        <v>28</v>
      </c>
      <c r="E50" s="22">
        <f>SUM(E14:E22)*72</f>
        <v>1296</v>
      </c>
      <c r="F50" s="20">
        <v>0</v>
      </c>
      <c r="G50" s="21">
        <v>0.23</v>
      </c>
      <c r="H50" s="18">
        <f>F50*(100%+G50)</f>
        <v>0</v>
      </c>
      <c r="I50" s="19">
        <f>E50*F50</f>
        <v>0</v>
      </c>
      <c r="J50" s="19">
        <f>E50*H50</f>
        <v>0</v>
      </c>
    </row>
    <row r="51" spans="2:10" s="5" customFormat="1" ht="48" customHeight="1" thickBot="1">
      <c r="B51" s="24" t="s">
        <v>7</v>
      </c>
      <c r="C51" s="25"/>
      <c r="D51" s="33"/>
      <c r="E51" s="34"/>
      <c r="F51" s="34"/>
      <c r="G51" s="34"/>
      <c r="H51" s="35"/>
      <c r="I51" s="23">
        <f>I12+SUM(I14:I22)+SUM(I24:I47)+SUM(I49:I50)</f>
        <v>0</v>
      </c>
      <c r="J51" s="23">
        <f>J12+SUM(J14:J22)+SUM(J24:J47)+SUM(J49:J50)</f>
        <v>0</v>
      </c>
    </row>
    <row r="52" spans="2:10"/>
    <row r="53" spans="2:10" ht="102.6" customHeight="1">
      <c r="B53" s="26" t="s">
        <v>27</v>
      </c>
      <c r="C53" s="27"/>
      <c r="D53" s="27"/>
      <c r="E53" s="27"/>
      <c r="F53" s="27"/>
      <c r="G53" s="27"/>
      <c r="H53" s="27"/>
      <c r="I53" s="27"/>
      <c r="J53" s="27"/>
    </row>
    <row r="54" spans="2:10">
      <c r="B54" t="s">
        <v>13</v>
      </c>
      <c r="C54" t="s">
        <v>14</v>
      </c>
    </row>
    <row r="55" spans="2:10"/>
    <row r="56" spans="2:10">
      <c r="B56" t="s">
        <v>15</v>
      </c>
    </row>
    <row r="57" spans="2:10"/>
    <row r="58" spans="2:10"/>
    <row r="59" spans="2:10"/>
    <row r="60" spans="2:10"/>
    <row r="61" spans="2:10"/>
    <row r="62" spans="2:10"/>
    <row r="63" spans="2:10"/>
    <row r="64" spans="2:10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</sheetData>
  <sheetProtection formatCells="0" formatColumns="0" formatRows="0" insertColumns="0" insertRows="0" insertHyperlinks="0" deleteColumns="0" deleteRows="0" sort="0" autoFilter="0" pivotTables="0"/>
  <protectedRanges>
    <protectedRange sqref="H12:J12 H49:J51 H14:J22 H24:J47" name="Oblast1"/>
    <protectedRange sqref="H7:J7" name="Oblast2"/>
  </protectedRanges>
  <mergeCells count="53">
    <mergeCell ref="B50:C50"/>
    <mergeCell ref="B1:J1"/>
    <mergeCell ref="B5:C5"/>
    <mergeCell ref="H5:J5"/>
    <mergeCell ref="B6:C6"/>
    <mergeCell ref="H6:J6"/>
    <mergeCell ref="D5:F5"/>
    <mergeCell ref="D6:F6"/>
    <mergeCell ref="B24:C24"/>
    <mergeCell ref="B25:C25"/>
    <mergeCell ref="B26:C26"/>
    <mergeCell ref="B27:C27"/>
    <mergeCell ref="B28:C28"/>
    <mergeCell ref="B34:C34"/>
    <mergeCell ref="B36:C36"/>
    <mergeCell ref="B48:C48"/>
    <mergeCell ref="B53:J53"/>
    <mergeCell ref="B51:C51"/>
    <mergeCell ref="B7:C7"/>
    <mergeCell ref="H7:J7"/>
    <mergeCell ref="B11:C11"/>
    <mergeCell ref="B12:C12"/>
    <mergeCell ref="D51:H51"/>
    <mergeCell ref="D7:F7"/>
    <mergeCell ref="B14:C14"/>
    <mergeCell ref="B15:C15"/>
    <mergeCell ref="B17:C17"/>
    <mergeCell ref="B19:C19"/>
    <mergeCell ref="B20:C20"/>
    <mergeCell ref="B35:C35"/>
    <mergeCell ref="B13:C13"/>
    <mergeCell ref="B23:C23"/>
    <mergeCell ref="B49:C49"/>
    <mergeCell ref="B29:C29"/>
    <mergeCell ref="B30:C30"/>
    <mergeCell ref="B31:C31"/>
    <mergeCell ref="B32:C32"/>
    <mergeCell ref="B33:C33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18:C18"/>
    <mergeCell ref="B16:C16"/>
    <mergeCell ref="B21:C21"/>
    <mergeCell ref="B22:C22"/>
    <mergeCell ref="B37:C37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Props1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2025-09-05T06:34:32Z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