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8"/>
  <c r="I38" s="1"/>
  <c r="E37"/>
  <c r="I37" s="1"/>
  <c r="J22"/>
  <c r="J23"/>
  <c r="J24"/>
  <c r="J25"/>
  <c r="J26"/>
  <c r="J27"/>
  <c r="J28"/>
  <c r="J29"/>
  <c r="J30"/>
  <c r="J31"/>
  <c r="J32"/>
  <c r="J33"/>
  <c r="J34"/>
  <c r="J35"/>
  <c r="I22"/>
  <c r="I23"/>
  <c r="I24"/>
  <c r="I25"/>
  <c r="I26"/>
  <c r="I27"/>
  <c r="I28"/>
  <c r="I29"/>
  <c r="I30"/>
  <c r="I31"/>
  <c r="I32"/>
  <c r="I33"/>
  <c r="I34"/>
  <c r="I35"/>
  <c r="H22"/>
  <c r="H23"/>
  <c r="H24"/>
  <c r="H25"/>
  <c r="H26"/>
  <c r="H27"/>
  <c r="H28"/>
  <c r="H29"/>
  <c r="H30"/>
  <c r="H31"/>
  <c r="H32"/>
  <c r="H33"/>
  <c r="H34"/>
  <c r="H35"/>
  <c r="J15"/>
  <c r="J16"/>
  <c r="J17"/>
  <c r="J18"/>
  <c r="J19"/>
  <c r="I15"/>
  <c r="I16"/>
  <c r="I17"/>
  <c r="I18"/>
  <c r="I19"/>
  <c r="H15"/>
  <c r="H16"/>
  <c r="H17"/>
  <c r="H18"/>
  <c r="H19"/>
  <c r="H38"/>
  <c r="H37"/>
  <c r="J37" s="1"/>
  <c r="I21"/>
  <c r="H21"/>
  <c r="J21" s="1"/>
  <c r="I14"/>
  <c r="H14"/>
  <c r="J14" s="1"/>
  <c r="H12"/>
  <c r="J12" s="1"/>
  <c r="I12"/>
  <c r="J38" l="1"/>
  <c r="J39" s="1"/>
  <c r="I39"/>
</calcChain>
</file>

<file path=xl/sharedStrings.xml><?xml version="1.0" encoding="utf-8"?>
<sst xmlns="http://schemas.openxmlformats.org/spreadsheetml/2006/main" count="93" uniqueCount="51">
  <si>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</si>
  <si>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</si>
  <si>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</si>
  <si>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</si>
  <si>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</si>
  <si>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</si>
  <si>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</si>
  <si>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</si>
  <si>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</si>
  <si>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</si>
  <si>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</si>
  <si>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</si>
  <si>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</si>
  <si>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</si>
  <si>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</si>
  <si>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</si>
  <si>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</si>
  <si>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Sektorová sonda</t>
  </si>
  <si>
    <t xml:space="preserve">Kardiologické merania a kalkulácie </t>
  </si>
  <si>
    <t xml:space="preserve">Softvér na meranie hepatorenálneho indexu </t>
  </si>
  <si>
    <t>mesiac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</si>
  <si>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</si>
  <si>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Mobilný ultrazvukový prístroj</t>
  </si>
  <si>
    <t>2D mikrokonvexná sonda</t>
  </si>
  <si>
    <t>Fakultná nemocnica s poliklinikou F. D. Roosevelta Banská Bystrica
- Ultrazvukový prístroj pre potreby štandardných lôžkových oddelení</t>
  </si>
  <si>
    <t>2. časť - Ultrazvukové prístroje pre potreby štandardných lôžkových oddelení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</si>
  <si>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</si>
  <si>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</si>
  <si>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</si>
  <si>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</si>
  <si>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</si>
  <si>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Maximálny počet MJ*</t>
  </si>
  <si>
    <t>Poskytovanie služieb pozáručného servisu ultrazvukových zariadení</t>
  </si>
  <si>
    <t>Poskytovanie služieb pozáručného servisu sond</t>
  </si>
  <si>
    <t>2D konvexná sonda pre vyšetrovanie abdomenu vrátane resterilizovateľného punkčného adaptéra</t>
  </si>
  <si>
    <t>Endorektálna sonda</t>
  </si>
  <si>
    <t>2D lineárna sonda, vyšetrenie ciev</t>
  </si>
  <si>
    <t>2D vysokofrekvenčná lineárna sonda,</t>
  </si>
  <si>
    <t>Technológia skladania obrazu, tzv computing</t>
  </si>
  <si>
    <t>Softvér pre vizualizáciu ihly</t>
  </si>
  <si>
    <t>Softvér na zobrazenie artefaktov v pľúcach</t>
  </si>
  <si>
    <t xml:space="preserve">Softvér na automatické zameranie priemeru dolnej dutej žily </t>
  </si>
  <si>
    <t>Softvér pre redukciu ultrazvukových speklov</t>
  </si>
  <si>
    <t xml:space="preserve">Automatický výpočet ejekčnej frakcie na základe metódy speckle tracking   </t>
  </si>
  <si>
    <t>Softvér pre detekciu pneumotoraxu</t>
  </si>
  <si>
    <t>Strain elastografia</t>
  </si>
  <si>
    <t>Shear wave elastografia</t>
  </si>
  <si>
    <t>Transkraniálny doppler</t>
  </si>
  <si>
    <t xml:space="preserve">Softvér na hodnotenie steatózy pečene (Attenuation Index v dB/cm/MHz)  </t>
  </si>
  <si>
    <t>Detekcia mikrovaskularizácie</t>
  </si>
  <si>
    <t>Urologické kalkulácie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</si>
</sst>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4" fontId="11" fillId="7" borderId="3" xfId="3" applyFont="1" applyFill="1" applyBorder="1" applyAlignment="1" applyProtection="1">
      <alignment horizontal="left" vertical="center" wrapText="1"/>
      <protection hidden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5"/>
  <sheetViews>
    <sheetView showGridLines="0" tabSelected="1" topLeftCell="A4" zoomScale="55" zoomScaleNormal="55" zoomScaleSheetLayoutView="70" workbookViewId="0">
      <selection activeCell="I39" sqref="I39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23" t="s">
        <v>24</v>
      </c>
      <c r="C1" s="24"/>
      <c r="D1" s="24"/>
      <c r="E1" s="24"/>
      <c r="F1" s="24"/>
      <c r="G1" s="24"/>
      <c r="H1" s="24"/>
      <c r="I1" s="24"/>
      <c r="J1" s="24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25" t="s">
        <v>1</v>
      </c>
      <c r="C5" s="26"/>
      <c r="D5" s="30" t="s">
        <v>25</v>
      </c>
      <c r="E5" s="31"/>
      <c r="F5" s="32"/>
      <c r="G5" s="11"/>
      <c r="H5" s="27"/>
      <c r="I5" s="27"/>
      <c r="J5" s="27"/>
    </row>
    <row r="6" spans="2:10">
      <c r="B6" s="28" t="s">
        <v>2</v>
      </c>
      <c r="C6" s="29"/>
      <c r="D6" s="33" t="s">
        <v>3</v>
      </c>
      <c r="E6" s="34"/>
      <c r="F6" s="35"/>
      <c r="G6" s="11"/>
      <c r="H6" s="27"/>
      <c r="I6" s="27"/>
      <c r="J6" s="27"/>
    </row>
    <row r="7" spans="2:10" ht="15" thickBot="1">
      <c r="B7" s="36" t="s">
        <v>4</v>
      </c>
      <c r="C7" s="37"/>
      <c r="D7" s="46"/>
      <c r="E7" s="47"/>
      <c r="F7" s="48"/>
      <c r="G7" s="3"/>
      <c r="H7" s="38"/>
      <c r="I7" s="38"/>
      <c r="J7" s="38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39" t="s">
        <v>26</v>
      </c>
      <c r="C11" s="40"/>
      <c r="D11" s="14" t="s">
        <v>8</v>
      </c>
      <c r="E11" s="14" t="s">
        <v>30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41" t="s">
        <v>22</v>
      </c>
      <c r="C12" s="42"/>
      <c r="D12" s="17" t="s">
        <v>16</v>
      </c>
      <c r="E12" s="22">
        <v>19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39" t="s">
        <v>27</v>
      </c>
      <c r="C13" s="40"/>
      <c r="D13" s="14" t="s">
        <v>8</v>
      </c>
      <c r="E13" s="14" t="s">
        <v>30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41" t="s">
        <v>17</v>
      </c>
      <c r="C14" s="42"/>
      <c r="D14" s="17" t="s">
        <v>16</v>
      </c>
      <c r="E14" s="22">
        <v>7</v>
      </c>
      <c r="F14" s="20">
        <v>0</v>
      </c>
      <c r="G14" s="21">
        <v>0.23</v>
      </c>
      <c r="H14" s="18">
        <f t="shared" ref="H14:H19" si="0">F14*(100%+G14)</f>
        <v>0</v>
      </c>
      <c r="I14" s="19">
        <f t="shared" ref="I14:I19" si="1">E14*F14</f>
        <v>0</v>
      </c>
      <c r="J14" s="19">
        <f t="shared" ref="J14:J19" si="2">E14*H14</f>
        <v>0</v>
      </c>
    </row>
    <row r="15" spans="2:10" ht="48" customHeight="1" thickBot="1">
      <c r="B15" s="41" t="s">
        <v>34</v>
      </c>
      <c r="C15" s="42"/>
      <c r="D15" s="17" t="s">
        <v>16</v>
      </c>
      <c r="E15" s="22">
        <v>19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41" t="s">
        <v>23</v>
      </c>
      <c r="C16" s="42"/>
      <c r="D16" s="17" t="s">
        <v>16</v>
      </c>
      <c r="E16" s="22">
        <v>2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41" t="s">
        <v>35</v>
      </c>
      <c r="C17" s="42"/>
      <c r="D17" s="17" t="s">
        <v>16</v>
      </c>
      <c r="E17" s="22">
        <v>7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ht="48" customHeight="1" thickBot="1">
      <c r="B18" s="41" t="s">
        <v>36</v>
      </c>
      <c r="C18" s="42"/>
      <c r="D18" s="17" t="s">
        <v>16</v>
      </c>
      <c r="E18" s="22">
        <v>6</v>
      </c>
      <c r="F18" s="20">
        <v>0</v>
      </c>
      <c r="G18" s="21">
        <v>0.23</v>
      </c>
      <c r="H18" s="18">
        <f t="shared" si="0"/>
        <v>0</v>
      </c>
      <c r="I18" s="19">
        <f t="shared" si="1"/>
        <v>0</v>
      </c>
      <c r="J18" s="19">
        <f t="shared" si="2"/>
        <v>0</v>
      </c>
    </row>
    <row r="19" spans="2:10" ht="48" customHeight="1" thickBot="1">
      <c r="B19" s="41" t="s">
        <v>37</v>
      </c>
      <c r="C19" s="42"/>
      <c r="D19" s="17" t="s">
        <v>16</v>
      </c>
      <c r="E19" s="22">
        <v>14</v>
      </c>
      <c r="F19" s="20">
        <v>0</v>
      </c>
      <c r="G19" s="21">
        <v>0.23</v>
      </c>
      <c r="H19" s="18">
        <f t="shared" si="0"/>
        <v>0</v>
      </c>
      <c r="I19" s="19">
        <f t="shared" si="1"/>
        <v>0</v>
      </c>
      <c r="J19" s="19">
        <f t="shared" si="2"/>
        <v>0</v>
      </c>
    </row>
    <row r="20" spans="2:10" s="5" customFormat="1" ht="43.95" customHeight="1" thickBot="1">
      <c r="B20" s="39" t="s">
        <v>28</v>
      </c>
      <c r="C20" s="40"/>
      <c r="D20" s="14" t="s">
        <v>8</v>
      </c>
      <c r="E20" s="14" t="s">
        <v>30</v>
      </c>
      <c r="F20" s="14" t="s">
        <v>9</v>
      </c>
      <c r="G20" s="14" t="s">
        <v>6</v>
      </c>
      <c r="H20" s="15" t="s">
        <v>10</v>
      </c>
      <c r="I20" s="15" t="s">
        <v>11</v>
      </c>
      <c r="J20" s="16" t="s">
        <v>12</v>
      </c>
    </row>
    <row r="21" spans="2:10" ht="48" customHeight="1" thickBot="1">
      <c r="B21" s="49" t="s">
        <v>38</v>
      </c>
      <c r="C21" s="50"/>
      <c r="D21" s="22" t="s">
        <v>16</v>
      </c>
      <c r="E21" s="22">
        <v>10</v>
      </c>
      <c r="F21" s="20">
        <v>0</v>
      </c>
      <c r="G21" s="21">
        <v>0.23</v>
      </c>
      <c r="H21" s="18">
        <f>F21*(100%+G21)</f>
        <v>0</v>
      </c>
      <c r="I21" s="19">
        <f>E21*F21</f>
        <v>0</v>
      </c>
      <c r="J21" s="19">
        <f>E21*H21</f>
        <v>0</v>
      </c>
    </row>
    <row r="22" spans="2:10" ht="48" customHeight="1" thickBot="1">
      <c r="B22" s="49" t="s">
        <v>39</v>
      </c>
      <c r="C22" s="50"/>
      <c r="D22" s="22" t="s">
        <v>16</v>
      </c>
      <c r="E22" s="22">
        <v>10</v>
      </c>
      <c r="F22" s="20">
        <v>0</v>
      </c>
      <c r="G22" s="21">
        <v>0.23</v>
      </c>
      <c r="H22" s="18">
        <f t="shared" ref="H22:H35" si="3">F22*(100%+G22)</f>
        <v>0</v>
      </c>
      <c r="I22" s="19">
        <f t="shared" ref="I22:I35" si="4">E22*F22</f>
        <v>0</v>
      </c>
      <c r="J22" s="19">
        <f t="shared" ref="J22:J35" si="5">E22*H22</f>
        <v>0</v>
      </c>
    </row>
    <row r="23" spans="2:10" ht="48" customHeight="1" thickBot="1">
      <c r="B23" s="49" t="s">
        <v>40</v>
      </c>
      <c r="C23" s="50"/>
      <c r="D23" s="22" t="s">
        <v>16</v>
      </c>
      <c r="E23" s="22">
        <v>5</v>
      </c>
      <c r="F23" s="20">
        <v>0</v>
      </c>
      <c r="G23" s="21">
        <v>0.23</v>
      </c>
      <c r="H23" s="18">
        <f t="shared" si="3"/>
        <v>0</v>
      </c>
      <c r="I23" s="19">
        <f t="shared" si="4"/>
        <v>0</v>
      </c>
      <c r="J23" s="19">
        <f t="shared" si="5"/>
        <v>0</v>
      </c>
    </row>
    <row r="24" spans="2:10" ht="48" customHeight="1" thickBot="1">
      <c r="B24" s="49" t="s">
        <v>41</v>
      </c>
      <c r="C24" s="50"/>
      <c r="D24" s="22" t="s">
        <v>16</v>
      </c>
      <c r="E24" s="22">
        <v>5</v>
      </c>
      <c r="F24" s="20">
        <v>0</v>
      </c>
      <c r="G24" s="21">
        <v>0.23</v>
      </c>
      <c r="H24" s="18">
        <f t="shared" si="3"/>
        <v>0</v>
      </c>
      <c r="I24" s="19">
        <f t="shared" si="4"/>
        <v>0</v>
      </c>
      <c r="J24" s="19">
        <f t="shared" si="5"/>
        <v>0</v>
      </c>
    </row>
    <row r="25" spans="2:10" ht="48" customHeight="1" thickBot="1">
      <c r="B25" s="49" t="s">
        <v>42</v>
      </c>
      <c r="C25" s="50"/>
      <c r="D25" s="22" t="s">
        <v>16</v>
      </c>
      <c r="E25" s="22">
        <v>5</v>
      </c>
      <c r="F25" s="20">
        <v>0</v>
      </c>
      <c r="G25" s="21">
        <v>0.23</v>
      </c>
      <c r="H25" s="18">
        <f t="shared" si="3"/>
        <v>0</v>
      </c>
      <c r="I25" s="19">
        <f t="shared" si="4"/>
        <v>0</v>
      </c>
      <c r="J25" s="19">
        <f t="shared" si="5"/>
        <v>0</v>
      </c>
    </row>
    <row r="26" spans="2:10" ht="48" customHeight="1" thickBot="1">
      <c r="B26" s="49" t="s">
        <v>43</v>
      </c>
      <c r="C26" s="50"/>
      <c r="D26" s="22" t="s">
        <v>16</v>
      </c>
      <c r="E26" s="22">
        <v>5</v>
      </c>
      <c r="F26" s="20">
        <v>0</v>
      </c>
      <c r="G26" s="21">
        <v>0.23</v>
      </c>
      <c r="H26" s="18">
        <f t="shared" si="3"/>
        <v>0</v>
      </c>
      <c r="I26" s="19">
        <f t="shared" si="4"/>
        <v>0</v>
      </c>
      <c r="J26" s="19">
        <f t="shared" si="5"/>
        <v>0</v>
      </c>
    </row>
    <row r="27" spans="2:10" ht="48" customHeight="1" thickBot="1">
      <c r="B27" s="49" t="s">
        <v>44</v>
      </c>
      <c r="C27" s="50"/>
      <c r="D27" s="22" t="s">
        <v>16</v>
      </c>
      <c r="E27" s="22">
        <v>5</v>
      </c>
      <c r="F27" s="20">
        <v>0</v>
      </c>
      <c r="G27" s="21">
        <v>0.23</v>
      </c>
      <c r="H27" s="18">
        <f t="shared" si="3"/>
        <v>0</v>
      </c>
      <c r="I27" s="19">
        <f t="shared" si="4"/>
        <v>0</v>
      </c>
      <c r="J27" s="19">
        <f t="shared" si="5"/>
        <v>0</v>
      </c>
    </row>
    <row r="28" spans="2:10" ht="48" customHeight="1" thickBot="1">
      <c r="B28" s="49" t="s">
        <v>45</v>
      </c>
      <c r="C28" s="50"/>
      <c r="D28" s="22" t="s">
        <v>16</v>
      </c>
      <c r="E28" s="22">
        <v>8</v>
      </c>
      <c r="F28" s="20">
        <v>0</v>
      </c>
      <c r="G28" s="21">
        <v>0.23</v>
      </c>
      <c r="H28" s="18">
        <f t="shared" si="3"/>
        <v>0</v>
      </c>
      <c r="I28" s="19">
        <f t="shared" si="4"/>
        <v>0</v>
      </c>
      <c r="J28" s="19">
        <f t="shared" si="5"/>
        <v>0</v>
      </c>
    </row>
    <row r="29" spans="2:10" ht="48" customHeight="1" thickBot="1">
      <c r="B29" s="49" t="s">
        <v>46</v>
      </c>
      <c r="C29" s="50"/>
      <c r="D29" s="22" t="s">
        <v>16</v>
      </c>
      <c r="E29" s="22">
        <v>4</v>
      </c>
      <c r="F29" s="20">
        <v>0</v>
      </c>
      <c r="G29" s="21">
        <v>0.23</v>
      </c>
      <c r="H29" s="18">
        <f t="shared" si="3"/>
        <v>0</v>
      </c>
      <c r="I29" s="19">
        <f t="shared" si="4"/>
        <v>0</v>
      </c>
      <c r="J29" s="19">
        <f t="shared" si="5"/>
        <v>0</v>
      </c>
    </row>
    <row r="30" spans="2:10" ht="48" customHeight="1" thickBot="1">
      <c r="B30" s="49" t="s">
        <v>47</v>
      </c>
      <c r="C30" s="50"/>
      <c r="D30" s="22" t="s">
        <v>16</v>
      </c>
      <c r="E30" s="22">
        <v>1</v>
      </c>
      <c r="F30" s="20">
        <v>0</v>
      </c>
      <c r="G30" s="21">
        <v>0.23</v>
      </c>
      <c r="H30" s="18">
        <f t="shared" si="3"/>
        <v>0</v>
      </c>
      <c r="I30" s="19">
        <f t="shared" si="4"/>
        <v>0</v>
      </c>
      <c r="J30" s="19">
        <f t="shared" si="5"/>
        <v>0</v>
      </c>
    </row>
    <row r="31" spans="2:10" ht="48" customHeight="1" thickBot="1">
      <c r="B31" s="49" t="s">
        <v>48</v>
      </c>
      <c r="C31" s="50"/>
      <c r="D31" s="22" t="s">
        <v>16</v>
      </c>
      <c r="E31" s="22">
        <v>2</v>
      </c>
      <c r="F31" s="20">
        <v>0</v>
      </c>
      <c r="G31" s="21">
        <v>0.23</v>
      </c>
      <c r="H31" s="18">
        <f t="shared" si="3"/>
        <v>0</v>
      </c>
      <c r="I31" s="19">
        <f t="shared" si="4"/>
        <v>0</v>
      </c>
      <c r="J31" s="19">
        <f t="shared" si="5"/>
        <v>0</v>
      </c>
    </row>
    <row r="32" spans="2:10" ht="48" customHeight="1" thickBot="1">
      <c r="B32" s="49" t="s">
        <v>19</v>
      </c>
      <c r="C32" s="50"/>
      <c r="D32" s="22" t="s">
        <v>16</v>
      </c>
      <c r="E32" s="22">
        <v>2</v>
      </c>
      <c r="F32" s="20">
        <v>0</v>
      </c>
      <c r="G32" s="21">
        <v>0.23</v>
      </c>
      <c r="H32" s="18">
        <f t="shared" si="3"/>
        <v>0</v>
      </c>
      <c r="I32" s="19">
        <f t="shared" si="4"/>
        <v>0</v>
      </c>
      <c r="J32" s="19">
        <f t="shared" si="5"/>
        <v>0</v>
      </c>
    </row>
    <row r="33" spans="2:10" ht="48" customHeight="1" thickBot="1">
      <c r="B33" s="49" t="s">
        <v>49</v>
      </c>
      <c r="C33" s="50"/>
      <c r="D33" s="22" t="s">
        <v>16</v>
      </c>
      <c r="E33" s="22">
        <v>5</v>
      </c>
      <c r="F33" s="20">
        <v>0</v>
      </c>
      <c r="G33" s="21">
        <v>0.23</v>
      </c>
      <c r="H33" s="18">
        <f t="shared" si="3"/>
        <v>0</v>
      </c>
      <c r="I33" s="19">
        <f t="shared" si="4"/>
        <v>0</v>
      </c>
      <c r="J33" s="19">
        <f t="shared" si="5"/>
        <v>0</v>
      </c>
    </row>
    <row r="34" spans="2:10" ht="48" customHeight="1" thickBot="1">
      <c r="B34" s="49" t="s">
        <v>50</v>
      </c>
      <c r="C34" s="50"/>
      <c r="D34" s="22" t="s">
        <v>16</v>
      </c>
      <c r="E34" s="22">
        <v>1</v>
      </c>
      <c r="F34" s="20">
        <v>0</v>
      </c>
      <c r="G34" s="21">
        <v>0.23</v>
      </c>
      <c r="H34" s="18">
        <f t="shared" si="3"/>
        <v>0</v>
      </c>
      <c r="I34" s="19">
        <f t="shared" si="4"/>
        <v>0</v>
      </c>
      <c r="J34" s="19">
        <f t="shared" si="5"/>
        <v>0</v>
      </c>
    </row>
    <row r="35" spans="2:10" ht="48" customHeight="1" thickBot="1">
      <c r="B35" s="49" t="s">
        <v>18</v>
      </c>
      <c r="C35" s="50"/>
      <c r="D35" s="22" t="s">
        <v>16</v>
      </c>
      <c r="E35" s="22">
        <v>5</v>
      </c>
      <c r="F35" s="20">
        <v>0</v>
      </c>
      <c r="G35" s="21">
        <v>0.23</v>
      </c>
      <c r="H35" s="18">
        <f t="shared" si="3"/>
        <v>0</v>
      </c>
      <c r="I35" s="19">
        <f t="shared" si="4"/>
        <v>0</v>
      </c>
      <c r="J35" s="19">
        <f t="shared" si="5"/>
        <v>0</v>
      </c>
    </row>
    <row r="36" spans="2:10" s="5" customFormat="1" ht="43.95" customHeight="1" thickBot="1">
      <c r="B36" s="39" t="s">
        <v>29</v>
      </c>
      <c r="C36" s="40"/>
      <c r="D36" s="14" t="s">
        <v>8</v>
      </c>
      <c r="E36" s="14" t="s">
        <v>31</v>
      </c>
      <c r="F36" s="14" t="s">
        <v>9</v>
      </c>
      <c r="G36" s="14" t="s">
        <v>6</v>
      </c>
      <c r="H36" s="15" t="s">
        <v>10</v>
      </c>
      <c r="I36" s="15" t="s">
        <v>11</v>
      </c>
      <c r="J36" s="16" t="s">
        <v>12</v>
      </c>
    </row>
    <row r="37" spans="2:10" ht="48" customHeight="1" thickBot="1">
      <c r="B37" s="41" t="s">
        <v>32</v>
      </c>
      <c r="C37" s="42"/>
      <c r="D37" s="17" t="s">
        <v>20</v>
      </c>
      <c r="E37" s="22">
        <f>E12*72</f>
        <v>1368</v>
      </c>
      <c r="F37" s="20">
        <v>0</v>
      </c>
      <c r="G37" s="21">
        <v>0.23</v>
      </c>
      <c r="H37" s="18">
        <f>F37*(100%+G37)</f>
        <v>0</v>
      </c>
      <c r="I37" s="19">
        <f>E37*F37</f>
        <v>0</v>
      </c>
      <c r="J37" s="19">
        <f>E37*H37</f>
        <v>0</v>
      </c>
    </row>
    <row r="38" spans="2:10" ht="48" customHeight="1" thickBot="1">
      <c r="B38" s="41" t="s">
        <v>33</v>
      </c>
      <c r="C38" s="42"/>
      <c r="D38" s="17" t="s">
        <v>20</v>
      </c>
      <c r="E38" s="22">
        <f>SUM(E14:E19)*72</f>
        <v>3960</v>
      </c>
      <c r="F38" s="20">
        <v>0</v>
      </c>
      <c r="G38" s="21">
        <v>0.23</v>
      </c>
      <c r="H38" s="18">
        <f>F38*(100%+G38)</f>
        <v>0</v>
      </c>
      <c r="I38" s="19">
        <f>E38*F38</f>
        <v>0</v>
      </c>
      <c r="J38" s="19">
        <f>E38*H38</f>
        <v>0</v>
      </c>
    </row>
    <row r="39" spans="2:10" s="5" customFormat="1" ht="48" customHeight="1" thickBot="1">
      <c r="B39" s="41" t="s">
        <v>7</v>
      </c>
      <c r="C39" s="42"/>
      <c r="D39" s="43"/>
      <c r="E39" s="44"/>
      <c r="F39" s="44"/>
      <c r="G39" s="44"/>
      <c r="H39" s="45"/>
      <c r="I39" s="53">
        <f>I12+SUM(I14:I19)+SUM(I21:I35)+SUM(I37:I38)</f>
        <v>0</v>
      </c>
      <c r="J39" s="53">
        <f>J12+SUM(J14:J19)+SUM(J21:J35)+SUM(J37:J38)</f>
        <v>0</v>
      </c>
    </row>
    <row r="40" spans="2:10"/>
    <row r="41" spans="2:10" ht="102.6" customHeight="1">
      <c r="B41" s="51" t="s">
        <v>21</v>
      </c>
      <c r="C41" s="52"/>
      <c r="D41" s="52"/>
      <c r="E41" s="52"/>
      <c r="F41" s="52"/>
      <c r="G41" s="52"/>
      <c r="H41" s="52"/>
      <c r="I41" s="52"/>
      <c r="J41" s="52"/>
    </row>
    <row r="42" spans="2:10">
      <c r="B42" t="s">
        <v>13</v>
      </c>
      <c r="C42" t="s">
        <v>14</v>
      </c>
    </row>
    <row r="43" spans="2:10"/>
    <row r="44" spans="2:10">
      <c r="B44" t="s">
        <v>15</v>
      </c>
    </row>
    <row r="45" spans="2:10"/>
    <row r="46" spans="2:10"/>
    <row r="47" spans="2:10"/>
    <row r="48" spans="2:10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</sheetData>
  <sheetProtection formatCells="0" formatColumns="0" formatRows="0" insertColumns="0" insertRows="0" insertHyperlinks="0" deleteColumns="0" deleteRows="0" sort="0" autoFilter="0" pivotTables="0"/>
  <protectedRanges>
    <protectedRange sqref="H12:J12 H37:J39 H14:J19 H21:J35" name="Oblast1"/>
    <protectedRange sqref="H7:J7" name="Oblast2"/>
  </protectedRanges>
  <mergeCells count="41">
    <mergeCell ref="B17:C17"/>
    <mergeCell ref="B32:C32"/>
    <mergeCell ref="B33:C33"/>
    <mergeCell ref="B34:C34"/>
    <mergeCell ref="B35:C35"/>
    <mergeCell ref="B21:C21"/>
    <mergeCell ref="B41:J41"/>
    <mergeCell ref="B39:C39"/>
    <mergeCell ref="B28:C28"/>
    <mergeCell ref="B30:C30"/>
    <mergeCell ref="B36:C36"/>
    <mergeCell ref="B37:C37"/>
    <mergeCell ref="B23:C23"/>
    <mergeCell ref="B24:C24"/>
    <mergeCell ref="B25:C25"/>
    <mergeCell ref="B26:C26"/>
    <mergeCell ref="B27:C27"/>
    <mergeCell ref="B38:C38"/>
    <mergeCell ref="B7:C7"/>
    <mergeCell ref="H7:J7"/>
    <mergeCell ref="B11:C11"/>
    <mergeCell ref="B12:C12"/>
    <mergeCell ref="D39:H39"/>
    <mergeCell ref="D7:F7"/>
    <mergeCell ref="B14:C14"/>
    <mergeCell ref="B15:C15"/>
    <mergeCell ref="B16:C16"/>
    <mergeCell ref="B18:C18"/>
    <mergeCell ref="B19:C19"/>
    <mergeCell ref="B29:C29"/>
    <mergeCell ref="B13:C13"/>
    <mergeCell ref="B20:C20"/>
    <mergeCell ref="B22:C22"/>
    <mergeCell ref="B31:C31"/>
    <mergeCell ref="B1:J1"/>
    <mergeCell ref="B5:C5"/>
    <mergeCell ref="H5:J5"/>
    <mergeCell ref="B6:C6"/>
    <mergeCell ref="H6:J6"/>
    <mergeCell ref="D5:F5"/>
    <mergeCell ref="D6:F6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2025-04-22T06:33:52Z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