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arekhalmo/Obstaráme, s.r.o/OneDrive - Obstaráme, s.r.o/Spolocne dokumenty/Mesto Trstená/04. Kybernetická bezpečnosť/03. Otázky/Úprava SP/"/>
    </mc:Choice>
  </mc:AlternateContent>
  <xr:revisionPtr revIDLastSave="0" documentId="13_ncr:1_{DDA3412C-BAD8-A545-A605-CD85BBC37078}" xr6:coauthVersionLast="47" xr6:coauthVersionMax="47" xr10:uidLastSave="{00000000-0000-0000-0000-000000000000}"/>
  <bookViews>
    <workbookView xWindow="28800" yWindow="-12120" windowWidth="38400" windowHeight="19420" firstSheet="5" activeTab="9" xr2:uid="{C0854262-2948-B047-81D9-828565D3975E}"/>
  </bookViews>
  <sheets>
    <sheet name="Návrh na plenie kritérií" sheetId="12" r:id="rId1"/>
    <sheet name="Nasadenie IS" sheetId="1" r:id="rId2"/>
    <sheet name="Vypracovanie kontinuity činnost" sheetId="3" r:id="rId3"/>
    <sheet name="Zavedenie a správa nástroja" sheetId="4" r:id="rId4"/>
    <sheet name="Zariadenie SOC v prevádzke 24_7" sheetId="5" r:id="rId5"/>
    <sheet name="Nasadenie zálohovania" sheetId="6" r:id="rId6"/>
    <sheet name="Vypracovanie analýzy dopadov" sheetId="7" r:id="rId7"/>
    <sheet name="Dodanie a nasadenie servera" sheetId="8" r:id="rId8"/>
    <sheet name="WiFi a switche" sheetId="9" r:id="rId9"/>
    <sheet name="Firewall" sheetId="10" r:id="rId10"/>
    <sheet name="Notebook" sheetId="11" r:id="rId11"/>
  </sheets>
  <definedNames>
    <definedName name="_ftn1" localSheetId="0">'Návrh na plenie kritérií'!$A$73</definedName>
    <definedName name="_ftnref1" localSheetId="0">'Návrh na plenie kritérií'!$A$48</definedName>
    <definedName name="_Toc195216338" localSheetId="0">'Návrh na plenie kritérií'!$A$1</definedName>
    <definedName name="_xlnm.Print_Area" localSheetId="0">'Návrh na plenie kritérií'!$A$1:$E$73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C7" i="8" s="1"/>
  <c r="E23" i="12" s="1"/>
  <c r="C26" i="12"/>
  <c r="C25" i="12"/>
  <c r="C24" i="12"/>
  <c r="C23" i="12"/>
  <c r="C22" i="12"/>
  <c r="C21" i="12"/>
  <c r="C19" i="12"/>
  <c r="C18" i="12"/>
  <c r="C17" i="12"/>
  <c r="C5" i="5"/>
  <c r="C6" i="5" s="1"/>
  <c r="C7" i="5" s="1"/>
  <c r="E20" i="12" s="1"/>
  <c r="C6" i="11"/>
  <c r="C7" i="11" s="1"/>
  <c r="E26" i="12" s="1"/>
  <c r="C6" i="10"/>
  <c r="C7" i="10" s="1"/>
  <c r="E25" i="12" s="1"/>
  <c r="C6" i="9"/>
  <c r="C7" i="9" s="1"/>
  <c r="E24" i="12" s="1"/>
  <c r="C6" i="7"/>
  <c r="C7" i="7" s="1"/>
  <c r="E22" i="12" s="1"/>
  <c r="C6" i="6"/>
  <c r="C7" i="6" s="1"/>
  <c r="E21" i="12" s="1"/>
  <c r="C6" i="4"/>
  <c r="C7" i="4" s="1"/>
  <c r="E19" i="12" s="1"/>
  <c r="C6" i="3"/>
  <c r="C7" i="3" s="1"/>
  <c r="E18" i="12" s="1"/>
  <c r="C6" i="1"/>
  <c r="C7" i="1" s="1"/>
  <c r="E17" i="12" s="1"/>
  <c r="D22" i="12" l="1"/>
  <c r="C20" i="12"/>
  <c r="C14" i="12" s="1"/>
  <c r="D20" i="12"/>
  <c r="D19" i="12"/>
  <c r="D26" i="12"/>
  <c r="D25" i="12"/>
  <c r="D24" i="12"/>
  <c r="D23" i="12"/>
  <c r="D21" i="12"/>
  <c r="D18" i="12"/>
  <c r="D17" i="12"/>
  <c r="E14" i="12"/>
  <c r="D14" i="12" l="1"/>
</calcChain>
</file>

<file path=xl/sharedStrings.xml><?xml version="1.0" encoding="utf-8"?>
<sst xmlns="http://schemas.openxmlformats.org/spreadsheetml/2006/main" count="619" uniqueCount="302">
  <si>
    <t>G. NÁVRH UCHÁDZAČA NA PLNENIE KRITÉRÍ</t>
  </si>
  <si>
    <t>Predmet zákazky</t>
  </si>
  <si>
    <t>Technologické riešenie pre oblasť KIB mesta Trstená</t>
  </si>
  <si>
    <t>Verejný obstarávateľ</t>
  </si>
  <si>
    <t>Mesto Trstená</t>
  </si>
  <si>
    <t>Obchodné meno uchádzača:</t>
  </si>
  <si>
    <t>Sídlo:</t>
  </si>
  <si>
    <t>IČO:</t>
  </si>
  <si>
    <t>DIČ:</t>
  </si>
  <si>
    <t>IČ DPH:</t>
  </si>
  <si>
    <t>Kontaktná osoba uchádzača:</t>
  </si>
  <si>
    <t>Tel. a Email:</t>
  </si>
  <si>
    <t>položka</t>
  </si>
  <si>
    <t>Návrh na plnenie v EUR bez DPH</t>
  </si>
  <si>
    <t>DPH
23%</t>
  </si>
  <si>
    <t>Návrh na plnenie v EUR s DPH</t>
  </si>
  <si>
    <t>Celková cena za predmet zákazky</t>
  </si>
  <si>
    <t xml:space="preserve">Ceny jednotlivých položiek: </t>
  </si>
  <si>
    <t xml:space="preserve">1. </t>
  </si>
  <si>
    <t>Nasadenie informačného systému pre identifikáciu a riadenie rizík v zmysle zákona č. 69/2018 Z. z. a vyhlášky 362/2018 Z. z. (§6) v rovine riadenia, revízie a aktualizácie potrebnej dokumentácie.</t>
  </si>
  <si>
    <t xml:space="preserve">2. </t>
  </si>
  <si>
    <t xml:space="preserve">Vypracovanie kontinuity činností v zmysle ZoKB – riadenie kontinuity činností  - Business Continuity Management (BCM) v zmysle zákona č. 69/2018 Z. z. a vyhlášky 362/2018 Z. z. (§17)  </t>
  </si>
  <si>
    <t>3.</t>
  </si>
  <si>
    <t xml:space="preserve">Zavedenie a správa nástroja na riadenie kapacít v zmysle zákona č. 69/2018 Z. z. a vyhlášky 362/2018 Z. z. (§11) prostredníctvom systému na monitorovanie zariadení, technológií a služieb s dosahom na zabezpečenie kybernetickej bezpečnosti  </t>
  </si>
  <si>
    <t>4.</t>
  </si>
  <si>
    <t xml:space="preserve">Zriadenie SOC ako služby v prevádzke 24/7  </t>
  </si>
  <si>
    <t>5.</t>
  </si>
  <si>
    <t xml:space="preserve">Nasadenie zálohovania  </t>
  </si>
  <si>
    <t>6.</t>
  </si>
  <si>
    <t xml:space="preserve">Vypracovanie  analýzy dopadov </t>
  </si>
  <si>
    <t>7.</t>
  </si>
  <si>
    <t>Dodanie a nasadenie servera</t>
  </si>
  <si>
    <t>8.</t>
  </si>
  <si>
    <t>WiFi prístupový bod a switche</t>
  </si>
  <si>
    <t>9.</t>
  </si>
  <si>
    <t xml:space="preserve">Dodanie a implementácia next-gen firewall technológie </t>
  </si>
  <si>
    <t>10.</t>
  </si>
  <si>
    <t>Notebook a príslušenstvo</t>
  </si>
  <si>
    <t>Ako uchádzač týmto čestne vyhlasujem, že:</t>
  </si>
  <si>
    <r>
      <t>-</t>
    </r>
    <r>
      <rPr>
        <sz val="7"/>
        <color rgb="FF00000A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predložením ponuky bezvýhradne akceptujem všetky podmienky zákazky</t>
    </r>
  </si>
  <si>
    <r>
      <t>-</t>
    </r>
    <r>
      <rPr>
        <sz val="7"/>
        <color rgb="FF000000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všetky predložené doklady a údaje uvedené v ponuke sú pravdivé a úplné, uvedený návrh na plnenie stanoveného kritéria je v súlade s predloženou ponukou a jej prílohami;</t>
    </r>
  </si>
  <si>
    <r>
      <t>-</t>
    </r>
    <r>
      <rPr>
        <sz val="7"/>
        <color rgb="FF000000"/>
        <rFont val="Times New Roman"/>
        <family val="1"/>
      </rPr>
      <t xml:space="preserve">              </t>
    </r>
    <r>
      <rPr>
        <sz val="12"/>
        <color rgb="FF000000"/>
        <rFont val="Times New Roman"/>
        <family val="1"/>
      </rPr>
      <t>uvedený návrh na plnenie stanoveného kritéria je v súlade s predloženou ponukou a jej prílohami;</t>
    </r>
  </si>
  <si>
    <r>
      <t>-</t>
    </r>
    <r>
      <rPr>
        <sz val="7"/>
        <color rgb="FF000000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nemám uložený zákaz účasti vo verejnom obstarávaní potvrdený konečným rozhodnutím v Slovenskej republike a v štáte sídla, miesta podnikania alebo obvyklého pobytu;</t>
    </r>
  </si>
  <si>
    <r>
      <t>-</t>
    </r>
    <r>
      <rPr>
        <sz val="7"/>
        <color rgb="FF000000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predkladám iba jednu ponuku, ani nebudeme vystupovať ako subdodávateľ iného uchádzača, ktorý predkladá ponuku;</t>
    </r>
  </si>
  <si>
    <r>
      <t>-</t>
    </r>
    <r>
      <rPr>
        <sz val="7"/>
        <color rgb="FF000000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nie sme uchádzačom, ktorý má povinnosť zapisovať sa do registra partnerov verejného sektora a ktorého konečným užívateľom výhod zapísaným v registri partnerov verejného sektora je</t>
    </r>
  </si>
  <si>
    <r>
      <t>a)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prezident Slovenskej republiky,</t>
    </r>
  </si>
  <si>
    <r>
      <t>b)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člen vlády,</t>
    </r>
  </si>
  <si>
    <r>
      <t>c)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vedúci ústredného orgánu štátnej správy, ktorý nie je členom vlády,</t>
    </r>
  </si>
  <si>
    <r>
      <t>d)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vedúci orgánu štátnej správy s celoslovenskou pôsobnosťou,</t>
    </r>
  </si>
  <si>
    <r>
      <t>e)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sudca Ústavného súdu Slovenskej republiky alebo sudca,</t>
    </r>
  </si>
  <si>
    <r>
      <t>f)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generálny prokurátor Slovenskej republiky alebo prokurátor,</t>
    </r>
  </si>
  <si>
    <r>
      <t>g)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verejný ochranca práv,</t>
    </r>
  </si>
  <si>
    <r>
      <t>h)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predseda najvyššieho kontrolného úradu Slovenskej republiky a podpredseda Najvyššieho kontrolného úradu SR,</t>
    </r>
  </si>
  <si>
    <r>
      <t>i)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štátny tajomník</t>
    </r>
  </si>
  <si>
    <r>
      <t>j)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generálny tajomník služobného úradu,</t>
    </r>
  </si>
  <si>
    <r>
      <t>k)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prednosta okresného úradu,</t>
    </r>
  </si>
  <si>
    <r>
      <t>l)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primátor hlavného mesta Slovenskej republiky Bratislavy, primátor krajského mesta alebo primátor okresného mesta, alebo</t>
    </r>
  </si>
  <si>
    <r>
      <t>m)</t>
    </r>
    <r>
      <rPr>
        <sz val="7"/>
        <color rgb="FF00000A"/>
        <rFont val="Times New Roman"/>
        <family val="1"/>
      </rPr>
      <t xml:space="preserve">  </t>
    </r>
    <r>
      <rPr>
        <sz val="12"/>
        <color rgb="FF00000A"/>
        <rFont val="Times New Roman"/>
        <family val="1"/>
      </rPr>
      <t>predseda vyššieho územného celku</t>
    </r>
  </si>
  <si>
    <t>-              v našej organizácii/spoločnosti nefiguruje ruská účasť ani účasť iných krajín na ktoré sa vzťahujú relevantné teritoriálne sankcie[1],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</si>
  <si>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r>
      <t>a.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 xml:space="preserve">dodávateľ, ktorého zastupujem (a žiadna zo spoločností, ktoré sú členmi nášho konzorcia), nie je ruským štátnym príslušníkom ani fyzickou alebo právnickou osobou, subjektom alebo orgánom so sídlom v Rusku; </t>
    </r>
  </si>
  <si>
    <r>
      <t>b.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 xml:space="preserve">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  </r>
  </si>
  <si>
    <r>
      <t>c.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ani ja, ani spoločnosť, ktorú zastupujeme, nie sme fyzická alebo právnická osoba, subjekt alebo orgán, ktorý koná v mene alebo na príkaz subjektu uvedeného v písmene a) alebo b) uvedených vyššie;</t>
    </r>
  </si>
  <si>
    <r>
      <t>d.</t>
    </r>
    <r>
      <rPr>
        <sz val="7"/>
        <color rgb="FF00000A"/>
        <rFont val="Times New Roman"/>
        <family val="1"/>
      </rPr>
      <t xml:space="preserve">     </t>
    </r>
    <r>
      <rPr>
        <sz val="12"/>
        <color rgb="FF00000A"/>
        <rFont val="Times New Roman"/>
        <family val="1"/>
      </rPr>
      <t>subdodávatelia, dodávatelia alebo subjekty, na ktorých kapacity sa dodávateľ, ktorého zastupujem, spoliehajú subjekty uvedené v písmenách a) až c) nemajú účasť vyššiu ako 10 % hodnoty zákazky.</t>
    </r>
  </si>
  <si>
    <r>
      <t>-</t>
    </r>
    <r>
      <rPr>
        <sz val="7"/>
        <color rgb="FF00000A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nie je mi známy žiaden konflikt záujmov, s ohľadom na doterajší priebeh verejného obstarávania, pokiaľ ide o mne známe hospodárske subjekty a zástupcov verejného obstarávateľa, ktoré boli zapojené akýmkoľvek spôsobom do procesu verejného obstarávania,</t>
    </r>
  </si>
  <si>
    <r>
      <t>-</t>
    </r>
    <r>
      <rPr>
        <sz val="7"/>
        <color rgb="FF00000A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nie sú mi známe žiadne skutočnosti alebo okolnosti, či už minulé alebo súčasné a/ alebo, ktoré by mohli nastať v dohľadnej budúcnosti, ktoré by mohli spochybniť moju nezávislosť a zvýhodňovať mňa ako uchádzača v danom procese verejného obstarávania z pohľadu ktorejkoľvek strany, ktorá je účastníkom daného procesu alebo jeho vyhlasovateľom,</t>
    </r>
  </si>
  <si>
    <r>
      <t>-</t>
    </r>
    <r>
      <rPr>
        <sz val="7"/>
        <color rgb="FF00000A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ak zistím, alebo ak sa počas ktorejkoľvek etapy verejného obstarávania ukáže, že akýkoľvek potenciálny konflikt záujmov v danom procese vznikol, bezodkladne danú skutočnosť oznámim verejnému obstarávateľovi a budem akceptovať rozhodnutie verejného obstarávateľa o prijatí všetkých opatrení na odstránenie zisteného konfliktu, pokiaľ týmto rozhodnutím nedôjde k neodôvodnenému obmedzeniu účasti mojej spoločnosti v danom postupe a pokiaľ nebude možné riešiť vznik daného konfliktu inak ako rozhodnutím o zrušení daného postupu alebo vylúčením mňa ako uchádzača v danom verejnom obstarávaní,</t>
    </r>
  </si>
  <si>
    <t>-              som sa oboznámil s etickým kódexom záujemcu/uchádzača vo verejnom obstarávaní, ktorý je zverejnený na adrese https://www.uvo.gov.sk/eticky-kodex-zaujemcu-uchadzaca-54b.html a v nadväznosti na uvedené vyhlasujem, so zreteľom na povinnosť uplatňovania princípov rovnakého zaobchádzania, nediskriminácie, transparentnosti, hospodárnosti a efektívnosti, zabezpečovania čestnej hospodárskej súťaže, vykonávania práv a povinností v súlade s dobrými mravmi a so zásadami poctivého obchodného styku, že budem tieto pravidlá aplikovať v rámci daného postupu verejného obstarávania,</t>
  </si>
  <si>
    <r>
      <t>-</t>
    </r>
    <r>
      <rPr>
        <sz val="7"/>
        <color rgb="FF00000A"/>
        <rFont val="Times New Roman"/>
        <family val="1"/>
      </rPr>
      <t xml:space="preserve">              </t>
    </r>
    <r>
      <rPr>
        <sz val="12"/>
        <color rgb="FF00000A"/>
        <rFont val="Times New Roman"/>
        <family val="1"/>
      </rPr>
      <t>budem zachovávať dôvernosť všetkých mne poskytnutých informácií súvisiacich s daným postupom a obsah dokumentov, ktoré mi poskytol verejný obstarávateľ nebudem poskytovať tretím osobám, a ani inak ich využívať na iný účel ako je účasť v danom verejnom obstarávaní, pokiaľ o to výhradne nepožiada verejný obstarávateľ.</t>
    </r>
  </si>
  <si>
    <t xml:space="preserve">V ...................................................2025 .................................................................... </t>
  </si>
  <si>
    <t xml:space="preserve">Potvrdenie štatutárnym orgánom uchádzača: </t>
  </si>
  <si>
    <t>titul, meno, priezvisko, funkcia, podpis, pečiatka</t>
  </si>
  <si>
    <r>
      <t>Uchádzač zároveň vyplní celkovú cenu v EUR bez DPH a v EUR s DPH   prostredníctvom komunikačného rozhrania systému JOSEPHINE</t>
    </r>
    <r>
      <rPr>
        <sz val="12"/>
        <color rgb="FF00000A"/>
        <rFont val="Times New Roman"/>
        <family val="1"/>
      </rPr>
      <t xml:space="preserve"> pre tú časť predmetu zákazky, na ktorú predkladá ponuku. </t>
    </r>
  </si>
  <si>
    <t>[1] Bielorusko, Líbya, Mjanmarsko (Barma), Severná Kórea, Somálsko, Sýria, Krym, Sevastopoľ, Irán, Kuba</t>
  </si>
  <si>
    <t>Položka č. 1</t>
  </si>
  <si>
    <t>Nasadenie informačného systému pre identifikáciu a riadenie rizík v zmysle zákona č. 69/2018 Z. z. a vyhlášky 362/2018 Z. z. (§6) v rovine riadenia, revízie a aktualizácie potrebnej dokumentácie</t>
  </si>
  <si>
    <t xml:space="preserve">Uchádzačom ponúkané riešenie: </t>
  </si>
  <si>
    <t>Značka, názov, typové označenie ponúknaného riešenia</t>
  </si>
  <si>
    <t>Cena za položku:</t>
  </si>
  <si>
    <t>v EUR bez DPH</t>
  </si>
  <si>
    <t>DPH (23%)</t>
  </si>
  <si>
    <t>v EUR s DPH</t>
  </si>
  <si>
    <t>Požiadavky na položku:</t>
  </si>
  <si>
    <t>p.č.</t>
  </si>
  <si>
    <t>Požiadavka</t>
  </si>
  <si>
    <r>
      <t xml:space="preserve">uchádzačom navrhované riešenie obsahuje
</t>
    </r>
    <r>
      <rPr>
        <i/>
        <sz val="12"/>
        <color theme="1"/>
        <rFont val="Times New Roman"/>
        <family val="1"/>
      </rPr>
      <t>(Vyplní uchádzač)</t>
    </r>
  </si>
  <si>
    <t xml:space="preserve">Informačný systém pre identifikáciu a riadenie rizík musí spĺňať tieto funkčné vlastnosti:  </t>
  </si>
  <si>
    <t>1.</t>
  </si>
  <si>
    <t>správa aktív – vedenie zoznamu aktív subjektu, vrátane ich vlastníkov  </t>
  </si>
  <si>
    <t>áno/nie</t>
  </si>
  <si>
    <t>2.</t>
  </si>
  <si>
    <t>správa zraniteľností – vedenie zoznamu rozpoznaných zraniteľností, vrátane ich vlastníkov  </t>
  </si>
  <si>
    <t xml:space="preserve">správa hrozieb – vedenie zoznamu rozpoznaných hrozieb  </t>
  </si>
  <si>
    <t xml:space="preserve">správa opatrení – vedenie zoznamu opatrení potrebných na potlačenie zraniteľností  </t>
  </si>
  <si>
    <t>správa vzťahov – evidencia rozpoznaných vzťahov medzi aktívami a zraniteľnosťami  </t>
  </si>
  <si>
    <t>správa rizík – identifikácia a ohodnotenie rizík na základe pravdepodobností hrozieb, uplatňovaných opatrení a dopadov na subjekt,  </t>
  </si>
  <si>
    <r>
      <t>s</t>
    </r>
    <r>
      <rPr>
        <sz val="12"/>
        <color rgb="FF000000"/>
        <rFont val="Times New Roman"/>
        <family val="1"/>
      </rPr>
      <t xml:space="preserve">emikvantitatívna prípadne kvantitatívna metóda hodnotenia významnosti rizík, </t>
    </r>
  </si>
  <si>
    <t>číselné ohodnotenie pravdepodobnosti hrozieb a účinnosti opatrení</t>
  </si>
  <si>
    <t>významnosť rizík vyjadrená číselne a následne kategorizovaná</t>
  </si>
  <si>
    <t>Používateľské rozhranie a výstupy musia spĺňať tieto požiadavky:</t>
  </si>
  <si>
    <t>pre interakciu s používateľom musí byť k dispozícií webové rozhranie bez špeciálnych nárokov na webový prehliadač v plnej podpore slovenského jazyka</t>
  </si>
  <si>
    <t>11.</t>
  </si>
  <si>
    <t>výstupy musia byť realizované vo forme prehľadov a zostáv vo formáte PDF alebo .xlsx vyhotovené v slovenskom jazyku vrátane šablón a komentárov,  </t>
  </si>
  <si>
    <t>12.</t>
  </si>
  <si>
    <t>softvér musí umožňovať riadiť prístup používateľov k obsahu rizikovej analýzy.  </t>
  </si>
  <si>
    <t>Správa používateľov musí umožňovať:</t>
  </si>
  <si>
    <t>13.</t>
  </si>
  <si>
    <t xml:space="preserve">evidenciu používateľov, oprávnených pristupovať k subjektom a identifikovať resp. manažovať ich riziká,  </t>
  </si>
  <si>
    <t>14.</t>
  </si>
  <si>
    <t>širokú integráciu na existujúce systémy správy používateľov</t>
  </si>
  <si>
    <t>15.</t>
  </si>
  <si>
    <t>prideľovanie rolí oprávneným používateľom s rôznym stupňom oprávnení</t>
  </si>
  <si>
    <t>Položka č. 2</t>
  </si>
  <si>
    <t>Položka č. 3</t>
  </si>
  <si>
    <t>Funkčné požiadavky</t>
  </si>
  <si>
    <t>Monitorovanie kľúčových informačných systémov a ich jednotlivých komponentov</t>
  </si>
  <si>
    <t>Nastavenie prahových hodnôt alertov a notifikácií  aniteľností – vedenie zoznamu rozpoznaných zraniteľností, vrátane ich vlastníkov  </t>
  </si>
  <si>
    <t>Eskalácia notifikácií</t>
  </si>
  <si>
    <t>Tvorba reportov</t>
  </si>
  <si>
    <t>Tvroba vlastných sledovacích schém</t>
  </si>
  <si>
    <t xml:space="preserve">Zber údajov musí podporovať:   </t>
  </si>
  <si>
    <t>Agentov SNMP a IPMI</t>
  </si>
  <si>
    <t>Bezagentový a špeciálny monitoring</t>
  </si>
  <si>
    <t>Monitoring virtuálnych zariadení</t>
  </si>
  <si>
    <t>Webové aplikácie a Java scenáre</t>
  </si>
  <si>
    <t>Monitoring databáz</t>
  </si>
  <si>
    <t>Kalkulované a agregované položky</t>
  </si>
  <si>
    <t>Interné sledovanie výkonu</t>
  </si>
  <si>
    <t>Musí byť podporovaná vizualizácia vo webovom rozhraní a informovanosť v rozsahu:</t>
  </si>
  <si>
    <t>Grafov a máp so zloženými pohľadmi</t>
  </si>
  <si>
    <t>Globálnych Dashboardov</t>
  </si>
  <si>
    <t>Prístupu k získaným hodnotám a zoznamu udalostí</t>
  </si>
  <si>
    <t>16.</t>
  </si>
  <si>
    <t>Zasielania oznámení</t>
  </si>
  <si>
    <t>17.</t>
  </si>
  <si>
    <t>Potvrdenia a eskalácie prijatých informácií</t>
  </si>
  <si>
    <t>18.</t>
  </si>
  <si>
    <t>Schopnosti prijať opatrenia</t>
  </si>
  <si>
    <t>Položka č. 4</t>
  </si>
  <si>
    <t>Zriadenie SOC ako služby v prevádzke 24/7  - na 5 rokov</t>
  </si>
  <si>
    <t>Cena za mesiac poskytovania služby</t>
  </si>
  <si>
    <t>v EUR bez DPH/mesiac</t>
  </si>
  <si>
    <t>v EUR bez DPH/60 mesiacov</t>
  </si>
  <si>
    <t xml:space="preserve">Minimálne požiadavky na systém SIEM:   </t>
  </si>
  <si>
    <t xml:space="preserve">Dodané riešenie musí byť dostatočne stabilné, bezpečné a musí poskytovať nasledovné základné prevádzkové vlastnosti:   </t>
  </si>
  <si>
    <t xml:space="preserve">intuitívne používateľské rozhranie,   </t>
  </si>
  <si>
    <t xml:space="preserve">o	možnosť parametrizácie (možnosti používateľského nastavenia a /prispôsobenia),   </t>
  </si>
  <si>
    <t xml:space="preserve">umožňovať centralizovanú správu,   </t>
  </si>
  <si>
    <t>umožňovať širokú podporu monitorovaných systémov (hardware / software),</t>
  </si>
  <si>
    <t xml:space="preserve">Systém SIEM musí ďalej podporovať rozhrania a protokoly pre získavanie informácií minimálne v nasledujúcom rozsahu:   </t>
  </si>
  <si>
    <t>CEF</t>
  </si>
  <si>
    <t>Syslog TCP/UDP</t>
  </si>
  <si>
    <t>FTP</t>
  </si>
  <si>
    <t>SCP</t>
  </si>
  <si>
    <t>SNMP</t>
  </si>
  <si>
    <t>ODBC / JDBC</t>
  </si>
  <si>
    <t>CP-LEA</t>
  </si>
  <si>
    <t>SDEE</t>
  </si>
  <si>
    <t>Priame získavanie z databáz z Oracle, MS SQL a prípadné iné</t>
  </si>
  <si>
    <t>Integrácia na API</t>
  </si>
  <si>
    <t>Vstupy priamo zo súboru</t>
  </si>
  <si>
    <t>Čítanie Windows event collection WinRM/RPC</t>
  </si>
  <si>
    <t>Log file</t>
  </si>
  <si>
    <t>Položka č. 5</t>
  </si>
  <si>
    <t>Nasadenie zálohovania</t>
  </si>
  <si>
    <t>Minimálne parametre zálohovacieho systému</t>
  </si>
  <si>
    <t xml:space="preserve">RackStation 2,2GHz, 4GBRAM, 8xSATA, 2xUSB3.0  </t>
  </si>
  <si>
    <t>parameter</t>
  </si>
  <si>
    <t>čítanie / zápis dát min.: 2300 / 1100 MB/s  </t>
  </si>
  <si>
    <t xml:space="preserve">podpora sieťových kariet 10GbE SFP+/RJ-45 a 25GbE SFP28  </t>
  </si>
  <si>
    <t>2 x switch 24x1G port, 4xGE SFP, L2+L3</t>
  </si>
  <si>
    <r>
      <rPr>
        <sz val="12"/>
        <color rgb="FF000000"/>
        <rFont val="Times New Roman"/>
        <family val="1"/>
      </rPr>
      <t>2 x switch 24x1G port, 4xGE SFP, L2+L3</t>
    </r>
    <r>
      <rPr>
        <sz val="8"/>
        <color theme="1"/>
        <rFont val="Calibri"/>
        <family val="2"/>
      </rPr>
      <t>  </t>
    </r>
    <r>
      <rPr>
        <sz val="12"/>
        <color rgb="FF000000"/>
        <rFont val="Times New Roman"/>
        <family val="1"/>
      </rPr>
      <t>, 12 x POE</t>
    </r>
  </si>
  <si>
    <t>redundantný zdroj napájania</t>
  </si>
  <si>
    <t>záruka 5 rokov</t>
  </si>
  <si>
    <t>záruka v rokoch</t>
  </si>
  <si>
    <t>technická systémová podpora 8/5</t>
  </si>
  <si>
    <t>Položka č. 6</t>
  </si>
  <si>
    <t>Vypracovanie analýzy dopadov</t>
  </si>
  <si>
    <t>Položka č. 7</t>
  </si>
  <si>
    <t>Značka, názov, typové označenie ponúknaného servera</t>
  </si>
  <si>
    <t>Minimálne parametre servera</t>
  </si>
  <si>
    <t>RackStation</t>
  </si>
  <si>
    <t>Procesor 2x Intel Xeon Silver 4309Y 2.8G, 8C/16T, 10.4GT/s, 12M Cache</t>
  </si>
  <si>
    <t>pamäť 2x 64GB RDIMM, 3200MT/s</t>
  </si>
  <si>
    <t>pevný disk 2x M.2 Sticks 480GB</t>
  </si>
  <si>
    <t>pevný disk  6 x 1.2TB Hard Drive ISE SAS 12Gbps 10</t>
  </si>
  <si>
    <t xml:space="preserve">redundantný zdroj napájania  </t>
  </si>
  <si>
    <t>technická a systémová podpora 8/5.  </t>
  </si>
  <si>
    <t xml:space="preserve">2 x switch 48 x 1G port, 4 xGE SFP, L2+L3 </t>
  </si>
  <si>
    <t>2 x switch 48 x 1G port, 4 xGE SFP, L2+L3 24xPOE</t>
  </si>
  <si>
    <t>Položka č. 8</t>
  </si>
  <si>
    <t>Minimálne parametre:</t>
  </si>
  <si>
    <t>Maximálna prenosná rýchlosť: až 2400 Mb/s</t>
  </si>
  <si>
    <t xml:space="preserve">Pásmo: Dual-Band (podpora pre 2.4 GHz a 5 GHz frekvencie), umožňujúce efektívne spravovanie siete a minimalizáciu rušenia. </t>
  </si>
  <si>
    <t xml:space="preserve">Napájanie: PoE (Power over Ethernet) kompatibilita, umožňujúca jednoduchú a flexibilnú inštaláciu bez potreby samostatných elektrických zdrojov. </t>
  </si>
  <si>
    <t>Technológia: MU-MIMO (Multi-User, Multiple Input, Multiple Output), zvyšujúca efektivitu prenosu dát v prostrediach s viacerými používateľmi.</t>
  </si>
  <si>
    <t>2 x switch 8 x 1G port, 2 x GE SFP, L2+L3, 8 x POE</t>
  </si>
  <si>
    <t>Položka č. 9</t>
  </si>
  <si>
    <t>Dodanie a implementácia next-gen firewall technológie</t>
  </si>
  <si>
    <t xml:space="preserve">NGFW musí obsahovať: </t>
  </si>
  <si>
    <t>štandardné funkcie brány firewall, ako je kontrola stavu </t>
  </si>
  <si>
    <t xml:space="preserve">IPS ochranu  (Integrovaná prevencia vniknutia) založenú na štatistickej analýze, heuristickej analýze, analýze protokolu, pasívneho DNS monitoringu a vlastnej signatúry na na rozpoznanie tajných hrozieb a ich rýchle zastavenie </t>
  </si>
  <si>
    <t xml:space="preserve">zariadenie musí vedieť identifikovať aplikáciu z obsahu dátového toku a nie len podľa použitého  portu (Aplication Visibility Control -AVC) </t>
  </si>
  <si>
    <t xml:space="preserve">musí vedieť detegovať a blokovať škodlivý kód ako sú počítačové vírusy, spywary, botnety, počítačové červy a trojské kone (Advanced Malware protection - AMP) </t>
  </si>
  <si>
    <t xml:space="preserve">musí vedieť vykonať SSL/TLS dekrypciu šifrovanej prevádzky pre potreby jej analýzy </t>
  </si>
  <si>
    <t>musí podporovať sandboxovú analýzu neznámych hrozieb</t>
  </si>
  <si>
    <t>podpora pre OSPF, BGP, policy routes</t>
  </si>
  <si>
    <t>musí umožniť vytváranie virtuálnych firewallov </t>
  </si>
  <si>
    <t>musí umožniť definíciu bezpečnostných zón a ich používanie pri tvorbe bezpečnostných politík. </t>
  </si>
  <si>
    <t>Podpora DHCP v režime Server alebo Relay. Pri funkcii DHCP servera musí umožňovať  aj statické prideľovanie IP adries zariadeniam </t>
  </si>
  <si>
    <t>musí vedieť vytvárať IPSec VPN tunely s podporou IKEv1 a IKEv2 </t>
  </si>
  <si>
    <t>musí umožniť tvorbu bezpečnostných politík na základe aplikácie alebo aplikačnej skupiny politík </t>
  </si>
  <si>
    <t>musí umožniť tvorbu bezpečnostných politík na základe užívateľskej identity a príslušnosti užívateľa v užívateľskej skupine. </t>
  </si>
  <si>
    <t>správa zariadenia pomocou webového grafického používateľského rozhrania (GUI) a cez príkazový riadok </t>
  </si>
  <si>
    <t>musí obsahovať reporting o zachytených hrozbách, podľa používateľov, spojení, zdrojov a pod </t>
  </si>
  <si>
    <t>musí obsahovať sadu preddefinovaných reportov a taktiež možnosť vytvárať vlastné reporty </t>
  </si>
  <si>
    <t>musí vedieť zaslať udalosti o stave zariadenia a o stave bezpečnostných politík pomocou protokolov Syslog, SNMP a SNTP </t>
  </si>
  <si>
    <t>musí obsahovať minimálne 1 x USB Management port.</t>
  </si>
  <si>
    <t>19.</t>
  </si>
  <si>
    <t>musí mať rozhrania na  firewalle využiteľné pre spracovanie komunikácie minimálne 6 x GE RJ45 port</t>
  </si>
  <si>
    <t>20.</t>
  </si>
  <si>
    <t>musí podporovať Link Aggregation IEEE 802.3ad.</t>
  </si>
  <si>
    <t>21.</t>
  </si>
  <si>
    <t>musí mať podporu dvoch WAN rozhraní v konfigurácii failover.</t>
  </si>
  <si>
    <t>22.</t>
  </si>
  <si>
    <t>musí podporovať integrácia používateľov s Active Directory.</t>
  </si>
  <si>
    <t>23.</t>
  </si>
  <si>
    <t>musí mať podporu TLS minimálne verzie 1.3.</t>
  </si>
  <si>
    <t>24.</t>
  </si>
  <si>
    <t>musí obsahovať Antivírus</t>
  </si>
  <si>
    <t>25.</t>
  </si>
  <si>
    <t>musí obsahovať Web filter</t>
  </si>
  <si>
    <t>26.</t>
  </si>
  <si>
    <t>musí obsahovať Antispam</t>
  </si>
  <si>
    <t>27.</t>
  </si>
  <si>
    <t>musí obsahovať SD-WAN router</t>
  </si>
  <si>
    <t>28.</t>
  </si>
  <si>
    <t>musí obsahovať UTM firewall</t>
  </si>
  <si>
    <t>29.</t>
  </si>
  <si>
    <t>musí obsahovať možnosť zapojenia firewallu v režime vysokej dostupnosti</t>
  </si>
  <si>
    <t>Minimálne výkonnostné parametre</t>
  </si>
  <si>
    <t>30.</t>
  </si>
  <si>
    <t>Priepustnosť FW pri zapnutí IPS minimálna priepustnosť 1,4 Gbps</t>
  </si>
  <si>
    <t>31.</t>
  </si>
  <si>
    <r>
      <t>Priepustnosť FW pri zapnutí IPS, Application Control, Antivirus, Web</t>
    </r>
    <r>
      <rPr>
        <sz val="12"/>
        <color rgb="FF212121"/>
        <rFont val="Times New Roman"/>
        <family val="1"/>
      </rPr>
      <t xml:space="preserve"> Filtering  a</t>
    </r>
    <r>
      <rPr>
        <sz val="12"/>
        <color theme="1"/>
        <rFont val="Times New Roman"/>
        <family val="1"/>
      </rPr>
      <t xml:space="preserve"> </t>
    </r>
    <r>
      <rPr>
        <sz val="12"/>
        <color rgb="FF212121"/>
        <rFont val="Times New Roman"/>
        <family val="1"/>
      </rPr>
      <t>zapnutým logovaním minimálne 900 Mbps.</t>
    </r>
  </si>
  <si>
    <t>32.</t>
  </si>
  <si>
    <t>Počet súčasných TCP spojení firewallu minimálne 1,5 milion.</t>
  </si>
  <si>
    <t>33.</t>
  </si>
  <si>
    <t>Počet nových TCP spojení za sekundu (setup-rate) minimálne 45000.</t>
  </si>
  <si>
    <t>34.</t>
  </si>
  <si>
    <t>URL filt. &amp; AMP): 900 Mbps </t>
  </si>
  <si>
    <t>35.</t>
  </si>
  <si>
    <t>Priepustnosť  SSL dešifrovania/SSL inšpekcie minimálne 715 Mbps  (HTTPS prevádzka, merané v kombinácii s IPS kontrolou).</t>
  </si>
  <si>
    <t>36.</t>
  </si>
  <si>
    <t>minimálny počet súčasných VPN spojení: 200 pre GW to GW IPsec VPN Tunnels, 2500 pre Client to GW IPsec VPN Tunnels </t>
  </si>
  <si>
    <t>37.</t>
  </si>
  <si>
    <t>počet firewall policies minimálne 5000.</t>
  </si>
  <si>
    <t>38.</t>
  </si>
  <si>
    <t>Podpora redundantných rozhraní.</t>
  </si>
  <si>
    <t>39.</t>
  </si>
  <si>
    <t>podpora minimálne 10 virtuálnych firewall domén/kontextov </t>
  </si>
  <si>
    <t>40.</t>
  </si>
  <si>
    <t>min. 6x 1GE LAN porty 10/100/100BASE-T  </t>
  </si>
  <si>
    <t>41.</t>
  </si>
  <si>
    <t>min. 2x 1GE WAN porty (combo RJ45/SFP) </t>
  </si>
  <si>
    <t>42.</t>
  </si>
  <si>
    <t>form faktor: rack mount,  1RU </t>
  </si>
  <si>
    <t>43.</t>
  </si>
  <si>
    <t>napájanie 230 V AC </t>
  </si>
  <si>
    <t>44.</t>
  </si>
  <si>
    <t>Vnútorná pamäť 128 GB SSD.</t>
  </si>
  <si>
    <t>45.</t>
  </si>
  <si>
    <t>Možnosť správy v prípade 2 stupňového overenia až pre 500 tokenov (ako SW, tak HW token forme).</t>
  </si>
  <si>
    <t>46.</t>
  </si>
  <si>
    <t>Podpora centrálnej správy až pre 16 smerovačov a minimálne 48 prístupových bodov</t>
  </si>
  <si>
    <t>Položka č. 10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</si>
  <si>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Základné informácie:</t>
    </r>
    <r>
      <rPr>
        <sz val="12"/>
        <color theme="1"/>
        <rFont val="Times New Roman"/>
        <family val="1"/>
      </rPr>
      <t xml:space="preserve"> Operačný systém: Windows 11 Pro 64-bit, zabezpečujúci pokročilé správcovské funkcie a bezpečnostné nástroje.</t>
    </r>
  </si>
  <si>
    <t>parametre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</si>
  <si>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Procesor:</t>
    </r>
    <r>
      <rPr>
        <sz val="12"/>
        <color theme="1"/>
        <rFont val="Times New Roman"/>
        <family val="1"/>
      </rPr>
      <t xml:space="preserve"> Procesor, poskytujúci vysoký výkon pre multitasking a náročné aplikácie. Počet jadier: Minimálne 14 , umožňujúce efektívnu prácu s viacerými aplikáciami súčasne. Pamäť cache: 24 MB, zvyšujúca rýchlosť prístupu k často používaným dátam. Frekvencia: 3,80 – 5,00 GHz, poskytujúca dynamické zrýchlenie v závislosti od záťaže.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</si>
  <si>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Pamäť:</t>
    </r>
    <r>
      <rPr>
        <sz val="12"/>
        <color theme="1"/>
        <rFont val="Times New Roman"/>
        <family val="1"/>
      </rPr>
      <t xml:space="preserve">  RAM: 32 GB (2x16GB), DDR5-3200 MHz, zabezpečujúca vysokú rýchlosť a kapacitu pre náročné úlohy.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</si>
  <si>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HDD:</t>
    </r>
    <r>
      <rPr>
        <sz val="12"/>
        <color theme="1"/>
        <rFont val="Times New Roman"/>
        <family val="1"/>
      </rPr>
      <t xml:space="preserve"> 1000 GB M.2 PCIe SSD, zabezpečujúci rýchly štart systému a aplikácií, ako aj dostatočnú kapacitu pre údaje a programy.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</si>
  <si>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Displej:</t>
    </r>
    <r>
      <rPr>
        <sz val="12"/>
        <color theme="1"/>
        <rFont val="Times New Roman"/>
        <family val="1"/>
      </rPr>
      <t xml:space="preserve">  Veľkosť: 15,6 palca (39,62 cm). Pomer strán: 16:9, štandardný pomer pre väčšinu aplikácií a multimédií. Povrch: Matný, minimalizujúci odrazy a zlepšujúci čitateľnosť na priamom svetle. Technológia: IPS, poskytujúci široké pozorovacie uhly a živé farby. Typ: LCD s LED podsvietením, zaručujúci dobrú viditeľnosť a energetickú efektívnosť.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</si>
  <si>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Grafika:</t>
    </r>
    <r>
      <rPr>
        <sz val="12"/>
        <color theme="1"/>
        <rFont val="Times New Roman"/>
        <family val="1"/>
      </rPr>
      <t xml:space="preserve"> Minimálne 8 GB, GDDR6, nezdieľaná grafická pamäť, poskytujúca vysoký grafický výkon pre graficky náročné aplikácie a hry.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</si>
  <si>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Porty a pripojenie:</t>
    </r>
    <r>
      <rPr>
        <sz val="12"/>
        <color theme="1"/>
        <rFont val="Times New Roman"/>
        <family val="1"/>
      </rPr>
      <t xml:space="preserve">  USB 3.1: 2x USB 3.1 Typ-C: 2x HDMI: 1x Analógový audio I/O: 1x Bezdrôtové pripojenie: WiFi s podporou MU-MIMO a Bluetooth.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</si>
  <si>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Multimédia a vstupné zariadenia:</t>
    </r>
    <r>
      <rPr>
        <sz val="12"/>
        <color theme="1"/>
        <rFont val="Times New Roman"/>
        <family val="1"/>
      </rPr>
      <t xml:space="preserve">  Webová kamera: HD Klávesnica: Lokalizácia SK, s numerickou časťou, podsvietená, vodeodolná.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</si>
  <si>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Bezpečnostné funkcie:</t>
    </r>
    <r>
      <rPr>
        <sz val="12"/>
        <color theme="1"/>
        <rFont val="Times New Roman"/>
        <family val="1"/>
      </rPr>
      <t xml:space="preserve">  Bezpečnostný zámok: Áno, poskytujúci fyzickú ochranu pred krádežou.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</si>
  <si>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Príslušenstvo:</t>
    </r>
    <r>
      <rPr>
        <sz val="12"/>
        <color theme="1"/>
        <rFont val="Times New Roman"/>
        <family val="1"/>
      </rPr>
      <t xml:space="preserve"> Taška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</si>
  <si>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Kancelársky softvér</t>
    </r>
    <r>
      <rPr>
        <sz val="12"/>
        <color theme="1"/>
        <rFont val="Times New Roman"/>
        <family val="1"/>
      </rPr>
      <t>: Office</t>
    </r>
  </si>
  <si>
    <r>
      <rPr>
        <sz val="12"/>
        <color rgb="FF000000"/>
        <rFont val="Times New Roman"/>
        <family val="1"/>
      </rPr>
      <t xml:space="preserve">2 x switch 24x1G port, 4xGE SFP, L2+L3, 12 x POE </t>
    </r>
    <r>
      <rPr>
        <sz val="12"/>
        <color rgb="FFFF0000"/>
        <rFont val="Times New Roman"/>
        <family val="1"/>
      </rPr>
      <t>(min. 802.3at (PoE+), minimálny celkový PoE budget ~150–200 W)</t>
    </r>
  </si>
  <si>
    <t>štandardné L2 funkcionality, t. j. 802.1Q VLAN, Spanning Tree (STP/RSTP, prípadne MSTP), LACP (Link Aggregation), port mirroring, storm control, IGMP snooping</t>
  </si>
  <si>
    <t>L3 funkcionality: postačuje základné statické smerovanie, vrátane definície statických trás a možnosti ACL (Access Control Lists),</t>
  </si>
  <si>
    <t>Minimálne 3 VLAN s možnosťou mať ich všetky aktívne</t>
  </si>
  <si>
    <t>Minimálna switching capacity na úrovni zodpovedajúcej plnoduplexnej prevádzke na všetkých portoch (napr. 56 Gbps a viac, pri 24×1G + 4×SFP). Forwarding rate úmerne k tomu (napr. &gt; 40 Mpps),</t>
  </si>
  <si>
    <t>s podporou SNMP v2c</t>
  </si>
  <si>
    <r>
      <t xml:space="preserve">kapacita 40TB SATA, 6Gb/s, 256MB cache, 7200 ot., </t>
    </r>
    <r>
      <rPr>
        <sz val="12"/>
        <color rgb="FFFF0000"/>
        <rFont val="Times New Roman"/>
        <family val="1"/>
      </rPr>
      <t>min. 4 disky</t>
    </r>
  </si>
  <si>
    <t>záruka min. 5 rokov</t>
  </si>
  <si>
    <t>počet rokov záruky</t>
  </si>
  <si>
    <r>
      <t xml:space="preserve">iDRAC9, Enterprise 15G </t>
    </r>
    <r>
      <rPr>
        <sz val="12"/>
        <color rgb="FFFF0000"/>
        <rFont val="Times New Roman"/>
        <family val="1"/>
      </rPr>
      <t>(alebo ekvivalent)</t>
    </r>
  </si>
  <si>
    <t>Centrála správa – manažovateľná (roaming, monitoring, jednotlivé politiky, aktualizácie).</t>
  </si>
  <si>
    <r>
      <t>Štandard WiFi: Súlad s IEEE 802.11a/b/g/n/ac/ax (</t>
    </r>
    <r>
      <rPr>
        <sz val="12"/>
        <color rgb="FFFF0000"/>
        <rFont val="Times New Roman"/>
        <family val="1"/>
      </rPr>
      <t>min.</t>
    </r>
    <r>
      <rPr>
        <sz val="12"/>
        <color rgb="FF000000"/>
        <rFont val="Times New Roman"/>
        <family val="1"/>
      </rPr>
      <t xml:space="preserve"> WiFi 6). </t>
    </r>
  </si>
  <si>
    <r>
      <t xml:space="preserve">Bezpečnostné protokoly: Podpora </t>
    </r>
    <r>
      <rPr>
        <sz val="12"/>
        <color rgb="FFFF0000"/>
        <rFont val="Times New Roman"/>
        <family val="1"/>
      </rPr>
      <t>min.</t>
    </r>
    <r>
      <rPr>
        <sz val="12"/>
        <color rgb="FF000000"/>
        <rFont val="Times New Roman"/>
        <family val="1"/>
      </rPr>
      <t xml:space="preserve"> WPA-PSK a WPA-Enterprise, zabezpečujúca pokročilú ochranu a autentifikáciu v sieťových prostrediach</t>
    </r>
  </si>
  <si>
    <t>Next-Generation Firewall (NGFW) v redundantnej konfigurácii, t. j. dve fyzické zariadenia, ktoré budú fungovať v režime vysokej dostupnosti (High Availability – HA).</t>
  </si>
  <si>
    <t>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</si>
</sst>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&quot;€&quot;"/>
  </numFmts>
  <fonts count="34" x14ac:knownFonts="1">
    <font>
      <sz val="1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2" tint="-0.249977111117893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</font>
    <font>
      <i/>
      <sz val="12"/>
      <color theme="1"/>
      <name val="Times New Roman"/>
      <family val="1"/>
    </font>
    <font>
      <sz val="7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Symbol"/>
      <family val="1"/>
      <charset val="2"/>
    </font>
    <font>
      <sz val="12"/>
      <color theme="1"/>
      <name val="Symbol"/>
      <charset val="2"/>
    </font>
    <font>
      <sz val="12"/>
      <color rgb="FF212121"/>
      <name val="Times New Roman"/>
      <family val="1"/>
    </font>
    <font>
      <sz val="11"/>
      <color rgb="FF212121"/>
      <name val="Times New Roman"/>
      <family val="1"/>
    </font>
    <font>
      <u/>
      <sz val="12"/>
      <color theme="10"/>
      <name val="Aptos Narrow"/>
      <family val="2"/>
      <charset val="238"/>
      <scheme val="minor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A"/>
      <name val="Times New Roman"/>
      <family val="1"/>
    </font>
    <font>
      <b/>
      <i/>
      <sz val="12"/>
      <color rgb="FF00000A"/>
      <name val="Times New Roman"/>
      <family val="1"/>
    </font>
    <font>
      <sz val="12"/>
      <color rgb="FF00000A"/>
      <name val="Times New Roman"/>
      <family val="1"/>
    </font>
    <font>
      <b/>
      <sz val="12"/>
      <color rgb="FF00000A"/>
      <name val="Times New Roman"/>
      <family val="1"/>
    </font>
    <font>
      <b/>
      <u/>
      <sz val="11"/>
      <color rgb="FF00000A"/>
      <name val="Times New Roman"/>
      <family val="1"/>
    </font>
    <font>
      <sz val="12"/>
      <color rgb="FF00000A"/>
      <name val="Aptos Narrow"/>
    </font>
    <font>
      <sz val="7"/>
      <color rgb="FF00000A"/>
      <name val="Times New Roman"/>
      <family val="1"/>
    </font>
    <font>
      <sz val="11"/>
      <color rgb="FF00000A"/>
      <name val="Aptos Narrow"/>
    </font>
    <font>
      <sz val="11"/>
      <color rgb="FF000000"/>
      <name val="Times New Roman"/>
      <family val="1"/>
    </font>
    <font>
      <sz val="12"/>
      <color theme="1"/>
      <name val="Aptos Narrow"/>
      <family val="2"/>
      <charset val="238"/>
      <scheme val="minor"/>
    </font>
    <font>
      <sz val="10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rgb="FF00000A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2" borderId="1" xfId="0" applyNumberFormat="1" applyFont="1" applyFill="1" applyBorder="1"/>
    <xf numFmtId="164" fontId="5" fillId="0" borderId="2" xfId="0" applyNumberFormat="1" applyFont="1" applyBorder="1"/>
    <xf numFmtId="164" fontId="11" fillId="0" borderId="3" xfId="0" applyNumberFormat="1" applyFont="1" applyBorder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center"/>
    </xf>
    <xf numFmtId="0" fontId="17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1" fillId="0" borderId="3" xfId="0" applyFont="1" applyBorder="1" applyAlignment="1">
      <alignment horizontal="justify" vertical="center" wrapText="1"/>
    </xf>
    <xf numFmtId="0" fontId="22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6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4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6" fillId="0" borderId="0" xfId="1" applyAlignment="1">
      <alignment horizontal="justify" vertical="center"/>
    </xf>
    <xf numFmtId="0" fontId="26" fillId="0" borderId="0" xfId="0" applyFont="1" applyAlignment="1">
      <alignment horizontal="justify" vertical="center"/>
    </xf>
    <xf numFmtId="44" fontId="5" fillId="2" borderId="0" xfId="2" applyFont="1" applyFill="1"/>
    <xf numFmtId="164" fontId="5" fillId="3" borderId="1" xfId="0" applyNumberFormat="1" applyFont="1" applyFill="1" applyBorder="1"/>
    <xf numFmtId="44" fontId="19" fillId="0" borderId="6" xfId="2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5"/>
    </xf>
    <xf numFmtId="0" fontId="30" fillId="0" borderId="0" xfId="1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44" fontId="31" fillId="0" borderId="6" xfId="2" applyFont="1" applyBorder="1" applyAlignment="1">
      <alignment horizontal="center" vertical="center" wrapText="1"/>
    </xf>
    <xf numFmtId="44" fontId="29" fillId="0" borderId="1" xfId="2" applyFont="1" applyFill="1" applyBorder="1"/>
    <xf numFmtId="0" fontId="21" fillId="2" borderId="6" xfId="0" applyFont="1" applyFill="1" applyBorder="1" applyAlignment="1">
      <alignment horizontal="justify" vertical="center" wrapText="1"/>
    </xf>
    <xf numFmtId="164" fontId="3" fillId="4" borderId="1" xfId="0" applyNumberFormat="1" applyFont="1" applyFill="1" applyBorder="1"/>
    <xf numFmtId="44" fontId="29" fillId="0" borderId="1" xfId="2" applyFont="1" applyBorder="1"/>
    <xf numFmtId="0" fontId="0" fillId="0" borderId="0" xfId="0"/>
    <xf numFmtId="0" fontId="16" fillId="0" borderId="0" xfId="1" applyAlignment="1">
      <alignment vertical="center"/>
    </xf>
    <xf numFmtId="0" fontId="21" fillId="0" borderId="0" xfId="0" applyFont="1" applyAlignment="1">
      <alignment horizontal="justify" vertical="center"/>
    </xf>
    <xf numFmtId="0" fontId="5" fillId="0" borderId="0" xfId="0" applyFont="1" applyAlignment="1">
      <alignment wrapText="1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indent="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 indent="6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justify" vertical="center"/>
    </xf>
    <xf numFmtId="0" fontId="33" fillId="0" borderId="0" xfId="0" applyFont="1" applyAlignment="1">
      <alignment vertical="top" wrapText="1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BA23A1B3-F640-4017-97E0-1B6B2923835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24C9-0F4C-DC42-BF7A-1A29AF4D24B5}">
  <dimension ref="A1:G73"/>
  <sheetViews>
    <sheetView topLeftCell="A10" zoomScaleNormal="100" workbookViewId="0">
      <selection activeCell="E17" sqref="E17"/>
    </sheetView>
  </sheetViews>
  <sheetFormatPr baseColWidth="10" defaultColWidth="10.83203125" defaultRowHeight="16" x14ac:dyDescent="0.2"/>
  <cols>
    <col min="1" max="1" width="27.1640625" style="4" customWidth="1"/>
    <col min="2" max="2" width="44.33203125" style="4" customWidth="1"/>
    <col min="3" max="3" width="15.6640625" style="4" customWidth="1"/>
    <col min="4" max="4" width="13" style="4" customWidth="1"/>
    <col min="5" max="5" width="15.1640625" style="4" customWidth="1"/>
    <col min="6" max="16384" width="10.83203125" style="4"/>
  </cols>
  <sheetData>
    <row r="1" spans="1:5" ht="20" x14ac:dyDescent="0.2">
      <c r="A1" s="38" t="s">
        <v>0</v>
      </c>
    </row>
    <row r="2" spans="1:5" ht="17" thickBot="1" x14ac:dyDescent="0.25">
      <c r="A2" s="37"/>
    </row>
    <row r="3" spans="1:5" ht="35" thickBot="1" x14ac:dyDescent="0.25">
      <c r="A3" s="39" t="s">
        <v>1</v>
      </c>
      <c r="B3" s="40" t="s">
        <v>2</v>
      </c>
    </row>
    <row r="4" spans="1:5" ht="18" thickBot="1" x14ac:dyDescent="0.25">
      <c r="A4" s="41" t="s">
        <v>3</v>
      </c>
      <c r="B4" s="42" t="s">
        <v>4</v>
      </c>
    </row>
    <row r="5" spans="1:5" ht="28" customHeight="1" thickBot="1" x14ac:dyDescent="0.25">
      <c r="A5" s="41" t="s">
        <v>5</v>
      </c>
      <c r="B5" s="58"/>
    </row>
    <row r="6" spans="1:5" ht="25" customHeight="1" thickBot="1" x14ac:dyDescent="0.25">
      <c r="A6" s="41" t="s">
        <v>6</v>
      </c>
      <c r="B6" s="58"/>
    </row>
    <row r="7" spans="1:5" ht="33" customHeight="1" thickBot="1" x14ac:dyDescent="0.25">
      <c r="A7" s="41" t="s">
        <v>7</v>
      </c>
      <c r="B7" s="58"/>
    </row>
    <row r="8" spans="1:5" ht="33" customHeight="1" thickBot="1" x14ac:dyDescent="0.25">
      <c r="A8" s="41" t="s">
        <v>8</v>
      </c>
      <c r="B8" s="58"/>
    </row>
    <row r="9" spans="1:5" ht="33" customHeight="1" thickBot="1" x14ac:dyDescent="0.25">
      <c r="A9" s="41" t="s">
        <v>9</v>
      </c>
      <c r="B9" s="58"/>
    </row>
    <row r="10" spans="1:5" ht="39" customHeight="1" thickBot="1" x14ac:dyDescent="0.25">
      <c r="A10" s="41" t="s">
        <v>10</v>
      </c>
      <c r="B10" s="58"/>
    </row>
    <row r="11" spans="1:5" ht="39" customHeight="1" thickBot="1" x14ac:dyDescent="0.25">
      <c r="A11" s="41" t="s">
        <v>11</v>
      </c>
      <c r="B11" s="58"/>
    </row>
    <row r="12" spans="1:5" ht="17" thickBot="1" x14ac:dyDescent="0.25"/>
    <row r="13" spans="1:5" ht="31" thickBot="1" x14ac:dyDescent="0.25">
      <c r="B13" s="43" t="s">
        <v>12</v>
      </c>
      <c r="C13" s="44" t="s">
        <v>13</v>
      </c>
      <c r="D13" s="44" t="s">
        <v>14</v>
      </c>
      <c r="E13" s="44" t="s">
        <v>15</v>
      </c>
    </row>
    <row r="14" spans="1:5" ht="27" customHeight="1" thickBot="1" x14ac:dyDescent="0.25">
      <c r="B14" s="45" t="s">
        <v>16</v>
      </c>
      <c r="C14" s="56">
        <f>SUM(C17:C26)</f>
        <v>0</v>
      </c>
      <c r="D14" s="56">
        <f>SUM(D17:D26)</f>
        <v>0</v>
      </c>
      <c r="E14" s="52">
        <f>SUM(E17:E26)</f>
        <v>0</v>
      </c>
    </row>
    <row r="16" spans="1:5" x14ac:dyDescent="0.2">
      <c r="A16" s="18" t="s">
        <v>17</v>
      </c>
      <c r="B16" s="18"/>
    </row>
    <row r="17" spans="1:6" ht="68" x14ac:dyDescent="0.2">
      <c r="A17" s="16" t="s">
        <v>18</v>
      </c>
      <c r="B17" s="7" t="s">
        <v>19</v>
      </c>
      <c r="C17" s="57">
        <f>'Nasadenie IS'!C5</f>
        <v>0</v>
      </c>
      <c r="D17" s="57">
        <f>'Nasadenie IS'!C6</f>
        <v>0</v>
      </c>
      <c r="E17" s="60">
        <f>'Nasadenie IS'!C7</f>
        <v>0</v>
      </c>
    </row>
    <row r="18" spans="1:6" ht="68" x14ac:dyDescent="0.2">
      <c r="A18" s="16" t="s">
        <v>20</v>
      </c>
      <c r="B18" s="7" t="s">
        <v>21</v>
      </c>
      <c r="C18" s="57">
        <f>'Vypracovanie kontinuity činnost'!C5</f>
        <v>0</v>
      </c>
      <c r="D18" s="57">
        <f>'Vypracovanie kontinuity činnost'!C6</f>
        <v>0</v>
      </c>
      <c r="E18" s="57">
        <f>'Vypracovanie kontinuity činnost'!C7</f>
        <v>0</v>
      </c>
    </row>
    <row r="19" spans="1:6" ht="85" x14ac:dyDescent="0.2">
      <c r="A19" s="16" t="s">
        <v>22</v>
      </c>
      <c r="B19" s="7" t="s">
        <v>23</v>
      </c>
      <c r="C19" s="57">
        <f>'Zavedenie a správa nástroja'!C5</f>
        <v>0</v>
      </c>
      <c r="D19" s="57">
        <f>'Zavedenie a správa nástroja'!C6</f>
        <v>0</v>
      </c>
      <c r="E19" s="57">
        <f>'Zavedenie a správa nástroja'!C7</f>
        <v>0</v>
      </c>
    </row>
    <row r="20" spans="1:6" x14ac:dyDescent="0.2">
      <c r="A20" s="16" t="s">
        <v>24</v>
      </c>
      <c r="B20" s="5" t="s">
        <v>25</v>
      </c>
      <c r="C20" s="57">
        <f>'Zariadenie SOC v prevádzke 24_7'!C5</f>
        <v>0</v>
      </c>
      <c r="D20" s="57">
        <f>'Zariadenie SOC v prevádzke 24_7'!C6</f>
        <v>0</v>
      </c>
      <c r="E20" s="57">
        <f>'Zariadenie SOC v prevádzke 24_7'!C7</f>
        <v>0</v>
      </c>
    </row>
    <row r="21" spans="1:6" x14ac:dyDescent="0.2">
      <c r="A21" s="16" t="s">
        <v>26</v>
      </c>
      <c r="B21" s="5" t="s">
        <v>27</v>
      </c>
      <c r="C21" s="57">
        <f>'Nasadenie zálohovania'!C5</f>
        <v>0</v>
      </c>
      <c r="D21" s="57">
        <f>'Nasadenie zálohovania'!C6</f>
        <v>0</v>
      </c>
      <c r="E21" s="57">
        <f>'Nasadenie zálohovania'!C7</f>
        <v>0</v>
      </c>
    </row>
    <row r="22" spans="1:6" x14ac:dyDescent="0.2">
      <c r="A22" s="16" t="s">
        <v>28</v>
      </c>
      <c r="B22" s="5" t="s">
        <v>29</v>
      </c>
      <c r="C22" s="57">
        <f>'Vypracovanie analýzy dopadov'!C5</f>
        <v>0</v>
      </c>
      <c r="D22" s="57">
        <f>'Vypracovanie analýzy dopadov'!C6</f>
        <v>0</v>
      </c>
      <c r="E22" s="57">
        <f>'Vypracovanie analýzy dopadov'!C7</f>
        <v>0</v>
      </c>
    </row>
    <row r="23" spans="1:6" x14ac:dyDescent="0.2">
      <c r="A23" s="16" t="s">
        <v>30</v>
      </c>
      <c r="B23" s="5" t="s">
        <v>31</v>
      </c>
      <c r="C23" s="57">
        <f>'Dodanie a nasadenie servera'!C5</f>
        <v>0</v>
      </c>
      <c r="D23" s="57">
        <f>'Dodanie a nasadenie servera'!C6</f>
        <v>0</v>
      </c>
      <c r="E23" s="57">
        <f>'Dodanie a nasadenie servera'!C7</f>
        <v>0</v>
      </c>
    </row>
    <row r="24" spans="1:6" x14ac:dyDescent="0.2">
      <c r="A24" s="16" t="s">
        <v>32</v>
      </c>
      <c r="B24" s="5" t="s">
        <v>33</v>
      </c>
      <c r="C24" s="57">
        <f>'WiFi a switche'!C5</f>
        <v>0</v>
      </c>
      <c r="D24" s="57">
        <f>'WiFi a switche'!C6</f>
        <v>0</v>
      </c>
      <c r="E24" s="57">
        <f>'WiFi a switche'!C7</f>
        <v>0</v>
      </c>
    </row>
    <row r="25" spans="1:6" x14ac:dyDescent="0.2">
      <c r="A25" s="16" t="s">
        <v>34</v>
      </c>
      <c r="B25" s="5" t="s">
        <v>35</v>
      </c>
      <c r="C25" s="57">
        <f>Firewall!C5</f>
        <v>0</v>
      </c>
      <c r="D25" s="57">
        <f>Firewall!C6</f>
        <v>0</v>
      </c>
      <c r="E25" s="57">
        <f>Firewall!C7</f>
        <v>0</v>
      </c>
    </row>
    <row r="26" spans="1:6" x14ac:dyDescent="0.2">
      <c r="A26" s="16" t="s">
        <v>36</v>
      </c>
      <c r="B26" s="5" t="s">
        <v>37</v>
      </c>
      <c r="C26" s="57">
        <f>Notebook!C5</f>
        <v>0</v>
      </c>
      <c r="D26" s="57">
        <f>Notebook!C6</f>
        <v>0</v>
      </c>
      <c r="E26" s="57">
        <f>Notebook!C7</f>
        <v>0</v>
      </c>
    </row>
    <row r="28" spans="1:6" ht="34" customHeight="1" x14ac:dyDescent="0.2">
      <c r="A28" s="69" t="s">
        <v>38</v>
      </c>
      <c r="B28" s="69"/>
    </row>
    <row r="29" spans="1:6" x14ac:dyDescent="0.2">
      <c r="A29" s="63" t="s">
        <v>39</v>
      </c>
      <c r="B29" s="63"/>
    </row>
    <row r="30" spans="1:6" x14ac:dyDescent="0.2">
      <c r="A30" s="69" t="s">
        <v>40</v>
      </c>
      <c r="B30" s="69"/>
      <c r="C30" s="69"/>
      <c r="D30" s="69"/>
      <c r="E30" s="69"/>
      <c r="F30" s="69"/>
    </row>
    <row r="31" spans="1:6" x14ac:dyDescent="0.2">
      <c r="A31" s="69" t="s">
        <v>41</v>
      </c>
      <c r="B31" s="69"/>
      <c r="C31" s="69"/>
      <c r="D31" s="69"/>
      <c r="E31" s="69"/>
      <c r="F31" s="69"/>
    </row>
    <row r="32" spans="1:6" ht="16" customHeight="1" x14ac:dyDescent="0.2">
      <c r="A32" s="69" t="s">
        <v>42</v>
      </c>
      <c r="B32" s="69"/>
      <c r="C32" s="69"/>
      <c r="D32" s="69"/>
      <c r="E32" s="69"/>
    </row>
    <row r="33" spans="1:7" x14ac:dyDescent="0.2">
      <c r="A33" s="69" t="s">
        <v>43</v>
      </c>
      <c r="B33" s="69"/>
      <c r="C33" s="69"/>
      <c r="D33" s="69"/>
      <c r="E33" s="69"/>
    </row>
    <row r="34" spans="1:7" ht="39" customHeight="1" x14ac:dyDescent="0.2">
      <c r="A34" s="70" t="s">
        <v>44</v>
      </c>
      <c r="B34" s="70"/>
      <c r="C34" s="70"/>
      <c r="D34" s="70"/>
      <c r="E34" s="70"/>
      <c r="F34" s="27"/>
    </row>
    <row r="35" spans="1:7" ht="16" customHeight="1" x14ac:dyDescent="0.2">
      <c r="A35" s="53" t="s">
        <v>45</v>
      </c>
      <c r="B35" s="47"/>
      <c r="C35" s="47"/>
    </row>
    <row r="36" spans="1:7" ht="17" customHeight="1" x14ac:dyDescent="0.2">
      <c r="A36" s="53" t="s">
        <v>46</v>
      </c>
      <c r="B36" s="47"/>
      <c r="C36" s="47"/>
    </row>
    <row r="37" spans="1:7" ht="16" customHeight="1" x14ac:dyDescent="0.2">
      <c r="A37" s="53" t="s">
        <v>47</v>
      </c>
      <c r="B37" s="47"/>
      <c r="C37" s="47"/>
    </row>
    <row r="38" spans="1:7" ht="16" customHeight="1" x14ac:dyDescent="0.2">
      <c r="A38" s="53" t="s">
        <v>48</v>
      </c>
      <c r="B38" s="47"/>
      <c r="C38" s="47"/>
    </row>
    <row r="39" spans="1:7" ht="16" customHeight="1" x14ac:dyDescent="0.2">
      <c r="A39" s="53" t="s">
        <v>49</v>
      </c>
      <c r="B39" s="47"/>
      <c r="C39" s="47"/>
    </row>
    <row r="40" spans="1:7" ht="16" customHeight="1" x14ac:dyDescent="0.2">
      <c r="A40" s="53" t="s">
        <v>50</v>
      </c>
      <c r="B40" s="47"/>
      <c r="C40" s="47"/>
    </row>
    <row r="41" spans="1:7" ht="17" customHeight="1" x14ac:dyDescent="0.2">
      <c r="A41" s="53" t="s">
        <v>51</v>
      </c>
      <c r="B41" s="47"/>
      <c r="C41" s="47"/>
    </row>
    <row r="42" spans="1:7" ht="16" customHeight="1" x14ac:dyDescent="0.2">
      <c r="A42" s="53" t="s">
        <v>52</v>
      </c>
      <c r="B42" s="47"/>
      <c r="C42" s="47"/>
    </row>
    <row r="43" spans="1:7" ht="17" customHeight="1" x14ac:dyDescent="0.2">
      <c r="A43" s="53" t="s">
        <v>53</v>
      </c>
      <c r="B43" s="47"/>
      <c r="C43" s="47"/>
    </row>
    <row r="44" spans="1:7" ht="16" customHeight="1" x14ac:dyDescent="0.2">
      <c r="A44" s="53" t="s">
        <v>54</v>
      </c>
      <c r="B44" s="47"/>
      <c r="C44" s="47"/>
    </row>
    <row r="45" spans="1:7" ht="17" customHeight="1" x14ac:dyDescent="0.2">
      <c r="A45" s="53" t="s">
        <v>55</v>
      </c>
      <c r="B45" s="47"/>
      <c r="C45" s="47"/>
    </row>
    <row r="46" spans="1:7" ht="16" customHeight="1" x14ac:dyDescent="0.2">
      <c r="A46" s="53" t="s">
        <v>56</v>
      </c>
      <c r="B46" s="47"/>
      <c r="C46" s="47"/>
    </row>
    <row r="47" spans="1:7" ht="16" customHeight="1" x14ac:dyDescent="0.2">
      <c r="A47" s="53" t="s">
        <v>57</v>
      </c>
      <c r="B47" s="47"/>
      <c r="C47" s="47"/>
    </row>
    <row r="48" spans="1:7" ht="49" customHeight="1" x14ac:dyDescent="0.2">
      <c r="A48" s="72" t="s">
        <v>58</v>
      </c>
      <c r="B48" s="72"/>
      <c r="C48" s="72"/>
      <c r="D48" s="72"/>
      <c r="E48" s="21"/>
      <c r="F48" s="21"/>
      <c r="G48" s="21"/>
    </row>
    <row r="49" spans="1:7" ht="39" customHeight="1" x14ac:dyDescent="0.2">
      <c r="A49" s="71" t="s">
        <v>59</v>
      </c>
      <c r="B49" s="71"/>
      <c r="C49" s="71"/>
      <c r="D49" s="71"/>
      <c r="F49" s="47"/>
      <c r="G49" s="47"/>
    </row>
    <row r="50" spans="1:7" ht="64" customHeight="1" x14ac:dyDescent="0.2">
      <c r="A50" s="71" t="s">
        <v>60</v>
      </c>
      <c r="B50" s="71"/>
      <c r="C50" s="71"/>
      <c r="D50" s="71"/>
      <c r="F50" s="47"/>
      <c r="G50" s="47"/>
    </row>
    <row r="51" spans="1:7" ht="47" customHeight="1" x14ac:dyDescent="0.2">
      <c r="A51" s="71" t="s">
        <v>61</v>
      </c>
      <c r="B51" s="71"/>
      <c r="C51" s="71"/>
      <c r="D51" s="71"/>
      <c r="F51" s="47"/>
      <c r="G51" s="47"/>
    </row>
    <row r="52" spans="1:7" ht="56" customHeight="1" x14ac:dyDescent="0.2">
      <c r="A52" s="71" t="s">
        <v>62</v>
      </c>
      <c r="B52" s="71"/>
      <c r="C52" s="71"/>
      <c r="D52" s="71"/>
      <c r="F52" s="47"/>
      <c r="G52" s="47"/>
    </row>
    <row r="53" spans="1:7" ht="72" customHeight="1" x14ac:dyDescent="0.2">
      <c r="A53" s="63" t="s">
        <v>63</v>
      </c>
      <c r="B53" s="63"/>
      <c r="C53" s="63"/>
      <c r="D53" s="63"/>
      <c r="E53" s="63"/>
      <c r="F53" s="47"/>
      <c r="G53" s="46"/>
    </row>
    <row r="54" spans="1:7" ht="54" customHeight="1" x14ac:dyDescent="0.2">
      <c r="A54" s="63" t="s">
        <v>64</v>
      </c>
      <c r="B54" s="63"/>
      <c r="C54" s="63"/>
      <c r="D54" s="63"/>
      <c r="E54" s="63"/>
      <c r="F54" s="47"/>
      <c r="G54" s="46"/>
    </row>
    <row r="55" spans="1:7" ht="96" customHeight="1" x14ac:dyDescent="0.2">
      <c r="A55" s="63" t="s">
        <v>65</v>
      </c>
      <c r="B55" s="63"/>
      <c r="C55" s="63"/>
      <c r="D55" s="63"/>
      <c r="E55" s="63"/>
      <c r="F55" s="47"/>
      <c r="G55" s="46"/>
    </row>
    <row r="56" spans="1:7" ht="86" customHeight="1" x14ac:dyDescent="0.2">
      <c r="A56" s="64" t="s">
        <v>66</v>
      </c>
      <c r="B56" s="64"/>
      <c r="C56" s="64"/>
      <c r="D56" s="64"/>
      <c r="E56" s="64"/>
      <c r="F56" s="54"/>
      <c r="G56" s="48"/>
    </row>
    <row r="57" spans="1:7" ht="69" customHeight="1" x14ac:dyDescent="0.2">
      <c r="A57" s="65" t="s">
        <v>67</v>
      </c>
      <c r="B57" s="65"/>
      <c r="C57" s="65"/>
      <c r="D57" s="65"/>
      <c r="E57" s="65"/>
      <c r="F57" s="55"/>
      <c r="G57" s="49"/>
    </row>
    <row r="58" spans="1:7" x14ac:dyDescent="0.2">
      <c r="A58" s="68"/>
      <c r="B58" s="68"/>
    </row>
    <row r="59" spans="1:7" x14ac:dyDescent="0.2">
      <c r="A59" s="68"/>
      <c r="B59" s="68"/>
    </row>
    <row r="60" spans="1:7" x14ac:dyDescent="0.2">
      <c r="A60" s="68"/>
      <c r="B60" s="68"/>
    </row>
    <row r="61" spans="1:7" x14ac:dyDescent="0.2">
      <c r="A61" s="68"/>
      <c r="B61" s="68"/>
    </row>
    <row r="62" spans="1:7" x14ac:dyDescent="0.2">
      <c r="A62" s="66" t="s">
        <v>68</v>
      </c>
      <c r="B62" s="66"/>
    </row>
    <row r="63" spans="1:7" x14ac:dyDescent="0.2">
      <c r="A63" s="66"/>
      <c r="B63" s="66"/>
    </row>
    <row r="64" spans="1:7" x14ac:dyDescent="0.2">
      <c r="A64" s="66"/>
      <c r="B64" s="66"/>
    </row>
    <row r="65" spans="1:2" x14ac:dyDescent="0.2">
      <c r="A65" s="66" t="s">
        <v>69</v>
      </c>
      <c r="B65" s="66"/>
    </row>
    <row r="66" spans="1:2" x14ac:dyDescent="0.2">
      <c r="A66" s="66" t="s">
        <v>70</v>
      </c>
      <c r="B66" s="66"/>
    </row>
    <row r="67" spans="1:2" x14ac:dyDescent="0.2">
      <c r="A67" s="66"/>
      <c r="B67" s="66"/>
    </row>
    <row r="68" spans="1:2" x14ac:dyDescent="0.2">
      <c r="A68" s="66"/>
      <c r="B68" s="66"/>
    </row>
    <row r="69" spans="1:2" x14ac:dyDescent="0.2">
      <c r="A69" s="67"/>
      <c r="B69" s="67"/>
    </row>
    <row r="70" spans="1:2" ht="136" customHeight="1" x14ac:dyDescent="0.2">
      <c r="A70" s="67" t="s">
        <v>71</v>
      </c>
      <c r="B70" s="67"/>
    </row>
    <row r="71" spans="1:2" x14ac:dyDescent="0.2">
      <c r="A71" s="61"/>
      <c r="B71" s="61"/>
    </row>
    <row r="72" spans="1:2" x14ac:dyDescent="0.2">
      <c r="A72" s="61"/>
      <c r="B72" s="61"/>
    </row>
    <row r="73" spans="1:2" x14ac:dyDescent="0.2">
      <c r="A73" s="62" t="s">
        <v>72</v>
      </c>
      <c r="B73" s="62"/>
    </row>
  </sheetData>
  <mergeCells count="33">
    <mergeCell ref="A28:B28"/>
    <mergeCell ref="A29:B29"/>
    <mergeCell ref="A65:B65"/>
    <mergeCell ref="A66:B66"/>
    <mergeCell ref="A67:B67"/>
    <mergeCell ref="A30:F30"/>
    <mergeCell ref="A31:F31"/>
    <mergeCell ref="A32:E32"/>
    <mergeCell ref="A33:E33"/>
    <mergeCell ref="A53:E53"/>
    <mergeCell ref="A54:E54"/>
    <mergeCell ref="A34:E34"/>
    <mergeCell ref="A49:D49"/>
    <mergeCell ref="A50:D50"/>
    <mergeCell ref="A51:D51"/>
    <mergeCell ref="A52:D52"/>
    <mergeCell ref="A48:D48"/>
    <mergeCell ref="A72:B72"/>
    <mergeCell ref="A73:B73"/>
    <mergeCell ref="A55:E55"/>
    <mergeCell ref="A56:E56"/>
    <mergeCell ref="A57:E57"/>
    <mergeCell ref="A62:B62"/>
    <mergeCell ref="A63:B63"/>
    <mergeCell ref="A64:B64"/>
    <mergeCell ref="A69:B69"/>
    <mergeCell ref="A70:B70"/>
    <mergeCell ref="A71:B71"/>
    <mergeCell ref="A68:B68"/>
    <mergeCell ref="A58:B58"/>
    <mergeCell ref="A59:B59"/>
    <mergeCell ref="A60:B60"/>
    <mergeCell ref="A61:B61"/>
  </mergeCells>
  <hyperlinks>
    <hyperlink ref="A73" r:id="rId1" location="_ftnref1" display="applewebdata://BA23A1B3-F640-4017-97E0-1B6B29238358/ - _ftnref1" xr:uid="{DEB7860D-8A7F-DC45-B06F-BAB520E5083C}"/>
  </hyperlinks>
  <pageMargins left="0.7" right="0.7" top="0.75" bottom="0.75" header="0.3" footer="0.3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C8B3-64FD-FE41-9AFF-4A882E6B67A8}">
  <dimension ref="A1:F60"/>
  <sheetViews>
    <sheetView tabSelected="1" workbookViewId="0">
      <selection activeCell="E54" sqref="E54"/>
    </sheetView>
  </sheetViews>
  <sheetFormatPr baseColWidth="10" defaultColWidth="11" defaultRowHeight="16" x14ac:dyDescent="0.2"/>
  <cols>
    <col min="1" max="1" width="15" customWidth="1"/>
    <col min="2" max="2" width="49.5" customWidth="1"/>
    <col min="3" max="3" width="21.1640625" customWidth="1"/>
  </cols>
  <sheetData>
    <row r="1" spans="1:6" ht="39" customHeight="1" x14ac:dyDescent="0.2">
      <c r="A1" s="3" t="s">
        <v>196</v>
      </c>
      <c r="B1" s="76" t="s">
        <v>197</v>
      </c>
      <c r="C1" s="76"/>
    </row>
    <row r="2" spans="1:6" ht="39" customHeight="1" x14ac:dyDescent="0.2">
      <c r="A2" s="3"/>
      <c r="B2" s="19"/>
      <c r="C2" s="19"/>
    </row>
    <row r="3" spans="1:6" ht="58" customHeight="1" x14ac:dyDescent="0.2">
      <c r="A3" s="20" t="s">
        <v>75</v>
      </c>
      <c r="B3" s="6" t="s">
        <v>76</v>
      </c>
      <c r="C3" s="19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198</v>
      </c>
      <c r="B10" s="4"/>
      <c r="C10" s="4"/>
    </row>
    <row r="11" spans="1:6" ht="52" customHeight="1" x14ac:dyDescent="0.2">
      <c r="A11" s="5" t="s">
        <v>82</v>
      </c>
      <c r="B11" s="5" t="s">
        <v>83</v>
      </c>
      <c r="C11" s="7" t="s">
        <v>84</v>
      </c>
      <c r="D11" s="12"/>
    </row>
    <row r="12" spans="1:6" ht="52" customHeight="1" x14ac:dyDescent="0.2">
      <c r="A12" s="16" t="s">
        <v>86</v>
      </c>
      <c r="B12" s="82" t="s">
        <v>300</v>
      </c>
      <c r="C12" s="6" t="s">
        <v>88</v>
      </c>
      <c r="D12" s="12"/>
    </row>
    <row r="13" spans="1:6" x14ac:dyDescent="0.2">
      <c r="A13" s="16" t="s">
        <v>89</v>
      </c>
      <c r="B13" s="31" t="s">
        <v>199</v>
      </c>
      <c r="C13" s="6" t="s">
        <v>88</v>
      </c>
    </row>
    <row r="14" spans="1:6" ht="68" x14ac:dyDescent="0.2">
      <c r="A14" s="16" t="s">
        <v>22</v>
      </c>
      <c r="B14" s="17" t="s">
        <v>200</v>
      </c>
      <c r="C14" s="6" t="s">
        <v>88</v>
      </c>
      <c r="F14" s="12"/>
    </row>
    <row r="15" spans="1:6" ht="51" x14ac:dyDescent="0.2">
      <c r="A15" s="16" t="s">
        <v>24</v>
      </c>
      <c r="B15" s="26" t="s">
        <v>201</v>
      </c>
      <c r="C15" s="6" t="s">
        <v>88</v>
      </c>
    </row>
    <row r="16" spans="1:6" ht="51" x14ac:dyDescent="0.2">
      <c r="A16" s="16" t="s">
        <v>26</v>
      </c>
      <c r="B16" s="26" t="s">
        <v>202</v>
      </c>
      <c r="C16" s="6" t="s">
        <v>88</v>
      </c>
    </row>
    <row r="17" spans="1:3" ht="34" x14ac:dyDescent="0.2">
      <c r="A17" s="16" t="s">
        <v>28</v>
      </c>
      <c r="B17" s="2" t="s">
        <v>203</v>
      </c>
      <c r="C17" s="6" t="s">
        <v>88</v>
      </c>
    </row>
    <row r="18" spans="1:3" ht="17" x14ac:dyDescent="0.2">
      <c r="A18" s="16" t="s">
        <v>30</v>
      </c>
      <c r="B18" s="30" t="s">
        <v>204</v>
      </c>
      <c r="C18" s="6" t="s">
        <v>88</v>
      </c>
    </row>
    <row r="19" spans="1:3" ht="17" x14ac:dyDescent="0.2">
      <c r="A19" s="16" t="s">
        <v>32</v>
      </c>
      <c r="B19" s="2" t="s">
        <v>205</v>
      </c>
      <c r="C19" s="6" t="s">
        <v>88</v>
      </c>
    </row>
    <row r="20" spans="1:3" ht="17" x14ac:dyDescent="0.2">
      <c r="A20" s="16" t="s">
        <v>34</v>
      </c>
      <c r="B20" s="32" t="s">
        <v>206</v>
      </c>
      <c r="C20" s="6" t="s">
        <v>88</v>
      </c>
    </row>
    <row r="21" spans="1:3" ht="34" x14ac:dyDescent="0.2">
      <c r="A21" s="16" t="s">
        <v>36</v>
      </c>
      <c r="B21" s="32" t="s">
        <v>207</v>
      </c>
      <c r="C21" s="6" t="s">
        <v>88</v>
      </c>
    </row>
    <row r="22" spans="1:3" ht="51" x14ac:dyDescent="0.2">
      <c r="A22" s="16" t="s">
        <v>100</v>
      </c>
      <c r="B22" s="32" t="s">
        <v>208</v>
      </c>
      <c r="C22" s="6" t="s">
        <v>88</v>
      </c>
    </row>
    <row r="23" spans="1:3" ht="34" x14ac:dyDescent="0.2">
      <c r="A23" s="16" t="s">
        <v>102</v>
      </c>
      <c r="B23" s="32" t="s">
        <v>209</v>
      </c>
      <c r="C23" s="6" t="s">
        <v>88</v>
      </c>
    </row>
    <row r="24" spans="1:3" ht="34" x14ac:dyDescent="0.2">
      <c r="A24" s="16" t="s">
        <v>105</v>
      </c>
      <c r="B24" s="32" t="s">
        <v>210</v>
      </c>
      <c r="C24" s="6" t="s">
        <v>88</v>
      </c>
    </row>
    <row r="25" spans="1:3" ht="51" x14ac:dyDescent="0.2">
      <c r="A25" s="16" t="s">
        <v>107</v>
      </c>
      <c r="B25" s="32" t="s">
        <v>211</v>
      </c>
      <c r="C25" s="6" t="s">
        <v>88</v>
      </c>
    </row>
    <row r="26" spans="1:3" ht="34" x14ac:dyDescent="0.2">
      <c r="A26" s="16" t="s">
        <v>109</v>
      </c>
      <c r="B26" s="32" t="s">
        <v>212</v>
      </c>
      <c r="C26" s="6" t="s">
        <v>88</v>
      </c>
    </row>
    <row r="27" spans="1:3" ht="34" x14ac:dyDescent="0.2">
      <c r="A27" s="16" t="s">
        <v>131</v>
      </c>
      <c r="B27" s="32" t="s">
        <v>213</v>
      </c>
      <c r="C27" s="6" t="s">
        <v>88</v>
      </c>
    </row>
    <row r="28" spans="1:3" ht="34" x14ac:dyDescent="0.2">
      <c r="A28" s="16" t="s">
        <v>133</v>
      </c>
      <c r="B28" s="32" t="s">
        <v>214</v>
      </c>
      <c r="C28" s="6" t="s">
        <v>88</v>
      </c>
    </row>
    <row r="29" spans="1:3" ht="51" x14ac:dyDescent="0.2">
      <c r="A29" s="16" t="s">
        <v>135</v>
      </c>
      <c r="B29" s="32" t="s">
        <v>215</v>
      </c>
      <c r="C29" s="6" t="s">
        <v>88</v>
      </c>
    </row>
    <row r="30" spans="1:3" ht="17" x14ac:dyDescent="0.2">
      <c r="A30" s="16" t="s">
        <v>217</v>
      </c>
      <c r="B30" s="33" t="s">
        <v>216</v>
      </c>
      <c r="C30" s="6" t="s">
        <v>88</v>
      </c>
    </row>
    <row r="31" spans="1:3" ht="34" x14ac:dyDescent="0.2">
      <c r="A31" s="16" t="s">
        <v>219</v>
      </c>
      <c r="B31" s="33" t="s">
        <v>218</v>
      </c>
      <c r="C31" s="6" t="s">
        <v>88</v>
      </c>
    </row>
    <row r="32" spans="1:3" ht="17" x14ac:dyDescent="0.2">
      <c r="A32" s="16" t="s">
        <v>221</v>
      </c>
      <c r="B32" s="33" t="s">
        <v>220</v>
      </c>
      <c r="C32" s="6" t="s">
        <v>88</v>
      </c>
    </row>
    <row r="33" spans="1:3" ht="34" x14ac:dyDescent="0.2">
      <c r="A33" s="16" t="s">
        <v>223</v>
      </c>
      <c r="B33" s="33" t="s">
        <v>222</v>
      </c>
      <c r="C33" s="6" t="s">
        <v>88</v>
      </c>
    </row>
    <row r="34" spans="1:3" ht="34" x14ac:dyDescent="0.2">
      <c r="A34" s="16" t="s">
        <v>225</v>
      </c>
      <c r="B34" s="33" t="s">
        <v>224</v>
      </c>
      <c r="C34" s="6" t="s">
        <v>88</v>
      </c>
    </row>
    <row r="35" spans="1:3" ht="17" x14ac:dyDescent="0.2">
      <c r="A35" s="16" t="s">
        <v>227</v>
      </c>
      <c r="B35" s="33" t="s">
        <v>226</v>
      </c>
      <c r="C35" s="6" t="s">
        <v>88</v>
      </c>
    </row>
    <row r="36" spans="1:3" ht="17" x14ac:dyDescent="0.2">
      <c r="A36" s="16" t="s">
        <v>229</v>
      </c>
      <c r="B36" s="33" t="s">
        <v>228</v>
      </c>
      <c r="C36" s="6" t="s">
        <v>88</v>
      </c>
    </row>
    <row r="37" spans="1:3" ht="17" x14ac:dyDescent="0.2">
      <c r="A37" s="16" t="s">
        <v>231</v>
      </c>
      <c r="B37" s="33" t="s">
        <v>230</v>
      </c>
      <c r="C37" s="6" t="s">
        <v>88</v>
      </c>
    </row>
    <row r="38" spans="1:3" ht="17" x14ac:dyDescent="0.2">
      <c r="A38" s="16" t="s">
        <v>233</v>
      </c>
      <c r="B38" s="33" t="s">
        <v>232</v>
      </c>
      <c r="C38" s="6" t="s">
        <v>88</v>
      </c>
    </row>
    <row r="39" spans="1:3" ht="17" x14ac:dyDescent="0.2">
      <c r="A39" s="16" t="s">
        <v>235</v>
      </c>
      <c r="B39" s="33" t="s">
        <v>234</v>
      </c>
      <c r="C39" s="6" t="s">
        <v>88</v>
      </c>
    </row>
    <row r="40" spans="1:3" ht="17" x14ac:dyDescent="0.2">
      <c r="A40" s="16" t="s">
        <v>237</v>
      </c>
      <c r="B40" s="33" t="s">
        <v>236</v>
      </c>
      <c r="C40" s="6" t="s">
        <v>88</v>
      </c>
    </row>
    <row r="41" spans="1:3" ht="34" x14ac:dyDescent="0.2">
      <c r="A41" s="16" t="s">
        <v>240</v>
      </c>
      <c r="B41" s="33" t="s">
        <v>238</v>
      </c>
      <c r="C41" s="6" t="s">
        <v>88</v>
      </c>
    </row>
    <row r="43" spans="1:3" x14ac:dyDescent="0.2">
      <c r="A43" s="75" t="s">
        <v>239</v>
      </c>
      <c r="B43" s="75"/>
      <c r="C43" s="75"/>
    </row>
    <row r="44" spans="1:3" ht="34" x14ac:dyDescent="0.2">
      <c r="A44" s="16" t="s">
        <v>242</v>
      </c>
      <c r="B44" s="32" t="s">
        <v>241</v>
      </c>
      <c r="C44" s="6" t="s">
        <v>166</v>
      </c>
    </row>
    <row r="45" spans="1:3" ht="51" x14ac:dyDescent="0.2">
      <c r="A45" s="16" t="s">
        <v>244</v>
      </c>
      <c r="B45" s="32" t="s">
        <v>243</v>
      </c>
      <c r="C45" s="6" t="s">
        <v>166</v>
      </c>
    </row>
    <row r="46" spans="1:3" ht="34" x14ac:dyDescent="0.2">
      <c r="A46" s="16" t="s">
        <v>246</v>
      </c>
      <c r="B46" s="33" t="s">
        <v>245</v>
      </c>
      <c r="C46" s="6" t="s">
        <v>166</v>
      </c>
    </row>
    <row r="47" spans="1:3" ht="34" x14ac:dyDescent="0.2">
      <c r="A47" s="16" t="s">
        <v>248</v>
      </c>
      <c r="B47" s="33" t="s">
        <v>247</v>
      </c>
      <c r="C47" s="6" t="s">
        <v>166</v>
      </c>
    </row>
    <row r="48" spans="1:3" ht="17" x14ac:dyDescent="0.2">
      <c r="A48" s="16" t="s">
        <v>250</v>
      </c>
      <c r="B48" s="32" t="s">
        <v>249</v>
      </c>
      <c r="C48" s="6" t="s">
        <v>166</v>
      </c>
    </row>
    <row r="49" spans="1:3" ht="51" x14ac:dyDescent="0.2">
      <c r="A49" s="16" t="s">
        <v>252</v>
      </c>
      <c r="B49" s="33" t="s">
        <v>251</v>
      </c>
      <c r="C49" s="6" t="s">
        <v>166</v>
      </c>
    </row>
    <row r="50" spans="1:3" ht="51" x14ac:dyDescent="0.2">
      <c r="A50" s="16" t="s">
        <v>254</v>
      </c>
      <c r="B50" s="32" t="s">
        <v>253</v>
      </c>
      <c r="C50" s="6" t="s">
        <v>166</v>
      </c>
    </row>
    <row r="51" spans="1:3" ht="17" x14ac:dyDescent="0.2">
      <c r="A51" s="16" t="s">
        <v>256</v>
      </c>
      <c r="B51" s="33" t="s">
        <v>255</v>
      </c>
      <c r="C51" s="6" t="s">
        <v>166</v>
      </c>
    </row>
    <row r="52" spans="1:3" ht="17" x14ac:dyDescent="0.2">
      <c r="A52" s="16" t="s">
        <v>258</v>
      </c>
      <c r="B52" s="33" t="s">
        <v>257</v>
      </c>
      <c r="C52" s="6" t="s">
        <v>166</v>
      </c>
    </row>
    <row r="53" spans="1:3" ht="34" x14ac:dyDescent="0.2">
      <c r="A53" s="16" t="s">
        <v>260</v>
      </c>
      <c r="B53" s="32" t="s">
        <v>259</v>
      </c>
      <c r="C53" s="6" t="s">
        <v>166</v>
      </c>
    </row>
    <row r="54" spans="1:3" ht="17" x14ac:dyDescent="0.2">
      <c r="A54" s="16" t="s">
        <v>262</v>
      </c>
      <c r="B54" s="32" t="s">
        <v>261</v>
      </c>
      <c r="C54" s="6" t="s">
        <v>166</v>
      </c>
    </row>
    <row r="55" spans="1:3" ht="17" x14ac:dyDescent="0.2">
      <c r="A55" s="16" t="s">
        <v>264</v>
      </c>
      <c r="B55" s="32" t="s">
        <v>263</v>
      </c>
      <c r="C55" s="6" t="s">
        <v>166</v>
      </c>
    </row>
    <row r="56" spans="1:3" ht="17" x14ac:dyDescent="0.2">
      <c r="A56" s="16" t="s">
        <v>266</v>
      </c>
      <c r="B56" s="32" t="s">
        <v>265</v>
      </c>
      <c r="C56" s="6" t="s">
        <v>166</v>
      </c>
    </row>
    <row r="57" spans="1:3" ht="17" x14ac:dyDescent="0.2">
      <c r="A57" s="16" t="s">
        <v>268</v>
      </c>
      <c r="B57" s="32" t="s">
        <v>267</v>
      </c>
      <c r="C57" s="6" t="s">
        <v>166</v>
      </c>
    </row>
    <row r="58" spans="1:3" ht="17" x14ac:dyDescent="0.2">
      <c r="A58" s="16" t="s">
        <v>270</v>
      </c>
      <c r="B58" s="33" t="s">
        <v>269</v>
      </c>
      <c r="C58" s="6" t="s">
        <v>166</v>
      </c>
    </row>
    <row r="59" spans="1:3" ht="34" x14ac:dyDescent="0.2">
      <c r="A59" s="16" t="s">
        <v>272</v>
      </c>
      <c r="B59" s="33" t="s">
        <v>271</v>
      </c>
      <c r="C59" s="6" t="s">
        <v>88</v>
      </c>
    </row>
    <row r="60" spans="1:3" ht="31" x14ac:dyDescent="0.2">
      <c r="A60" s="16" t="s">
        <v>301</v>
      </c>
      <c r="B60" s="34" t="s">
        <v>273</v>
      </c>
      <c r="C60" s="6" t="s">
        <v>88</v>
      </c>
    </row>
  </sheetData>
  <mergeCells count="2">
    <mergeCell ref="B1:C1"/>
    <mergeCell ref="A43:C43"/>
  </mergeCells>
  <phoneticPr fontId="1" type="noConversion"/>
  <pageMargins left="0.7" right="0.7" top="0.75" bottom="0.75" header="0.3" footer="0.3"/>
  <rowBreaks count="2" manualBreakCount="2">
    <brk id="23" max="16383" man="1"/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59A5-ABD3-5F42-9F83-71C4646843E3}">
  <dimension ref="A1:F22"/>
  <sheetViews>
    <sheetView workbookViewId="0">
      <selection activeCell="C5" sqref="C5"/>
    </sheetView>
  </sheetViews>
  <sheetFormatPr baseColWidth="10" defaultColWidth="11" defaultRowHeight="16" x14ac:dyDescent="0.2"/>
  <cols>
    <col min="1" max="1" width="21.6640625" bestFit="1" customWidth="1"/>
    <col min="2" max="2" width="49.5" customWidth="1"/>
    <col min="3" max="3" width="21.1640625" customWidth="1"/>
  </cols>
  <sheetData>
    <row r="1" spans="1:6" ht="39" customHeight="1" x14ac:dyDescent="0.2">
      <c r="A1" s="3" t="s">
        <v>274</v>
      </c>
      <c r="B1" s="76" t="s">
        <v>37</v>
      </c>
      <c r="C1" s="76"/>
    </row>
    <row r="2" spans="1:6" x14ac:dyDescent="0.2">
      <c r="A2" s="4"/>
      <c r="B2" s="4"/>
      <c r="C2" s="4"/>
    </row>
    <row r="3" spans="1:6" ht="34" x14ac:dyDescent="0.2">
      <c r="A3" s="20" t="s">
        <v>75</v>
      </c>
      <c r="B3" s="6" t="s">
        <v>76</v>
      </c>
      <c r="C3" s="4"/>
    </row>
    <row r="4" spans="1:6" x14ac:dyDescent="0.2">
      <c r="A4" s="4"/>
      <c r="B4" s="4"/>
      <c r="C4" s="4"/>
    </row>
    <row r="5" spans="1:6" ht="17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190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51" x14ac:dyDescent="0.2">
      <c r="A12" s="16" t="s">
        <v>86</v>
      </c>
      <c r="B12" s="35" t="s">
        <v>275</v>
      </c>
      <c r="C12" s="6" t="s">
        <v>276</v>
      </c>
      <c r="F12" s="12"/>
    </row>
    <row r="13" spans="1:6" ht="102" x14ac:dyDescent="0.2">
      <c r="A13" s="16" t="s">
        <v>89</v>
      </c>
      <c r="B13" s="35" t="s">
        <v>277</v>
      </c>
      <c r="C13" s="6" t="s">
        <v>276</v>
      </c>
    </row>
    <row r="14" spans="1:6" ht="51" x14ac:dyDescent="0.2">
      <c r="A14" s="16" t="s">
        <v>22</v>
      </c>
      <c r="B14" s="35" t="s">
        <v>278</v>
      </c>
      <c r="C14" s="6" t="s">
        <v>276</v>
      </c>
    </row>
    <row r="15" spans="1:6" ht="51" x14ac:dyDescent="0.2">
      <c r="A15" s="16" t="s">
        <v>24</v>
      </c>
      <c r="B15" s="35" t="s">
        <v>279</v>
      </c>
      <c r="C15" s="6" t="s">
        <v>276</v>
      </c>
    </row>
    <row r="16" spans="1:6" ht="119" x14ac:dyDescent="0.2">
      <c r="A16" s="16" t="s">
        <v>26</v>
      </c>
      <c r="B16" s="35" t="s">
        <v>280</v>
      </c>
      <c r="C16" s="6" t="s">
        <v>276</v>
      </c>
    </row>
    <row r="17" spans="1:3" ht="51" x14ac:dyDescent="0.2">
      <c r="A17" s="16" t="s">
        <v>28</v>
      </c>
      <c r="B17" s="35" t="s">
        <v>281</v>
      </c>
      <c r="C17" s="6" t="s">
        <v>276</v>
      </c>
    </row>
    <row r="18" spans="1:3" ht="51" x14ac:dyDescent="0.2">
      <c r="A18" s="16" t="s">
        <v>30</v>
      </c>
      <c r="B18" s="35" t="s">
        <v>282</v>
      </c>
      <c r="C18" s="6" t="s">
        <v>276</v>
      </c>
    </row>
    <row r="19" spans="1:3" ht="51" x14ac:dyDescent="0.2">
      <c r="A19" s="16" t="s">
        <v>32</v>
      </c>
      <c r="B19" s="35" t="s">
        <v>283</v>
      </c>
      <c r="C19" s="6" t="s">
        <v>88</v>
      </c>
    </row>
    <row r="20" spans="1:3" ht="34" x14ac:dyDescent="0.2">
      <c r="A20" s="16" t="s">
        <v>34</v>
      </c>
      <c r="B20" s="35" t="s">
        <v>284</v>
      </c>
      <c r="C20" s="6" t="s">
        <v>88</v>
      </c>
    </row>
    <row r="21" spans="1:3" ht="17" x14ac:dyDescent="0.2">
      <c r="A21" s="16" t="s">
        <v>36</v>
      </c>
      <c r="B21" s="35" t="s">
        <v>285</v>
      </c>
      <c r="C21" s="6" t="s">
        <v>88</v>
      </c>
    </row>
    <row r="22" spans="1:3" ht="17" x14ac:dyDescent="0.2">
      <c r="A22" s="16" t="s">
        <v>100</v>
      </c>
      <c r="B22" s="35" t="s">
        <v>286</v>
      </c>
      <c r="C22" s="6" t="s">
        <v>88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9338-1F59-5A4D-8959-87BCE8D77A4D}">
  <dimension ref="A1:F42"/>
  <sheetViews>
    <sheetView workbookViewId="0">
      <selection activeCell="C5" sqref="C5"/>
    </sheetView>
  </sheetViews>
  <sheetFormatPr baseColWidth="10" defaultColWidth="11" defaultRowHeight="16" x14ac:dyDescent="0.2"/>
  <cols>
    <col min="1" max="1" width="14.6640625" customWidth="1"/>
    <col min="2" max="2" width="49.5" customWidth="1"/>
    <col min="3" max="3" width="21.1640625" customWidth="1"/>
  </cols>
  <sheetData>
    <row r="1" spans="1:6" ht="113" customHeight="1" x14ac:dyDescent="0.2">
      <c r="A1" s="3" t="s">
        <v>73</v>
      </c>
      <c r="B1" s="76" t="s">
        <v>74</v>
      </c>
      <c r="C1" s="76"/>
    </row>
    <row r="2" spans="1:6" x14ac:dyDescent="0.2">
      <c r="A2" s="4"/>
      <c r="B2" s="4"/>
      <c r="C2" s="4"/>
    </row>
    <row r="3" spans="1:6" ht="51" x14ac:dyDescent="0.2">
      <c r="A3" s="36" t="s">
        <v>75</v>
      </c>
      <c r="B3" s="6" t="s">
        <v>76</v>
      </c>
      <c r="C3" s="4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81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56" customHeight="1" x14ac:dyDescent="0.2">
      <c r="A12" s="73" t="s">
        <v>85</v>
      </c>
      <c r="B12" s="73"/>
      <c r="C12" s="73"/>
      <c r="D12" s="12"/>
    </row>
    <row r="13" spans="1:6" ht="34" x14ac:dyDescent="0.2">
      <c r="A13" s="16" t="s">
        <v>86</v>
      </c>
      <c r="B13" s="2" t="s">
        <v>87</v>
      </c>
      <c r="C13" s="6" t="s">
        <v>88</v>
      </c>
    </row>
    <row r="14" spans="1:6" ht="34" x14ac:dyDescent="0.2">
      <c r="A14" s="16" t="s">
        <v>89</v>
      </c>
      <c r="B14" s="10" t="s">
        <v>90</v>
      </c>
      <c r="C14" s="6" t="s">
        <v>88</v>
      </c>
      <c r="F14" s="12"/>
    </row>
    <row r="15" spans="1:6" ht="17" x14ac:dyDescent="0.2">
      <c r="A15" s="16" t="s">
        <v>22</v>
      </c>
      <c r="B15" s="7" t="s">
        <v>91</v>
      </c>
      <c r="C15" s="6" t="s">
        <v>88</v>
      </c>
    </row>
    <row r="16" spans="1:6" ht="34" x14ac:dyDescent="0.2">
      <c r="A16" s="16" t="s">
        <v>24</v>
      </c>
      <c r="B16" s="7" t="s">
        <v>92</v>
      </c>
      <c r="C16" s="6" t="s">
        <v>88</v>
      </c>
    </row>
    <row r="17" spans="1:3" ht="34" x14ac:dyDescent="0.2">
      <c r="A17" s="16" t="s">
        <v>26</v>
      </c>
      <c r="B17" s="2" t="s">
        <v>93</v>
      </c>
      <c r="C17" s="6" t="s">
        <v>88</v>
      </c>
    </row>
    <row r="18" spans="1:3" ht="51" x14ac:dyDescent="0.2">
      <c r="A18" s="16" t="s">
        <v>28</v>
      </c>
      <c r="B18" s="9" t="s">
        <v>94</v>
      </c>
      <c r="C18" s="6" t="s">
        <v>88</v>
      </c>
    </row>
    <row r="19" spans="1:3" ht="34" x14ac:dyDescent="0.2">
      <c r="A19" s="16" t="s">
        <v>30</v>
      </c>
      <c r="B19" s="8" t="s">
        <v>95</v>
      </c>
      <c r="C19" s="6" t="s">
        <v>88</v>
      </c>
    </row>
    <row r="20" spans="1:3" ht="30" x14ac:dyDescent="0.2">
      <c r="A20" s="16" t="s">
        <v>32</v>
      </c>
      <c r="B20" s="8" t="s">
        <v>96</v>
      </c>
      <c r="C20" s="6" t="s">
        <v>88</v>
      </c>
    </row>
    <row r="21" spans="1:3" x14ac:dyDescent="0.2">
      <c r="A21" s="16" t="s">
        <v>34</v>
      </c>
      <c r="B21" s="13" t="s">
        <v>97</v>
      </c>
      <c r="C21" s="6" t="s">
        <v>88</v>
      </c>
    </row>
    <row r="23" spans="1:3" x14ac:dyDescent="0.2">
      <c r="A23" s="74" t="s">
        <v>98</v>
      </c>
      <c r="B23" s="74"/>
      <c r="C23" s="74"/>
    </row>
    <row r="24" spans="1:3" ht="51" x14ac:dyDescent="0.2">
      <c r="A24" s="16" t="s">
        <v>36</v>
      </c>
      <c r="B24" s="14" t="s">
        <v>99</v>
      </c>
      <c r="C24" s="6" t="s">
        <v>88</v>
      </c>
    </row>
    <row r="25" spans="1:3" ht="51" x14ac:dyDescent="0.2">
      <c r="A25" s="16" t="s">
        <v>100</v>
      </c>
      <c r="B25" s="9" t="s">
        <v>101</v>
      </c>
      <c r="C25" s="6" t="s">
        <v>88</v>
      </c>
    </row>
    <row r="26" spans="1:3" ht="34" x14ac:dyDescent="0.2">
      <c r="A26" s="16" t="s">
        <v>102</v>
      </c>
      <c r="B26" s="9" t="s">
        <v>103</v>
      </c>
      <c r="C26" s="6" t="s">
        <v>88</v>
      </c>
    </row>
    <row r="27" spans="1:3" x14ac:dyDescent="0.2">
      <c r="A27" s="4"/>
      <c r="B27" s="10"/>
    </row>
    <row r="28" spans="1:3" x14ac:dyDescent="0.2">
      <c r="A28" s="75" t="s">
        <v>104</v>
      </c>
      <c r="B28" s="75"/>
      <c r="C28" s="75"/>
    </row>
    <row r="29" spans="1:3" ht="34" x14ac:dyDescent="0.2">
      <c r="A29" s="16" t="s">
        <v>105</v>
      </c>
      <c r="B29" s="17" t="s">
        <v>106</v>
      </c>
      <c r="C29" s="6" t="s">
        <v>88</v>
      </c>
    </row>
    <row r="30" spans="1:3" ht="34" x14ac:dyDescent="0.2">
      <c r="A30" s="16" t="s">
        <v>107</v>
      </c>
      <c r="B30" s="14" t="s">
        <v>108</v>
      </c>
      <c r="C30" s="6" t="s">
        <v>88</v>
      </c>
    </row>
    <row r="31" spans="1:3" ht="34" x14ac:dyDescent="0.2">
      <c r="A31" s="16" t="s">
        <v>109</v>
      </c>
      <c r="B31" s="14" t="s">
        <v>110</v>
      </c>
      <c r="C31" s="6" t="s">
        <v>88</v>
      </c>
    </row>
    <row r="32" spans="1:3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  <row r="38" spans="1:1" x14ac:dyDescent="0.2">
      <c r="A38" s="15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</sheetData>
  <mergeCells count="4">
    <mergeCell ref="A12:C12"/>
    <mergeCell ref="A23:C23"/>
    <mergeCell ref="A28:C28"/>
    <mergeCell ref="B1:C1"/>
  </mergeCells>
  <phoneticPr fontId="1" type="noConversion"/>
  <pageMargins left="0.7" right="0.7" top="0.75" bottom="0.75" header="0.3" footer="0.3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4FD0-6A0F-D744-B59F-E8F91926ABC6}">
  <dimension ref="A1:C20"/>
  <sheetViews>
    <sheetView workbookViewId="0">
      <selection activeCell="C5" sqref="C5"/>
    </sheetView>
  </sheetViews>
  <sheetFormatPr baseColWidth="10" defaultColWidth="11" defaultRowHeight="16" x14ac:dyDescent="0.2"/>
  <cols>
    <col min="1" max="1" width="14.83203125" customWidth="1"/>
    <col min="2" max="2" width="49.5" customWidth="1"/>
    <col min="3" max="3" width="21.1640625" customWidth="1"/>
  </cols>
  <sheetData>
    <row r="1" spans="1:3" ht="96" customHeight="1" x14ac:dyDescent="0.2">
      <c r="A1" s="3" t="s">
        <v>111</v>
      </c>
      <c r="B1" s="76" t="s">
        <v>21</v>
      </c>
      <c r="C1" s="76"/>
    </row>
    <row r="2" spans="1:3" x14ac:dyDescent="0.2">
      <c r="A2" s="4"/>
      <c r="B2" s="4"/>
      <c r="C2" s="4"/>
    </row>
    <row r="3" spans="1:3" x14ac:dyDescent="0.2">
      <c r="A3" s="36"/>
      <c r="B3" s="4"/>
      <c r="C3" s="4"/>
    </row>
    <row r="4" spans="1:3" x14ac:dyDescent="0.2">
      <c r="A4" s="4"/>
      <c r="B4" s="4"/>
      <c r="C4" s="4"/>
    </row>
    <row r="5" spans="1:3" ht="34" x14ac:dyDescent="0.2">
      <c r="A5" s="20" t="s">
        <v>77</v>
      </c>
      <c r="B5" s="4" t="s">
        <v>78</v>
      </c>
      <c r="C5" s="22"/>
    </row>
    <row r="6" spans="1:3" ht="17" thickBot="1" x14ac:dyDescent="0.25">
      <c r="B6" s="4" t="s">
        <v>79</v>
      </c>
      <c r="C6" s="23">
        <f>C5*0.23</f>
        <v>0</v>
      </c>
    </row>
    <row r="7" spans="1:3" ht="18" thickBot="1" x14ac:dyDescent="0.25">
      <c r="B7" s="20" t="s">
        <v>80</v>
      </c>
      <c r="C7" s="24">
        <f>C5+C6</f>
        <v>0</v>
      </c>
    </row>
    <row r="8" spans="1:3" x14ac:dyDescent="0.2">
      <c r="C8" s="4"/>
    </row>
    <row r="9" spans="1:3" x14ac:dyDescent="0.2">
      <c r="A9" s="4"/>
      <c r="B9" s="4"/>
      <c r="C9" s="4"/>
    </row>
    <row r="10" spans="1:3" x14ac:dyDescent="0.2">
      <c r="A10" s="15"/>
    </row>
    <row r="11" spans="1:3" x14ac:dyDescent="0.2">
      <c r="A11" s="15"/>
    </row>
    <row r="12" spans="1:3" x14ac:dyDescent="0.2">
      <c r="A12" s="15"/>
    </row>
    <row r="13" spans="1:3" x14ac:dyDescent="0.2">
      <c r="A13" s="15"/>
    </row>
    <row r="14" spans="1:3" x14ac:dyDescent="0.2">
      <c r="A14" s="15"/>
    </row>
    <row r="15" spans="1:3" x14ac:dyDescent="0.2">
      <c r="A15" s="15"/>
    </row>
    <row r="16" spans="1:3" x14ac:dyDescent="0.2">
      <c r="A16" s="15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AD0B-D131-D54D-820E-D3B8EBFFFCF6}">
  <dimension ref="A1:F42"/>
  <sheetViews>
    <sheetView workbookViewId="0">
      <selection activeCell="C5" sqref="C5"/>
    </sheetView>
  </sheetViews>
  <sheetFormatPr baseColWidth="10" defaultColWidth="11" defaultRowHeight="16" x14ac:dyDescent="0.2"/>
  <cols>
    <col min="1" max="1" width="15.33203125" customWidth="1"/>
    <col min="2" max="2" width="49.5" customWidth="1"/>
    <col min="3" max="3" width="21.1640625" customWidth="1"/>
  </cols>
  <sheetData>
    <row r="1" spans="1:6" ht="113" customHeight="1" x14ac:dyDescent="0.2">
      <c r="A1" s="3" t="s">
        <v>112</v>
      </c>
      <c r="B1" s="76" t="s">
        <v>23</v>
      </c>
      <c r="C1" s="76"/>
    </row>
    <row r="2" spans="1:6" x14ac:dyDescent="0.2">
      <c r="A2" s="4"/>
      <c r="B2" s="4"/>
      <c r="C2" s="4"/>
    </row>
    <row r="3" spans="1:6" x14ac:dyDescent="0.2">
      <c r="A3" s="36"/>
      <c r="B3" s="4"/>
      <c r="C3" s="4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81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56" customHeight="1" x14ac:dyDescent="0.2">
      <c r="A12" s="73" t="s">
        <v>113</v>
      </c>
      <c r="B12" s="73"/>
      <c r="C12" s="73"/>
      <c r="D12" s="12"/>
    </row>
    <row r="13" spans="1:6" ht="34" x14ac:dyDescent="0.2">
      <c r="A13" s="16" t="s">
        <v>86</v>
      </c>
      <c r="B13" s="14" t="s">
        <v>114</v>
      </c>
      <c r="C13" s="6" t="s">
        <v>88</v>
      </c>
    </row>
    <row r="14" spans="1:6" ht="51" x14ac:dyDescent="0.2">
      <c r="A14" s="16" t="s">
        <v>89</v>
      </c>
      <c r="B14" s="25" t="s">
        <v>115</v>
      </c>
      <c r="C14" s="6" t="s">
        <v>88</v>
      </c>
      <c r="F14" s="12"/>
    </row>
    <row r="15" spans="1:6" ht="17" x14ac:dyDescent="0.2">
      <c r="A15" s="16" t="s">
        <v>22</v>
      </c>
      <c r="B15" s="7" t="s">
        <v>116</v>
      </c>
      <c r="C15" s="6" t="s">
        <v>88</v>
      </c>
    </row>
    <row r="16" spans="1:6" ht="17" x14ac:dyDescent="0.2">
      <c r="A16" s="16" t="s">
        <v>24</v>
      </c>
      <c r="B16" s="7" t="s">
        <v>117</v>
      </c>
      <c r="C16" s="6" t="s">
        <v>88</v>
      </c>
    </row>
    <row r="17" spans="1:3" ht="17" x14ac:dyDescent="0.2">
      <c r="A17" s="16" t="s">
        <v>26</v>
      </c>
      <c r="B17" s="2" t="s">
        <v>118</v>
      </c>
      <c r="C17" s="6" t="s">
        <v>88</v>
      </c>
    </row>
    <row r="19" spans="1:3" x14ac:dyDescent="0.2">
      <c r="A19" s="75" t="s">
        <v>119</v>
      </c>
      <c r="B19" s="75"/>
      <c r="C19" s="75"/>
    </row>
    <row r="20" spans="1:3" ht="17" x14ac:dyDescent="0.2">
      <c r="A20" s="16" t="s">
        <v>28</v>
      </c>
      <c r="B20" s="14" t="s">
        <v>120</v>
      </c>
      <c r="C20" s="6" t="s">
        <v>88</v>
      </c>
    </row>
    <row r="21" spans="1:3" ht="17" x14ac:dyDescent="0.2">
      <c r="A21" s="16" t="s">
        <v>30</v>
      </c>
      <c r="B21" s="9" t="s">
        <v>121</v>
      </c>
      <c r="C21" s="6" t="s">
        <v>88</v>
      </c>
    </row>
    <row r="22" spans="1:3" ht="17" x14ac:dyDescent="0.2">
      <c r="A22" s="16" t="s">
        <v>32</v>
      </c>
      <c r="B22" s="9" t="s">
        <v>122</v>
      </c>
      <c r="C22" s="6" t="s">
        <v>88</v>
      </c>
    </row>
    <row r="23" spans="1:3" ht="17" x14ac:dyDescent="0.2">
      <c r="A23" s="16" t="s">
        <v>34</v>
      </c>
      <c r="B23" s="9" t="s">
        <v>123</v>
      </c>
      <c r="C23" s="6" t="s">
        <v>88</v>
      </c>
    </row>
    <row r="24" spans="1:3" ht="17" x14ac:dyDescent="0.2">
      <c r="A24" s="16" t="s">
        <v>36</v>
      </c>
      <c r="B24" s="9" t="s">
        <v>124</v>
      </c>
      <c r="C24" s="6" t="s">
        <v>88</v>
      </c>
    </row>
    <row r="25" spans="1:3" ht="17" x14ac:dyDescent="0.2">
      <c r="A25" s="16" t="s">
        <v>100</v>
      </c>
      <c r="B25" s="9" t="s">
        <v>125</v>
      </c>
      <c r="C25" s="6" t="s">
        <v>88</v>
      </c>
    </row>
    <row r="26" spans="1:3" ht="17" x14ac:dyDescent="0.2">
      <c r="A26" s="16" t="s">
        <v>102</v>
      </c>
      <c r="B26" s="9" t="s">
        <v>126</v>
      </c>
      <c r="C26" s="6" t="s">
        <v>88</v>
      </c>
    </row>
    <row r="27" spans="1:3" x14ac:dyDescent="0.2">
      <c r="A27" s="4"/>
      <c r="B27" s="10"/>
    </row>
    <row r="28" spans="1:3" x14ac:dyDescent="0.2">
      <c r="A28" s="75" t="s">
        <v>127</v>
      </c>
      <c r="B28" s="75"/>
      <c r="C28" s="75"/>
    </row>
    <row r="29" spans="1:3" ht="17" x14ac:dyDescent="0.2">
      <c r="A29" s="16" t="s">
        <v>105</v>
      </c>
      <c r="B29" s="17" t="s">
        <v>128</v>
      </c>
      <c r="C29" s="6" t="s">
        <v>88</v>
      </c>
    </row>
    <row r="30" spans="1:3" ht="17" x14ac:dyDescent="0.2">
      <c r="A30" s="16" t="s">
        <v>107</v>
      </c>
      <c r="B30" s="14" t="s">
        <v>129</v>
      </c>
      <c r="C30" s="6" t="s">
        <v>88</v>
      </c>
    </row>
    <row r="31" spans="1:3" ht="17" x14ac:dyDescent="0.2">
      <c r="A31" s="16" t="s">
        <v>109</v>
      </c>
      <c r="B31" s="14" t="s">
        <v>130</v>
      </c>
      <c r="C31" s="6" t="s">
        <v>88</v>
      </c>
    </row>
    <row r="32" spans="1:3" x14ac:dyDescent="0.2">
      <c r="A32" s="16" t="s">
        <v>131</v>
      </c>
      <c r="B32" s="1" t="s">
        <v>132</v>
      </c>
      <c r="C32" s="6" t="s">
        <v>88</v>
      </c>
    </row>
    <row r="33" spans="1:3" x14ac:dyDescent="0.2">
      <c r="A33" s="16" t="s">
        <v>133</v>
      </c>
      <c r="B33" s="1" t="s">
        <v>134</v>
      </c>
      <c r="C33" s="6" t="s">
        <v>88</v>
      </c>
    </row>
    <row r="34" spans="1:3" x14ac:dyDescent="0.2">
      <c r="A34" s="16" t="s">
        <v>135</v>
      </c>
      <c r="B34" s="1" t="s">
        <v>136</v>
      </c>
      <c r="C34" s="6" t="s">
        <v>88</v>
      </c>
    </row>
    <row r="35" spans="1:3" x14ac:dyDescent="0.2">
      <c r="A35" s="15"/>
    </row>
    <row r="36" spans="1:3" x14ac:dyDescent="0.2">
      <c r="A36" s="15"/>
    </row>
    <row r="37" spans="1:3" x14ac:dyDescent="0.2">
      <c r="A37" s="15"/>
    </row>
    <row r="38" spans="1:3" x14ac:dyDescent="0.2">
      <c r="A38" s="15"/>
    </row>
    <row r="39" spans="1:3" x14ac:dyDescent="0.2">
      <c r="A39" s="4"/>
    </row>
    <row r="40" spans="1:3" x14ac:dyDescent="0.2">
      <c r="A40" s="4"/>
    </row>
    <row r="41" spans="1:3" x14ac:dyDescent="0.2">
      <c r="A41" s="4"/>
    </row>
    <row r="42" spans="1:3" x14ac:dyDescent="0.2">
      <c r="A42" s="4"/>
    </row>
  </sheetData>
  <mergeCells count="4">
    <mergeCell ref="B1:C1"/>
    <mergeCell ref="A12:C12"/>
    <mergeCell ref="A19:C19"/>
    <mergeCell ref="A28:C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9889-26C4-AC48-960D-4E17AF05BB7F}">
  <dimension ref="A1:F41"/>
  <sheetViews>
    <sheetView workbookViewId="0">
      <selection activeCell="C3" sqref="C3"/>
    </sheetView>
  </sheetViews>
  <sheetFormatPr baseColWidth="10" defaultColWidth="11" defaultRowHeight="16" x14ac:dyDescent="0.2"/>
  <cols>
    <col min="1" max="1" width="14.83203125" customWidth="1"/>
    <col min="2" max="2" width="49.5" customWidth="1"/>
    <col min="3" max="3" width="21.1640625" customWidth="1"/>
  </cols>
  <sheetData>
    <row r="1" spans="1:6" ht="39" customHeight="1" x14ac:dyDescent="0.2">
      <c r="A1" s="3" t="s">
        <v>137</v>
      </c>
      <c r="B1" s="76" t="s">
        <v>138</v>
      </c>
      <c r="C1" s="76"/>
    </row>
    <row r="2" spans="1:6" x14ac:dyDescent="0.2">
      <c r="A2" s="4"/>
      <c r="B2" s="4"/>
      <c r="C2" s="4"/>
    </row>
    <row r="3" spans="1:6" ht="51" x14ac:dyDescent="0.2">
      <c r="A3" s="36" t="s">
        <v>139</v>
      </c>
      <c r="B3" s="4" t="s">
        <v>140</v>
      </c>
      <c r="C3" s="50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141</v>
      </c>
      <c r="C5" s="51">
        <f>C3*60</f>
        <v>0</v>
      </c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81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35" customHeight="1" x14ac:dyDescent="0.2">
      <c r="A12" s="73" t="s">
        <v>142</v>
      </c>
      <c r="B12" s="73"/>
      <c r="C12" s="73"/>
      <c r="D12" s="12"/>
    </row>
    <row r="13" spans="1:6" ht="51" x14ac:dyDescent="0.2">
      <c r="A13" s="16" t="s">
        <v>86</v>
      </c>
      <c r="B13" s="26" t="s">
        <v>143</v>
      </c>
      <c r="C13" s="6" t="s">
        <v>88</v>
      </c>
    </row>
    <row r="14" spans="1:6" ht="17" x14ac:dyDescent="0.2">
      <c r="A14" s="16"/>
      <c r="B14" s="25" t="s">
        <v>144</v>
      </c>
      <c r="C14" s="6" t="s">
        <v>88</v>
      </c>
      <c r="F14" s="12"/>
    </row>
    <row r="15" spans="1:6" ht="34" x14ac:dyDescent="0.2">
      <c r="A15" s="16"/>
      <c r="B15" s="7" t="s">
        <v>145</v>
      </c>
      <c r="C15" s="6" t="s">
        <v>88</v>
      </c>
    </row>
    <row r="16" spans="1:6" ht="17" x14ac:dyDescent="0.2">
      <c r="A16" s="16"/>
      <c r="B16" s="7" t="s">
        <v>146</v>
      </c>
      <c r="C16" s="6" t="s">
        <v>88</v>
      </c>
    </row>
    <row r="17" spans="1:3" ht="34" x14ac:dyDescent="0.2">
      <c r="A17" s="16"/>
      <c r="B17" s="2" t="s">
        <v>147</v>
      </c>
      <c r="C17" s="6" t="s">
        <v>88</v>
      </c>
    </row>
    <row r="19" spans="1:3" ht="37" customHeight="1" x14ac:dyDescent="0.2">
      <c r="A19" s="73" t="s">
        <v>148</v>
      </c>
      <c r="B19" s="73"/>
      <c r="C19" s="73"/>
    </row>
    <row r="20" spans="1:3" ht="17" x14ac:dyDescent="0.2">
      <c r="A20" s="16" t="s">
        <v>89</v>
      </c>
      <c r="B20" s="14" t="s">
        <v>149</v>
      </c>
      <c r="C20" s="6" t="s">
        <v>88</v>
      </c>
    </row>
    <row r="21" spans="1:3" ht="17" x14ac:dyDescent="0.2">
      <c r="A21" s="16" t="s">
        <v>22</v>
      </c>
      <c r="B21" s="9" t="s">
        <v>150</v>
      </c>
      <c r="C21" s="6" t="s">
        <v>88</v>
      </c>
    </row>
    <row r="22" spans="1:3" ht="17" x14ac:dyDescent="0.2">
      <c r="A22" s="16" t="s">
        <v>24</v>
      </c>
      <c r="B22" s="9" t="s">
        <v>151</v>
      </c>
      <c r="C22" s="6" t="s">
        <v>88</v>
      </c>
    </row>
    <row r="23" spans="1:3" ht="17" x14ac:dyDescent="0.2">
      <c r="A23" s="16" t="s">
        <v>26</v>
      </c>
      <c r="B23" s="9" t="s">
        <v>152</v>
      </c>
      <c r="C23" s="6" t="s">
        <v>88</v>
      </c>
    </row>
    <row r="24" spans="1:3" ht="17" x14ac:dyDescent="0.2">
      <c r="A24" s="16" t="s">
        <v>28</v>
      </c>
      <c r="B24" s="9" t="s">
        <v>153</v>
      </c>
      <c r="C24" s="6" t="s">
        <v>88</v>
      </c>
    </row>
    <row r="25" spans="1:3" ht="17" x14ac:dyDescent="0.2">
      <c r="A25" s="16" t="s">
        <v>30</v>
      </c>
      <c r="B25" s="9" t="s">
        <v>154</v>
      </c>
      <c r="C25" s="6" t="s">
        <v>88</v>
      </c>
    </row>
    <row r="26" spans="1:3" ht="17" x14ac:dyDescent="0.2">
      <c r="A26" s="16" t="s">
        <v>32</v>
      </c>
      <c r="B26" s="9" t="s">
        <v>155</v>
      </c>
      <c r="C26" s="6" t="s">
        <v>88</v>
      </c>
    </row>
    <row r="27" spans="1:3" ht="17" x14ac:dyDescent="0.2">
      <c r="A27" s="16" t="s">
        <v>34</v>
      </c>
      <c r="B27" s="9" t="s">
        <v>156</v>
      </c>
      <c r="C27" s="6" t="s">
        <v>88</v>
      </c>
    </row>
    <row r="28" spans="1:3" ht="34" x14ac:dyDescent="0.2">
      <c r="A28" s="16" t="s">
        <v>36</v>
      </c>
      <c r="B28" s="9" t="s">
        <v>157</v>
      </c>
      <c r="C28" s="6" t="s">
        <v>88</v>
      </c>
    </row>
    <row r="29" spans="1:3" ht="17" x14ac:dyDescent="0.2">
      <c r="A29" s="16" t="s">
        <v>100</v>
      </c>
      <c r="B29" s="9" t="s">
        <v>158</v>
      </c>
      <c r="C29" s="6" t="s">
        <v>88</v>
      </c>
    </row>
    <row r="30" spans="1:3" ht="17" x14ac:dyDescent="0.2">
      <c r="A30" s="16" t="s">
        <v>102</v>
      </c>
      <c r="B30" s="9" t="s">
        <v>159</v>
      </c>
      <c r="C30" s="6" t="s">
        <v>88</v>
      </c>
    </row>
    <row r="31" spans="1:3" ht="17" x14ac:dyDescent="0.2">
      <c r="A31" s="16" t="s">
        <v>105</v>
      </c>
      <c r="B31" s="9" t="s">
        <v>160</v>
      </c>
      <c r="C31" s="6" t="s">
        <v>88</v>
      </c>
    </row>
    <row r="32" spans="1:3" ht="17" x14ac:dyDescent="0.2">
      <c r="A32" s="16" t="s">
        <v>107</v>
      </c>
      <c r="B32" s="9" t="s">
        <v>161</v>
      </c>
      <c r="C32" s="6" t="s">
        <v>88</v>
      </c>
    </row>
    <row r="33" spans="1:2" x14ac:dyDescent="0.2">
      <c r="A33" s="4"/>
      <c r="B33" s="10"/>
    </row>
    <row r="34" spans="1:2" x14ac:dyDescent="0.2">
      <c r="A34" s="15"/>
    </row>
    <row r="35" spans="1:2" x14ac:dyDescent="0.2">
      <c r="A35" s="15"/>
    </row>
    <row r="36" spans="1:2" x14ac:dyDescent="0.2">
      <c r="A36" s="15"/>
    </row>
    <row r="37" spans="1:2" x14ac:dyDescent="0.2">
      <c r="A37" s="15"/>
    </row>
    <row r="38" spans="1:2" x14ac:dyDescent="0.2">
      <c r="A38" s="4"/>
    </row>
    <row r="39" spans="1:2" x14ac:dyDescent="0.2">
      <c r="A39" s="4"/>
    </row>
    <row r="40" spans="1:2" x14ac:dyDescent="0.2">
      <c r="A40" s="4"/>
    </row>
    <row r="41" spans="1:2" x14ac:dyDescent="0.2">
      <c r="A41" s="4"/>
    </row>
  </sheetData>
  <mergeCells count="3">
    <mergeCell ref="B1:C1"/>
    <mergeCell ref="A12:C12"/>
    <mergeCell ref="A19:C1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50DD-201B-4B49-B526-4DD0DF4D3C52}">
  <dimension ref="A1:F34"/>
  <sheetViews>
    <sheetView topLeftCell="A4" workbookViewId="0">
      <selection activeCell="B13" sqref="B13"/>
    </sheetView>
  </sheetViews>
  <sheetFormatPr baseColWidth="10" defaultColWidth="11" defaultRowHeight="16" x14ac:dyDescent="0.2"/>
  <cols>
    <col min="1" max="1" width="14.83203125" customWidth="1"/>
    <col min="2" max="2" width="49.5" customWidth="1"/>
    <col min="3" max="3" width="21.1640625" customWidth="1"/>
  </cols>
  <sheetData>
    <row r="1" spans="1:6" ht="39" customHeight="1" x14ac:dyDescent="0.2">
      <c r="A1" s="3" t="s">
        <v>162</v>
      </c>
      <c r="B1" s="76" t="s">
        <v>163</v>
      </c>
      <c r="C1" s="76"/>
    </row>
    <row r="2" spans="1:6" x14ac:dyDescent="0.2">
      <c r="A2" s="4"/>
      <c r="B2" s="4"/>
      <c r="C2" s="4"/>
    </row>
    <row r="3" spans="1:6" ht="51" x14ac:dyDescent="0.2">
      <c r="A3" s="36" t="s">
        <v>75</v>
      </c>
      <c r="B3" s="6" t="s">
        <v>76</v>
      </c>
      <c r="C3" s="4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59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164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17" x14ac:dyDescent="0.2">
      <c r="A12" s="16" t="s">
        <v>86</v>
      </c>
      <c r="B12" s="26" t="s">
        <v>165</v>
      </c>
      <c r="C12" s="6" t="s">
        <v>166</v>
      </c>
    </row>
    <row r="13" spans="1:6" ht="34" x14ac:dyDescent="0.2">
      <c r="A13" s="16" t="s">
        <v>89</v>
      </c>
      <c r="B13" s="26" t="s">
        <v>293</v>
      </c>
      <c r="C13" s="6" t="s">
        <v>166</v>
      </c>
      <c r="F13" s="12"/>
    </row>
    <row r="14" spans="1:6" x14ac:dyDescent="0.2">
      <c r="A14" s="16" t="s">
        <v>22</v>
      </c>
      <c r="B14" s="28" t="s">
        <v>167</v>
      </c>
      <c r="C14" s="6" t="s">
        <v>166</v>
      </c>
    </row>
    <row r="15" spans="1:6" ht="34" x14ac:dyDescent="0.2">
      <c r="A15" s="16" t="s">
        <v>24</v>
      </c>
      <c r="B15" s="7" t="s">
        <v>168</v>
      </c>
      <c r="C15" s="6" t="s">
        <v>166</v>
      </c>
    </row>
    <row r="16" spans="1:6" ht="17" x14ac:dyDescent="0.2">
      <c r="A16" s="16" t="s">
        <v>26</v>
      </c>
      <c r="B16" s="2" t="s">
        <v>169</v>
      </c>
      <c r="C16" s="6" t="s">
        <v>166</v>
      </c>
    </row>
    <row r="17" spans="1:3" ht="51" x14ac:dyDescent="0.2">
      <c r="A17" s="16" t="s">
        <v>28</v>
      </c>
      <c r="B17" s="26" t="s">
        <v>287</v>
      </c>
      <c r="C17" s="6" t="s">
        <v>166</v>
      </c>
    </row>
    <row r="18" spans="1:3" ht="59" customHeight="1" x14ac:dyDescent="0.2">
      <c r="A18" s="16" t="s">
        <v>30</v>
      </c>
      <c r="B18" s="77" t="s">
        <v>288</v>
      </c>
      <c r="C18" s="6" t="s">
        <v>166</v>
      </c>
    </row>
    <row r="19" spans="1:3" ht="51" x14ac:dyDescent="0.2">
      <c r="A19" s="16" t="s">
        <v>32</v>
      </c>
      <c r="B19" s="78" t="s">
        <v>289</v>
      </c>
      <c r="C19" s="6" t="s">
        <v>166</v>
      </c>
    </row>
    <row r="20" spans="1:3" x14ac:dyDescent="0.2">
      <c r="A20" s="16" t="s">
        <v>34</v>
      </c>
      <c r="B20" s="13" t="s">
        <v>171</v>
      </c>
      <c r="C20" s="6" t="s">
        <v>88</v>
      </c>
    </row>
    <row r="21" spans="1:3" x14ac:dyDescent="0.2">
      <c r="A21" s="16" t="s">
        <v>36</v>
      </c>
      <c r="B21" s="79" t="s">
        <v>290</v>
      </c>
      <c r="C21" s="6" t="s">
        <v>166</v>
      </c>
    </row>
    <row r="22" spans="1:3" ht="68" x14ac:dyDescent="0.2">
      <c r="A22" s="16" t="s">
        <v>100</v>
      </c>
      <c r="B22" s="78" t="s">
        <v>291</v>
      </c>
      <c r="C22" s="6" t="s">
        <v>166</v>
      </c>
    </row>
    <row r="23" spans="1:3" ht="17" x14ac:dyDescent="0.2">
      <c r="A23" s="16" t="s">
        <v>102</v>
      </c>
      <c r="B23" s="78" t="s">
        <v>292</v>
      </c>
      <c r="C23" s="6" t="s">
        <v>88</v>
      </c>
    </row>
    <row r="24" spans="1:3" ht="17" x14ac:dyDescent="0.2">
      <c r="A24" s="16" t="s">
        <v>105</v>
      </c>
      <c r="B24" s="7" t="s">
        <v>172</v>
      </c>
      <c r="C24" s="6" t="s">
        <v>173</v>
      </c>
    </row>
    <row r="25" spans="1:3" ht="17" x14ac:dyDescent="0.2">
      <c r="A25" s="16" t="s">
        <v>107</v>
      </c>
      <c r="B25" s="7" t="s">
        <v>174</v>
      </c>
      <c r="C25" s="6" t="s">
        <v>88</v>
      </c>
    </row>
    <row r="26" spans="1:3" x14ac:dyDescent="0.2">
      <c r="A26" s="4"/>
      <c r="B26" s="10"/>
    </row>
    <row r="27" spans="1:3" x14ac:dyDescent="0.2">
      <c r="A27" s="15"/>
    </row>
    <row r="28" spans="1:3" x14ac:dyDescent="0.2">
      <c r="A28" s="15"/>
    </row>
    <row r="29" spans="1:3" x14ac:dyDescent="0.2">
      <c r="A29" s="15"/>
    </row>
    <row r="30" spans="1:3" x14ac:dyDescent="0.2">
      <c r="A30" s="15"/>
    </row>
    <row r="31" spans="1:3" x14ac:dyDescent="0.2">
      <c r="A31" s="4"/>
    </row>
    <row r="32" spans="1:3" x14ac:dyDescent="0.2">
      <c r="A32" s="4"/>
    </row>
    <row r="33" spans="1:1" x14ac:dyDescent="0.2">
      <c r="A33" s="4"/>
    </row>
    <row r="34" spans="1:1" x14ac:dyDescent="0.2">
      <c r="A34" s="4"/>
    </row>
  </sheetData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DAC6-9C45-B549-A95D-A3FE65C4D982}">
  <dimension ref="A1:C20"/>
  <sheetViews>
    <sheetView workbookViewId="0">
      <selection activeCell="C5" sqref="C5"/>
    </sheetView>
  </sheetViews>
  <sheetFormatPr baseColWidth="10" defaultColWidth="11" defaultRowHeight="16" x14ac:dyDescent="0.2"/>
  <cols>
    <col min="1" max="1" width="15.6640625" customWidth="1"/>
    <col min="2" max="2" width="49.5" customWidth="1"/>
    <col min="3" max="3" width="21.1640625" customWidth="1"/>
  </cols>
  <sheetData>
    <row r="1" spans="1:3" ht="96" customHeight="1" x14ac:dyDescent="0.2">
      <c r="A1" s="3" t="s">
        <v>175</v>
      </c>
      <c r="B1" s="76" t="s">
        <v>176</v>
      </c>
      <c r="C1" s="76"/>
    </row>
    <row r="2" spans="1:3" x14ac:dyDescent="0.2">
      <c r="A2" s="4"/>
      <c r="B2" s="4"/>
      <c r="C2" s="4"/>
    </row>
    <row r="3" spans="1:3" x14ac:dyDescent="0.2">
      <c r="A3" s="36"/>
      <c r="B3" s="4"/>
      <c r="C3" s="4"/>
    </row>
    <row r="4" spans="1:3" x14ac:dyDescent="0.2">
      <c r="A4" s="4"/>
      <c r="B4" s="4"/>
      <c r="C4" s="4"/>
    </row>
    <row r="5" spans="1:3" ht="34" x14ac:dyDescent="0.2">
      <c r="A5" s="20" t="s">
        <v>77</v>
      </c>
      <c r="B5" s="4" t="s">
        <v>78</v>
      </c>
      <c r="C5" s="59"/>
    </row>
    <row r="6" spans="1:3" ht="17" thickBot="1" x14ac:dyDescent="0.25">
      <c r="B6" s="4" t="s">
        <v>79</v>
      </c>
      <c r="C6" s="23">
        <f>C5*0.23</f>
        <v>0</v>
      </c>
    </row>
    <row r="7" spans="1:3" ht="18" thickBot="1" x14ac:dyDescent="0.25">
      <c r="B7" s="20" t="s">
        <v>80</v>
      </c>
      <c r="C7" s="24">
        <f>C5+C6</f>
        <v>0</v>
      </c>
    </row>
    <row r="8" spans="1:3" x14ac:dyDescent="0.2">
      <c r="C8" s="4"/>
    </row>
    <row r="9" spans="1:3" x14ac:dyDescent="0.2">
      <c r="A9" s="4"/>
      <c r="B9" s="4"/>
      <c r="C9" s="4"/>
    </row>
    <row r="10" spans="1:3" x14ac:dyDescent="0.2">
      <c r="A10" s="15"/>
    </row>
    <row r="11" spans="1:3" x14ac:dyDescent="0.2">
      <c r="A11" s="15"/>
    </row>
    <row r="12" spans="1:3" x14ac:dyDescent="0.2">
      <c r="A12" s="15"/>
    </row>
    <row r="13" spans="1:3" x14ac:dyDescent="0.2">
      <c r="A13" s="15"/>
    </row>
    <row r="14" spans="1:3" x14ac:dyDescent="0.2">
      <c r="A14" s="15"/>
    </row>
    <row r="15" spans="1:3" x14ac:dyDescent="0.2">
      <c r="A15" s="15"/>
    </row>
    <row r="16" spans="1:3" x14ac:dyDescent="0.2">
      <c r="A16" s="15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CEB4-D13A-FF42-9BF4-D13A3090E757}">
  <dimension ref="A1:F29"/>
  <sheetViews>
    <sheetView workbookViewId="0">
      <selection activeCell="E17" sqref="E17"/>
    </sheetView>
  </sheetViews>
  <sheetFormatPr baseColWidth="10" defaultColWidth="11" defaultRowHeight="16" x14ac:dyDescent="0.2"/>
  <cols>
    <col min="1" max="1" width="15" customWidth="1"/>
    <col min="2" max="2" width="49.5" customWidth="1"/>
    <col min="3" max="3" width="21.1640625" customWidth="1"/>
  </cols>
  <sheetData>
    <row r="1" spans="1:6" ht="39" customHeight="1" x14ac:dyDescent="0.2">
      <c r="A1" s="3" t="s">
        <v>177</v>
      </c>
      <c r="B1" s="76" t="s">
        <v>31</v>
      </c>
      <c r="C1" s="76"/>
    </row>
    <row r="2" spans="1:6" x14ac:dyDescent="0.2">
      <c r="A2" s="4"/>
      <c r="B2" s="4"/>
      <c r="C2" s="4"/>
    </row>
    <row r="3" spans="1:6" ht="51" x14ac:dyDescent="0.2">
      <c r="A3" s="36" t="s">
        <v>75</v>
      </c>
      <c r="B3" s="6" t="s">
        <v>178</v>
      </c>
      <c r="C3" s="4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179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17" x14ac:dyDescent="0.2">
      <c r="A12" s="16" t="s">
        <v>86</v>
      </c>
      <c r="B12" s="26" t="s">
        <v>180</v>
      </c>
      <c r="C12" s="6" t="s">
        <v>88</v>
      </c>
    </row>
    <row r="13" spans="1:6" ht="35" customHeight="1" x14ac:dyDescent="0.2">
      <c r="A13" s="16" t="s">
        <v>89</v>
      </c>
      <c r="B13" s="26" t="s">
        <v>181</v>
      </c>
      <c r="C13" s="6" t="s">
        <v>166</v>
      </c>
      <c r="F13" s="12"/>
    </row>
    <row r="14" spans="1:6" x14ac:dyDescent="0.2">
      <c r="A14" s="16" t="s">
        <v>22</v>
      </c>
      <c r="B14" s="11" t="s">
        <v>182</v>
      </c>
      <c r="C14" s="6" t="s">
        <v>166</v>
      </c>
    </row>
    <row r="15" spans="1:6" x14ac:dyDescent="0.2">
      <c r="A15" s="16" t="s">
        <v>24</v>
      </c>
      <c r="B15" s="27" t="s">
        <v>183</v>
      </c>
      <c r="C15" s="6" t="s">
        <v>166</v>
      </c>
    </row>
    <row r="16" spans="1:6" ht="17" x14ac:dyDescent="0.2">
      <c r="A16" s="16" t="s">
        <v>26</v>
      </c>
      <c r="B16" s="2" t="s">
        <v>184</v>
      </c>
      <c r="C16" s="6" t="s">
        <v>166</v>
      </c>
    </row>
    <row r="17" spans="1:3" x14ac:dyDescent="0.2">
      <c r="A17" s="16" t="s">
        <v>28</v>
      </c>
      <c r="B17" s="29" t="s">
        <v>170</v>
      </c>
      <c r="C17" s="6" t="s">
        <v>166</v>
      </c>
    </row>
    <row r="18" spans="1:3" ht="17" x14ac:dyDescent="0.2">
      <c r="A18" s="16" t="s">
        <v>30</v>
      </c>
      <c r="B18" s="7" t="s">
        <v>296</v>
      </c>
      <c r="C18" s="6" t="s">
        <v>166</v>
      </c>
    </row>
    <row r="19" spans="1:3" ht="17" x14ac:dyDescent="0.2">
      <c r="A19" s="16" t="s">
        <v>32</v>
      </c>
      <c r="B19" s="7" t="s">
        <v>294</v>
      </c>
      <c r="C19" s="6" t="s">
        <v>295</v>
      </c>
    </row>
    <row r="20" spans="1:3" ht="17" x14ac:dyDescent="0.2">
      <c r="A20" s="16" t="s">
        <v>34</v>
      </c>
      <c r="B20" s="7" t="s">
        <v>185</v>
      </c>
      <c r="C20" s="6" t="s">
        <v>88</v>
      </c>
    </row>
    <row r="21" spans="1:3" x14ac:dyDescent="0.2">
      <c r="A21" s="16" t="s">
        <v>36</v>
      </c>
      <c r="B21" s="28" t="s">
        <v>186</v>
      </c>
      <c r="C21" s="6" t="s">
        <v>88</v>
      </c>
    </row>
    <row r="22" spans="1:3" ht="17" x14ac:dyDescent="0.2">
      <c r="A22" s="16" t="s">
        <v>100</v>
      </c>
      <c r="B22" s="7" t="s">
        <v>187</v>
      </c>
      <c r="C22" s="6" t="s">
        <v>166</v>
      </c>
    </row>
    <row r="23" spans="1:3" x14ac:dyDescent="0.2">
      <c r="A23" s="16" t="s">
        <v>102</v>
      </c>
      <c r="B23" s="28" t="s">
        <v>188</v>
      </c>
      <c r="C23" s="6" t="s">
        <v>166</v>
      </c>
    </row>
    <row r="24" spans="1:3" x14ac:dyDescent="0.2">
      <c r="A24" s="15"/>
    </row>
    <row r="25" spans="1:3" x14ac:dyDescent="0.2">
      <c r="A25" s="15"/>
    </row>
    <row r="26" spans="1:3" x14ac:dyDescent="0.2">
      <c r="A26" s="4"/>
    </row>
    <row r="27" spans="1:3" x14ac:dyDescent="0.2">
      <c r="A27" s="4"/>
    </row>
    <row r="28" spans="1:3" x14ac:dyDescent="0.2">
      <c r="A28" s="4"/>
    </row>
    <row r="29" spans="1:3" x14ac:dyDescent="0.2">
      <c r="A29" s="4"/>
    </row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887C-0F10-924F-B6EB-272111971D11}">
  <dimension ref="A1:F24"/>
  <sheetViews>
    <sheetView topLeftCell="A4" workbookViewId="0">
      <selection activeCell="B15" sqref="B15"/>
    </sheetView>
  </sheetViews>
  <sheetFormatPr baseColWidth="10" defaultColWidth="11" defaultRowHeight="16" x14ac:dyDescent="0.2"/>
  <cols>
    <col min="1" max="1" width="15" customWidth="1"/>
    <col min="2" max="2" width="49.5" customWidth="1"/>
    <col min="3" max="3" width="21.1640625" customWidth="1"/>
  </cols>
  <sheetData>
    <row r="1" spans="1:6" ht="39" customHeight="1" x14ac:dyDescent="0.2">
      <c r="A1" s="3" t="s">
        <v>189</v>
      </c>
      <c r="B1" s="76" t="s">
        <v>33</v>
      </c>
      <c r="C1" s="76"/>
    </row>
    <row r="2" spans="1:6" ht="39" customHeight="1" x14ac:dyDescent="0.2">
      <c r="A2" s="3"/>
      <c r="B2" s="19"/>
      <c r="C2" s="19"/>
    </row>
    <row r="3" spans="1:6" ht="51" x14ac:dyDescent="0.2">
      <c r="A3" s="36" t="s">
        <v>75</v>
      </c>
      <c r="B3" s="6" t="s">
        <v>76</v>
      </c>
      <c r="C3" s="19"/>
    </row>
    <row r="4" spans="1:6" x14ac:dyDescent="0.2">
      <c r="A4" s="4"/>
      <c r="B4" s="4"/>
      <c r="C4" s="4"/>
    </row>
    <row r="5" spans="1:6" ht="34" x14ac:dyDescent="0.2">
      <c r="A5" s="20" t="s">
        <v>77</v>
      </c>
      <c r="B5" s="4" t="s">
        <v>78</v>
      </c>
      <c r="C5" s="22"/>
    </row>
    <row r="6" spans="1:6" ht="17" thickBot="1" x14ac:dyDescent="0.25">
      <c r="B6" s="4" t="s">
        <v>79</v>
      </c>
      <c r="C6" s="23">
        <f>C5*0.23</f>
        <v>0</v>
      </c>
    </row>
    <row r="7" spans="1:6" ht="18" thickBot="1" x14ac:dyDescent="0.25">
      <c r="B7" s="20" t="s">
        <v>80</v>
      </c>
      <c r="C7" s="24">
        <f>C5+C6</f>
        <v>0</v>
      </c>
    </row>
    <row r="8" spans="1:6" x14ac:dyDescent="0.2">
      <c r="C8" s="4"/>
    </row>
    <row r="9" spans="1:6" x14ac:dyDescent="0.2">
      <c r="A9" s="4"/>
      <c r="B9" s="4"/>
      <c r="C9" s="4"/>
    </row>
    <row r="10" spans="1:6" x14ac:dyDescent="0.2">
      <c r="A10" s="4" t="s">
        <v>190</v>
      </c>
      <c r="B10" s="4"/>
      <c r="C10" s="4"/>
    </row>
    <row r="11" spans="1:6" ht="51" x14ac:dyDescent="0.2">
      <c r="A11" s="5" t="s">
        <v>82</v>
      </c>
      <c r="B11" s="5" t="s">
        <v>83</v>
      </c>
      <c r="C11" s="7" t="s">
        <v>84</v>
      </c>
      <c r="D11" s="12"/>
    </row>
    <row r="12" spans="1:6" ht="34" x14ac:dyDescent="0.2">
      <c r="A12" s="16" t="s">
        <v>86</v>
      </c>
      <c r="B12" s="26" t="s">
        <v>298</v>
      </c>
      <c r="C12" s="6" t="s">
        <v>166</v>
      </c>
    </row>
    <row r="13" spans="1:6" ht="35" customHeight="1" x14ac:dyDescent="0.2">
      <c r="A13" s="16" t="s">
        <v>89</v>
      </c>
      <c r="B13" s="17" t="s">
        <v>191</v>
      </c>
      <c r="C13" s="6" t="s">
        <v>166</v>
      </c>
      <c r="F13" s="12"/>
    </row>
    <row r="14" spans="1:6" ht="51" x14ac:dyDescent="0.2">
      <c r="A14" s="16" t="s">
        <v>22</v>
      </c>
      <c r="B14" s="26" t="s">
        <v>192</v>
      </c>
      <c r="C14" s="6" t="s">
        <v>166</v>
      </c>
    </row>
    <row r="15" spans="1:6" ht="51" x14ac:dyDescent="0.2">
      <c r="A15" s="16" t="s">
        <v>24</v>
      </c>
      <c r="B15" s="26" t="s">
        <v>299</v>
      </c>
      <c r="C15" s="6" t="s">
        <v>88</v>
      </c>
    </row>
    <row r="16" spans="1:6" ht="51" x14ac:dyDescent="0.2">
      <c r="A16" s="16" t="s">
        <v>26</v>
      </c>
      <c r="B16" s="2" t="s">
        <v>193</v>
      </c>
      <c r="C16" s="6" t="s">
        <v>88</v>
      </c>
    </row>
    <row r="17" spans="1:3" ht="51" x14ac:dyDescent="0.2">
      <c r="A17" s="16" t="s">
        <v>28</v>
      </c>
      <c r="B17" s="30" t="s">
        <v>194</v>
      </c>
      <c r="C17" s="6" t="s">
        <v>88</v>
      </c>
    </row>
    <row r="18" spans="1:3" ht="17" x14ac:dyDescent="0.2">
      <c r="A18" s="16" t="s">
        <v>30</v>
      </c>
      <c r="B18" s="2" t="s">
        <v>195</v>
      </c>
      <c r="C18" s="6" t="s">
        <v>166</v>
      </c>
    </row>
    <row r="19" spans="1:3" ht="53" customHeight="1" x14ac:dyDescent="0.2">
      <c r="A19" s="16" t="s">
        <v>32</v>
      </c>
      <c r="B19" s="80" t="s">
        <v>288</v>
      </c>
      <c r="C19" s="6" t="s">
        <v>166</v>
      </c>
    </row>
    <row r="20" spans="1:3" ht="51" x14ac:dyDescent="0.2">
      <c r="A20" s="16" t="s">
        <v>34</v>
      </c>
      <c r="B20" s="81" t="s">
        <v>289</v>
      </c>
      <c r="C20" s="6" t="s">
        <v>166</v>
      </c>
    </row>
    <row r="21" spans="1:3" ht="34" x14ac:dyDescent="0.2">
      <c r="A21" s="16" t="s">
        <v>36</v>
      </c>
      <c r="B21" s="81" t="s">
        <v>297</v>
      </c>
      <c r="C21" s="6" t="s">
        <v>166</v>
      </c>
    </row>
    <row r="22" spans="1:3" x14ac:dyDescent="0.2">
      <c r="A22" s="4"/>
    </row>
    <row r="23" spans="1:3" x14ac:dyDescent="0.2">
      <c r="A23" s="4"/>
    </row>
    <row r="24" spans="1:3" x14ac:dyDescent="0.2">
      <c r="A24" s="4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4</vt:i4>
      </vt:variant>
    </vt:vector>
  </HeadingPairs>
  <TitlesOfParts>
    <vt:vector size="15" baseType="lpstr">
      <vt:lpstr>Návrh na plenie kritérií</vt:lpstr>
      <vt:lpstr>Nasadenie IS</vt:lpstr>
      <vt:lpstr>Vypracovanie kontinuity činnost</vt:lpstr>
      <vt:lpstr>Zavedenie a správa nástroja</vt:lpstr>
      <vt:lpstr>Zariadenie SOC v prevádzke 24_7</vt:lpstr>
      <vt:lpstr>Nasadenie zálohovania</vt:lpstr>
      <vt:lpstr>Vypracovanie analýzy dopadov</vt:lpstr>
      <vt:lpstr>Dodanie a nasadenie servera</vt:lpstr>
      <vt:lpstr>WiFi a switche</vt:lpstr>
      <vt:lpstr>Firewall</vt:lpstr>
      <vt:lpstr>Notebook</vt:lpstr>
      <vt:lpstr>'Návrh na plenie kritérií'!_ftn1</vt:lpstr>
      <vt:lpstr>'Návrh na plenie kritérií'!_ftnref1</vt:lpstr>
      <vt:lpstr>'Návrh na plenie kritérií'!_Toc195216338</vt:lpstr>
      <vt:lpstr>'Návrh na plenie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Halmo</dc:creator>
  <cp:keywords/>
  <dc:description/>
  <cp:lastModifiedBy>Marek Halmo</cp:lastModifiedBy>
  <cp:revision/>
  <dcterms:created xsi:type="dcterms:W3CDTF">2025-04-29T08:53:19Z</dcterms:created>
  <dcterms:modified xsi:type="dcterms:W3CDTF">2025-06-03T14:40:47Z</dcterms:modified>
  <cp:category/>
  <cp:contentStatus/>
</cp:coreProperties>
</file>