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8. VS -Oprava, rev.,servis potápač. mat. a servis povod.oblekov a prísl. (RD-5častí)\4. Súťažné podklady\"/>
    </mc:Choice>
  </mc:AlternateContent>
  <xr:revisionPtr revIDLastSave="0" documentId="13_ncr:1_{407AAAF3-0FC5-4A4B-AB6F-855F5B7D8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ámcová dohoda 4 r." sheetId="1" r:id="rId1"/>
  </sheets>
  <definedNames>
    <definedName name="_xlnm.Print_Titles" localSheetId="0">'Rámcová dohoda 4 r.'!$4:$6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8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7" i="1"/>
  <c r="F46" i="1"/>
  <c r="F45" i="1"/>
  <c r="F43" i="1"/>
  <c r="F42" i="1"/>
  <c r="F40" i="1"/>
  <c r="F39" i="1"/>
  <c r="F37" i="1"/>
  <c r="F36" i="1"/>
  <c r="F35" i="1"/>
  <c r="F38" i="1" l="1"/>
  <c r="F41" i="1"/>
  <c r="F48" i="1"/>
  <c r="F58" i="1"/>
  <c r="F34" i="1"/>
  <c r="F44" i="1"/>
  <c r="F7" i="1"/>
  <c r="F33" i="1" l="1"/>
  <c r="F63" i="1" s="1"/>
  <c r="F64" i="1" l="1"/>
  <c r="F65" i="1" s="1"/>
</calcChain>
</file>

<file path=xl/sharedStrings.xml><?xml version="1.0" encoding="utf-8"?>
<sst xmlns="http://schemas.openxmlformats.org/spreadsheetml/2006/main" count="171" uniqueCount="99">
  <si>
    <t>P.č.</t>
  </si>
  <si>
    <t>Popis</t>
  </si>
  <si>
    <t>Navrhovaná cena spolu za požadovaný počet ks v EUR bez DPH</t>
  </si>
  <si>
    <t>Navrhovaná cena spolu za požadovaný počet ks v EUR s DPH</t>
  </si>
  <si>
    <t>Cena v EUR spolu
bez DPH</t>
  </si>
  <si>
    <t>Cena v EUR za kus 
bez DPH</t>
  </si>
  <si>
    <t>Povodňový oblek - oprava suchého zipsu (výmenou)</t>
  </si>
  <si>
    <t>Povodňový oblek - oprava vrecka (výmenou)</t>
  </si>
  <si>
    <t>Povodňový oblek - vypúšťací ventil pružina</t>
  </si>
  <si>
    <t>Povodňový oblek - vypúšťací ventil vonkajší kryt</t>
  </si>
  <si>
    <t>Povodňový oblek - vypúšťací ventil podložka</t>
  </si>
  <si>
    <t>Povodňový oblek - oprava krycieho zipsu (výmenou)</t>
  </si>
  <si>
    <t>Povodňový oblek - oprava (výmenou) kompletného vypúšťacieho ventilu</t>
  </si>
  <si>
    <t xml:space="preserve">Povodňový oblek - výmena jazdca krycieho zipsu </t>
  </si>
  <si>
    <t>Povodňový oblek - výmena trakov</t>
  </si>
  <si>
    <t>Povodňový oblek - výmena neoprénovej manžety na krku</t>
  </si>
  <si>
    <t>Povodňový oblek - testovanie tesnosti pred vykonaním servisu</t>
  </si>
  <si>
    <t>a)</t>
  </si>
  <si>
    <t>b)</t>
  </si>
  <si>
    <t>c)</t>
  </si>
  <si>
    <t>Servisné činnosti (oprava / servis) ochranných povodňových oblekov</t>
  </si>
  <si>
    <t>Povodňový oblek - prepáskovanie švov (10 cm)</t>
  </si>
  <si>
    <t>d)</t>
  </si>
  <si>
    <t>Povodňový oblek - záplata (zalepenie malej diery do 5 cm)</t>
  </si>
  <si>
    <t>e)</t>
  </si>
  <si>
    <t>f)</t>
  </si>
  <si>
    <t>Povodňový oblek - záplata (zalepenie väčšej diery do 10 cm)</t>
  </si>
  <si>
    <t>ks / pár</t>
  </si>
  <si>
    <t>Množstvo</t>
  </si>
  <si>
    <t>ks</t>
  </si>
  <si>
    <t>pár</t>
  </si>
  <si>
    <t>Povodňový oblek - oprava (výmenou) STL botiek s kovovou špičkou</t>
  </si>
  <si>
    <t>g)</t>
  </si>
  <si>
    <t>h)</t>
  </si>
  <si>
    <t>o)</t>
  </si>
  <si>
    <t>n)</t>
  </si>
  <si>
    <t>p)</t>
  </si>
  <si>
    <t>i)</t>
  </si>
  <si>
    <t>j)</t>
  </si>
  <si>
    <t>k)</t>
  </si>
  <si>
    <t>l)</t>
  </si>
  <si>
    <t>m)</t>
  </si>
  <si>
    <t>Povodňový oblek - výmena latexovej manžety na zápästí</t>
  </si>
  <si>
    <t>Povodňový oblek - testovanie tesnosti po vykonanom servise</t>
  </si>
  <si>
    <t>r)</t>
  </si>
  <si>
    <t>Tepelno izolačná vložka do suchého obleku</t>
  </si>
  <si>
    <t>Ponožky do suchého obleku</t>
  </si>
  <si>
    <t>Neoprénové rukavice</t>
  </si>
  <si>
    <t>Neoprénová kukla</t>
  </si>
  <si>
    <t>Záchranná vesta</t>
  </si>
  <si>
    <t>Vodácka prilba</t>
  </si>
  <si>
    <t>Povodňový oblek - zalepenie chrániča kolien</t>
  </si>
  <si>
    <t>Povodňový oblek - zalepenie chrániča lakťov</t>
  </si>
  <si>
    <t>Povodňový oblek - zalepenie úchytu trakov trakov</t>
  </si>
  <si>
    <t>q)</t>
  </si>
  <si>
    <t xml:space="preserve">s) </t>
  </si>
  <si>
    <t>t)</t>
  </si>
  <si>
    <t>Povodňový oblek - zašitie medzinožného popruhu</t>
  </si>
  <si>
    <t>u)</t>
  </si>
  <si>
    <t>Povodňový oblek - zašitie neoprénového goliera</t>
  </si>
  <si>
    <t>v)</t>
  </si>
  <si>
    <t>Povodňový oblek - zalepenie bedrovej tepelnej ochrany</t>
  </si>
  <si>
    <t>w)</t>
  </si>
  <si>
    <t>Povodňový oblek - chemické čistenie (odstránenie plesní)</t>
  </si>
  <si>
    <t>x)</t>
  </si>
  <si>
    <t>Povodňový oblek - oprava reflexných prvkov</t>
  </si>
  <si>
    <t>y)</t>
  </si>
  <si>
    <t>Servisné činnosti (oprava / servis) príslušenstva ochranných povodňových oblekov</t>
  </si>
  <si>
    <t>výmena poškodeného hlavného zipsu</t>
  </si>
  <si>
    <t>zašitie diery</t>
  </si>
  <si>
    <t>zašitie pútka na zápästí a členkov</t>
  </si>
  <si>
    <t xml:space="preserve">zašitie pútka </t>
  </si>
  <si>
    <t>zalepenie diery</t>
  </si>
  <si>
    <t>prešite švov</t>
  </si>
  <si>
    <t>zalepenie tvárového límca</t>
  </si>
  <si>
    <t>zašitie poškodenej časti</t>
  </si>
  <si>
    <t>oprava medzinožného popruhu</t>
  </si>
  <si>
    <t>oprava (výmena) kovového O-ringu na hrudnom páse</t>
  </si>
  <si>
    <t>oprava (výmena) kovového O-ringu na gumičke s prackou</t>
  </si>
  <si>
    <t>oprava hrudného pásu</t>
  </si>
  <si>
    <t>oprava (výmena) hlavnej plastovej pracky</t>
  </si>
  <si>
    <t xml:space="preserve"> oprava (výmena) hrudnej plastovej pracky</t>
  </si>
  <si>
    <t xml:space="preserve"> oprava (výmena) brušnej plastovej pracky</t>
  </si>
  <si>
    <t xml:space="preserve"> oprava (výmena) driekovej plastovej pracky</t>
  </si>
  <si>
    <t>oprava (výmena) záhlavového nastavovacieho systému</t>
  </si>
  <si>
    <t xml:space="preserve"> oprava (výmena) poškodeného plastového skeletu</t>
  </si>
  <si>
    <t>oprava (výmena) plastového chrániča ucha prilby</t>
  </si>
  <si>
    <t>oprava (výmena) pracky popruhu doťahovacieho systému</t>
  </si>
  <si>
    <t>3.1)</t>
  </si>
  <si>
    <t>3.2)</t>
  </si>
  <si>
    <t>3.2.1)</t>
  </si>
  <si>
    <t>3.2.3)</t>
  </si>
  <si>
    <t>3.2.2)</t>
  </si>
  <si>
    <t>3.2.4)</t>
  </si>
  <si>
    <t>3.2.5)</t>
  </si>
  <si>
    <t>3.2.6)</t>
  </si>
  <si>
    <t>3. ČAST - Štrukturovaný rozpočet - Servis ochranných povodňových oblekov a príslušenstva pre potreby Hasičského a záchranného zboru</t>
  </si>
  <si>
    <t>Príloha 2</t>
  </si>
  <si>
    <t>Výška DPH v EUR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</si>
</sst>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4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0" fontId="7" fillId="4" borderId="30" xfId="0" applyFont="1" applyFill="1" applyBorder="1" applyAlignment="1">
      <alignment horizontal="center" vertical="center" wrapText="1"/>
    </xf>
    <xf numFmtId="4" fontId="7" fillId="5" borderId="43" xfId="0" applyNumberFormat="1" applyFont="1" applyFill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4" fontId="7" fillId="6" borderId="37" xfId="0" applyNumberFormat="1" applyFont="1" applyFill="1" applyBorder="1" applyAlignment="1">
      <alignment horizontal="right" vertical="center" wrapText="1"/>
    </xf>
    <xf numFmtId="0" fontId="7" fillId="6" borderId="9" xfId="0" applyFont="1" applyFill="1" applyBorder="1" applyAlignment="1">
      <alignment horizontal="center" vertical="center" wrapText="1"/>
    </xf>
    <xf numFmtId="4" fontId="7" fillId="6" borderId="13" xfId="0" applyNumberFormat="1" applyFont="1" applyFill="1" applyBorder="1" applyAlignment="1">
      <alignment horizontal="right" vertical="center" wrapText="1"/>
    </xf>
    <xf numFmtId="4" fontId="7" fillId="6" borderId="10" xfId="0" applyNumberFormat="1" applyFont="1" applyFill="1" applyBorder="1" applyAlignment="1">
      <alignment horizontal="right" vertical="center" wrapText="1"/>
    </xf>
    <xf numFmtId="4" fontId="7" fillId="7" borderId="8" xfId="0" applyNumberFormat="1" applyFont="1" applyFill="1" applyBorder="1" applyAlignment="1">
      <alignment vertical="center" wrapText="1"/>
    </xf>
    <xf numFmtId="4" fontId="9" fillId="7" borderId="10" xfId="0" applyNumberFormat="1" applyFont="1" applyFill="1" applyBorder="1" applyAlignment="1"/>
    <xf numFmtId="4" fontId="7" fillId="7" borderId="12" xfId="0" applyNumberFormat="1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4" fontId="12" fillId="0" borderId="34" xfId="2" applyNumberFormat="1" applyFont="1" applyFill="1" applyBorder="1" applyAlignment="1">
      <alignment horizontal="right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49" fontId="11" fillId="0" borderId="3" xfId="0" applyNumberFormat="1" applyFont="1" applyBorder="1" applyAlignment="1">
      <alignment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4" fontId="12" fillId="0" borderId="44" xfId="2" applyNumberFormat="1" applyFont="1" applyFill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4" xfId="2" applyNumberFormat="1" applyFont="1" applyFill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3" xfId="2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35" xfId="0" applyFont="1" applyFill="1" applyBorder="1" applyAlignment="1">
      <alignment horizontal="left" vertical="center" wrapText="1"/>
    </xf>
    <xf numFmtId="0" fontId="7" fillId="6" borderId="36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4" fontId="7" fillId="4" borderId="10" xfId="0" applyNumberFormat="1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/>
    <xf numFmtId="4" fontId="1" fillId="4" borderId="5" xfId="0" applyNumberFormat="1" applyFont="1" applyFill="1" applyBorder="1" applyAlignment="1"/>
    <xf numFmtId="1" fontId="7" fillId="4" borderId="17" xfId="0" applyNumberFormat="1" applyFont="1" applyFill="1" applyBorder="1" applyAlignment="1">
      <alignment horizontal="center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1" fontId="7" fillId="4" borderId="18" xfId="0" applyNumberFormat="1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left" vertical="center" wrapText="1"/>
    </xf>
  </cellXfs>
  <cellStyles count="3">
    <cellStyle name="Kontrolná bunka" xfId="1" builtinId="23"/>
    <cellStyle name="Normálna" xfId="0" builtinId="0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45" zoomScale="80" zoomScaleNormal="80" workbookViewId="0">
      <selection activeCell="B58" sqref="B58:E58"/>
    </sheetView>
  </sheetViews>
  <sheetFormatPr defaultRowHeight="16.5" outlineLevelRow="2" x14ac:dyDescent="0.3"/>
  <cols>
    <col min="1" max="1" width="6.85546875" style="7" customWidth="1"/>
    <col min="2" max="2" width="58.85546875" style="7" customWidth="1"/>
    <col min="3" max="3" width="9.140625" style="16"/>
    <col min="4" max="4" width="7.85546875" style="16" customWidth="1"/>
    <col min="5" max="5" width="14.85546875" style="15" customWidth="1"/>
    <col min="6" max="6" width="14.5703125" style="15" customWidth="1"/>
    <col min="7" max="7" width="9.140625" style="7"/>
    <col min="8" max="8" width="13.28515625" style="7" customWidth="1"/>
    <col min="9" max="9" width="9.140625" style="7"/>
    <col min="10" max="10" width="10.42578125" style="8" customWidth="1"/>
    <col min="11" max="11" width="11" style="9" customWidth="1"/>
    <col min="12" max="12" width="10.42578125" style="7" customWidth="1"/>
    <col min="13" max="16384" width="9.140625" style="7"/>
  </cols>
  <sheetData>
    <row r="1" spans="1:12" s="1" customFormat="1" ht="22.5" customHeight="1" x14ac:dyDescent="0.25">
      <c r="A1" s="17"/>
      <c r="B1" s="17"/>
      <c r="C1" s="18"/>
      <c r="D1" s="18"/>
      <c r="E1" s="19"/>
      <c r="F1" s="19" t="s">
        <v>97</v>
      </c>
      <c r="J1" s="2"/>
      <c r="K1" s="3"/>
    </row>
    <row r="2" spans="1:12" s="4" customFormat="1" ht="23.25" customHeight="1" x14ac:dyDescent="0.3">
      <c r="A2" s="53" t="s">
        <v>96</v>
      </c>
      <c r="B2" s="53"/>
      <c r="C2" s="53"/>
      <c r="D2" s="53"/>
      <c r="E2" s="53"/>
      <c r="F2" s="53"/>
      <c r="J2" s="5"/>
      <c r="K2" s="6"/>
    </row>
    <row r="3" spans="1:12" ht="17.25" thickBot="1" x14ac:dyDescent="0.35">
      <c r="A3" s="54"/>
      <c r="B3" s="54"/>
      <c r="C3" s="54"/>
      <c r="D3" s="54"/>
      <c r="E3" s="54"/>
      <c r="F3" s="54"/>
    </row>
    <row r="4" spans="1:12" x14ac:dyDescent="0.3">
      <c r="A4" s="75" t="s">
        <v>0</v>
      </c>
      <c r="B4" s="78" t="s">
        <v>1</v>
      </c>
      <c r="C4" s="81" t="s">
        <v>28</v>
      </c>
      <c r="D4" s="87" t="s">
        <v>27</v>
      </c>
      <c r="E4" s="84" t="s">
        <v>5</v>
      </c>
      <c r="F4" s="63" t="s">
        <v>4</v>
      </c>
      <c r="J4" s="10"/>
      <c r="K4" s="11"/>
      <c r="L4" s="12"/>
    </row>
    <row r="5" spans="1:12" x14ac:dyDescent="0.3">
      <c r="A5" s="76"/>
      <c r="B5" s="79"/>
      <c r="C5" s="82"/>
      <c r="D5" s="88"/>
      <c r="E5" s="85"/>
      <c r="F5" s="64"/>
      <c r="J5" s="13"/>
      <c r="K5" s="14"/>
    </row>
    <row r="6" spans="1:12" ht="17.45" customHeight="1" thickBot="1" x14ac:dyDescent="0.35">
      <c r="A6" s="77"/>
      <c r="B6" s="80"/>
      <c r="C6" s="83"/>
      <c r="D6" s="89"/>
      <c r="E6" s="86"/>
      <c r="F6" s="65"/>
    </row>
    <row r="7" spans="1:12" ht="38.25" customHeight="1" thickBot="1" x14ac:dyDescent="0.35">
      <c r="A7" s="20" t="s">
        <v>88</v>
      </c>
      <c r="B7" s="90" t="s">
        <v>20</v>
      </c>
      <c r="C7" s="56"/>
      <c r="D7" s="56"/>
      <c r="E7" s="56"/>
      <c r="F7" s="21">
        <f>SUM(F8:F32)</f>
        <v>0</v>
      </c>
    </row>
    <row r="8" spans="1:12" ht="22.5" customHeight="1" outlineLevel="1" x14ac:dyDescent="0.3">
      <c r="A8" s="22" t="s">
        <v>17</v>
      </c>
      <c r="B8" s="34" t="s">
        <v>16</v>
      </c>
      <c r="C8" s="35">
        <v>660</v>
      </c>
      <c r="D8" s="35" t="s">
        <v>29</v>
      </c>
      <c r="E8" s="36">
        <v>0</v>
      </c>
      <c r="F8" s="37">
        <f>ROUND(E8,2)*C8</f>
        <v>0</v>
      </c>
    </row>
    <row r="9" spans="1:12" ht="22.5" customHeight="1" outlineLevel="1" x14ac:dyDescent="0.3">
      <c r="A9" s="23" t="s">
        <v>18</v>
      </c>
      <c r="B9" s="38" t="s">
        <v>21</v>
      </c>
      <c r="C9" s="39">
        <v>660</v>
      </c>
      <c r="D9" s="39" t="s">
        <v>29</v>
      </c>
      <c r="E9" s="36">
        <v>0</v>
      </c>
      <c r="F9" s="37">
        <f t="shared" ref="F9:F32" si="0">ROUND(E9,2)*C9</f>
        <v>0</v>
      </c>
    </row>
    <row r="10" spans="1:12" ht="22.5" customHeight="1" outlineLevel="1" x14ac:dyDescent="0.3">
      <c r="A10" s="23" t="s">
        <v>19</v>
      </c>
      <c r="B10" s="38" t="s">
        <v>51</v>
      </c>
      <c r="C10" s="39">
        <v>660</v>
      </c>
      <c r="D10" s="39" t="s">
        <v>29</v>
      </c>
      <c r="E10" s="36">
        <v>0</v>
      </c>
      <c r="F10" s="37">
        <f t="shared" si="0"/>
        <v>0</v>
      </c>
    </row>
    <row r="11" spans="1:12" ht="22.5" customHeight="1" outlineLevel="1" x14ac:dyDescent="0.3">
      <c r="A11" s="23" t="s">
        <v>22</v>
      </c>
      <c r="B11" s="38" t="s">
        <v>52</v>
      </c>
      <c r="C11" s="39">
        <v>660</v>
      </c>
      <c r="D11" s="39" t="s">
        <v>29</v>
      </c>
      <c r="E11" s="36">
        <v>0</v>
      </c>
      <c r="F11" s="37">
        <f t="shared" si="0"/>
        <v>0</v>
      </c>
    </row>
    <row r="12" spans="1:12" ht="22.5" customHeight="1" outlineLevel="1" x14ac:dyDescent="0.3">
      <c r="A12" s="23" t="s">
        <v>24</v>
      </c>
      <c r="B12" s="38" t="s">
        <v>23</v>
      </c>
      <c r="C12" s="39">
        <v>660</v>
      </c>
      <c r="D12" s="39" t="s">
        <v>29</v>
      </c>
      <c r="E12" s="36">
        <v>0</v>
      </c>
      <c r="F12" s="37">
        <f t="shared" si="0"/>
        <v>0</v>
      </c>
    </row>
    <row r="13" spans="1:12" ht="22.5" customHeight="1" outlineLevel="1" x14ac:dyDescent="0.3">
      <c r="A13" s="23" t="s">
        <v>25</v>
      </c>
      <c r="B13" s="38" t="s">
        <v>26</v>
      </c>
      <c r="C13" s="39">
        <v>500</v>
      </c>
      <c r="D13" s="39" t="s">
        <v>29</v>
      </c>
      <c r="E13" s="36">
        <v>0</v>
      </c>
      <c r="F13" s="37">
        <f t="shared" si="0"/>
        <v>0</v>
      </c>
    </row>
    <row r="14" spans="1:12" ht="22.5" customHeight="1" outlineLevel="1" x14ac:dyDescent="0.3">
      <c r="A14" s="23" t="s">
        <v>32</v>
      </c>
      <c r="B14" s="38" t="s">
        <v>31</v>
      </c>
      <c r="C14" s="39">
        <v>350</v>
      </c>
      <c r="D14" s="39" t="s">
        <v>30</v>
      </c>
      <c r="E14" s="36">
        <v>0</v>
      </c>
      <c r="F14" s="37">
        <f t="shared" si="0"/>
        <v>0</v>
      </c>
    </row>
    <row r="15" spans="1:12" ht="22.5" customHeight="1" outlineLevel="1" x14ac:dyDescent="0.3">
      <c r="A15" s="23" t="s">
        <v>33</v>
      </c>
      <c r="B15" s="38" t="s">
        <v>6</v>
      </c>
      <c r="C15" s="39">
        <v>350</v>
      </c>
      <c r="D15" s="39" t="s">
        <v>29</v>
      </c>
      <c r="E15" s="36">
        <v>0</v>
      </c>
      <c r="F15" s="37">
        <f t="shared" si="0"/>
        <v>0</v>
      </c>
    </row>
    <row r="16" spans="1:12" ht="22.5" customHeight="1" outlineLevel="1" x14ac:dyDescent="0.3">
      <c r="A16" s="23" t="s">
        <v>37</v>
      </c>
      <c r="B16" s="38" t="s">
        <v>11</v>
      </c>
      <c r="C16" s="39">
        <v>350</v>
      </c>
      <c r="D16" s="39" t="s">
        <v>29</v>
      </c>
      <c r="E16" s="36">
        <v>0</v>
      </c>
      <c r="F16" s="37">
        <f t="shared" si="0"/>
        <v>0</v>
      </c>
    </row>
    <row r="17" spans="1:6" ht="22.5" customHeight="1" outlineLevel="1" x14ac:dyDescent="0.3">
      <c r="A17" s="23" t="s">
        <v>38</v>
      </c>
      <c r="B17" s="38" t="s">
        <v>13</v>
      </c>
      <c r="C17" s="39">
        <v>350</v>
      </c>
      <c r="D17" s="39" t="s">
        <v>29</v>
      </c>
      <c r="E17" s="36">
        <v>0</v>
      </c>
      <c r="F17" s="37">
        <f t="shared" si="0"/>
        <v>0</v>
      </c>
    </row>
    <row r="18" spans="1:6" ht="22.5" customHeight="1" outlineLevel="1" x14ac:dyDescent="0.3">
      <c r="A18" s="23" t="s">
        <v>39</v>
      </c>
      <c r="B18" s="38" t="s">
        <v>7</v>
      </c>
      <c r="C18" s="39">
        <v>450</v>
      </c>
      <c r="D18" s="39" t="s">
        <v>29</v>
      </c>
      <c r="E18" s="36">
        <v>0</v>
      </c>
      <c r="F18" s="37">
        <f t="shared" si="0"/>
        <v>0</v>
      </c>
    </row>
    <row r="19" spans="1:6" ht="22.5" customHeight="1" outlineLevel="1" x14ac:dyDescent="0.3">
      <c r="A19" s="23" t="s">
        <v>40</v>
      </c>
      <c r="B19" s="38" t="s">
        <v>14</v>
      </c>
      <c r="C19" s="39">
        <v>200</v>
      </c>
      <c r="D19" s="39" t="s">
        <v>29</v>
      </c>
      <c r="E19" s="36">
        <v>0</v>
      </c>
      <c r="F19" s="37">
        <f t="shared" si="0"/>
        <v>0</v>
      </c>
    </row>
    <row r="20" spans="1:6" ht="22.5" customHeight="1" outlineLevel="1" x14ac:dyDescent="0.3">
      <c r="A20" s="23" t="s">
        <v>41</v>
      </c>
      <c r="B20" s="38" t="s">
        <v>53</v>
      </c>
      <c r="C20" s="39">
        <v>200</v>
      </c>
      <c r="D20" s="39" t="s">
        <v>29</v>
      </c>
      <c r="E20" s="36">
        <v>0</v>
      </c>
      <c r="F20" s="37">
        <f t="shared" si="0"/>
        <v>0</v>
      </c>
    </row>
    <row r="21" spans="1:6" ht="22.5" customHeight="1" outlineLevel="1" x14ac:dyDescent="0.3">
      <c r="A21" s="23" t="s">
        <v>35</v>
      </c>
      <c r="B21" s="38" t="s">
        <v>8</v>
      </c>
      <c r="C21" s="39">
        <v>400</v>
      </c>
      <c r="D21" s="39" t="s">
        <v>29</v>
      </c>
      <c r="E21" s="36">
        <v>0</v>
      </c>
      <c r="F21" s="37">
        <f t="shared" si="0"/>
        <v>0</v>
      </c>
    </row>
    <row r="22" spans="1:6" ht="26.25" customHeight="1" outlineLevel="1" x14ac:dyDescent="0.3">
      <c r="A22" s="23" t="s">
        <v>34</v>
      </c>
      <c r="B22" s="38" t="s">
        <v>9</v>
      </c>
      <c r="C22" s="39">
        <v>400</v>
      </c>
      <c r="D22" s="39" t="s">
        <v>29</v>
      </c>
      <c r="E22" s="36">
        <v>0</v>
      </c>
      <c r="F22" s="37">
        <f t="shared" si="0"/>
        <v>0</v>
      </c>
    </row>
    <row r="23" spans="1:6" ht="22.5" customHeight="1" outlineLevel="1" x14ac:dyDescent="0.3">
      <c r="A23" s="23" t="s">
        <v>36</v>
      </c>
      <c r="B23" s="38" t="s">
        <v>10</v>
      </c>
      <c r="C23" s="39">
        <v>400</v>
      </c>
      <c r="D23" s="39" t="s">
        <v>29</v>
      </c>
      <c r="E23" s="36">
        <v>0</v>
      </c>
      <c r="F23" s="37">
        <f t="shared" si="0"/>
        <v>0</v>
      </c>
    </row>
    <row r="24" spans="1:6" ht="22.5" customHeight="1" outlineLevel="1" x14ac:dyDescent="0.3">
      <c r="A24" s="23" t="s">
        <v>54</v>
      </c>
      <c r="B24" s="38" t="s">
        <v>12</v>
      </c>
      <c r="C24" s="39">
        <v>400</v>
      </c>
      <c r="D24" s="39" t="s">
        <v>29</v>
      </c>
      <c r="E24" s="36">
        <v>0</v>
      </c>
      <c r="F24" s="37">
        <f t="shared" si="0"/>
        <v>0</v>
      </c>
    </row>
    <row r="25" spans="1:6" ht="22.5" customHeight="1" outlineLevel="1" x14ac:dyDescent="0.3">
      <c r="A25" s="23" t="s">
        <v>44</v>
      </c>
      <c r="B25" s="38" t="s">
        <v>15</v>
      </c>
      <c r="C25" s="39">
        <v>660</v>
      </c>
      <c r="D25" s="39" t="s">
        <v>29</v>
      </c>
      <c r="E25" s="36">
        <v>0</v>
      </c>
      <c r="F25" s="37">
        <f t="shared" si="0"/>
        <v>0</v>
      </c>
    </row>
    <row r="26" spans="1:6" ht="22.5" customHeight="1" outlineLevel="1" x14ac:dyDescent="0.3">
      <c r="A26" s="23" t="s">
        <v>55</v>
      </c>
      <c r="B26" s="38" t="s">
        <v>42</v>
      </c>
      <c r="C26" s="40">
        <v>1350</v>
      </c>
      <c r="D26" s="39" t="s">
        <v>29</v>
      </c>
      <c r="E26" s="36">
        <v>0</v>
      </c>
      <c r="F26" s="37">
        <f t="shared" si="0"/>
        <v>0</v>
      </c>
    </row>
    <row r="27" spans="1:6" ht="22.5" customHeight="1" outlineLevel="1" x14ac:dyDescent="0.3">
      <c r="A27" s="23" t="s">
        <v>56</v>
      </c>
      <c r="B27" s="38" t="s">
        <v>57</v>
      </c>
      <c r="C27" s="41">
        <v>660</v>
      </c>
      <c r="D27" s="41" t="s">
        <v>29</v>
      </c>
      <c r="E27" s="36">
        <v>0</v>
      </c>
      <c r="F27" s="37">
        <f t="shared" si="0"/>
        <v>0</v>
      </c>
    </row>
    <row r="28" spans="1:6" ht="22.5" customHeight="1" outlineLevel="1" x14ac:dyDescent="0.3">
      <c r="A28" s="23" t="s">
        <v>58</v>
      </c>
      <c r="B28" s="38" t="s">
        <v>59</v>
      </c>
      <c r="C28" s="41">
        <v>660</v>
      </c>
      <c r="D28" s="41" t="s">
        <v>29</v>
      </c>
      <c r="E28" s="36">
        <v>0</v>
      </c>
      <c r="F28" s="37">
        <f t="shared" si="0"/>
        <v>0</v>
      </c>
    </row>
    <row r="29" spans="1:6" ht="22.5" customHeight="1" outlineLevel="1" x14ac:dyDescent="0.3">
      <c r="A29" s="23" t="s">
        <v>60</v>
      </c>
      <c r="B29" s="38" t="s">
        <v>61</v>
      </c>
      <c r="C29" s="41">
        <v>660</v>
      </c>
      <c r="D29" s="41" t="s">
        <v>29</v>
      </c>
      <c r="E29" s="36">
        <v>0</v>
      </c>
      <c r="F29" s="37">
        <f t="shared" si="0"/>
        <v>0</v>
      </c>
    </row>
    <row r="30" spans="1:6" ht="22.5" customHeight="1" outlineLevel="1" x14ac:dyDescent="0.3">
      <c r="A30" s="23" t="s">
        <v>62</v>
      </c>
      <c r="B30" s="38" t="s">
        <v>63</v>
      </c>
      <c r="C30" s="41">
        <v>660</v>
      </c>
      <c r="D30" s="41" t="s">
        <v>29</v>
      </c>
      <c r="E30" s="36">
        <v>0</v>
      </c>
      <c r="F30" s="37">
        <f t="shared" si="0"/>
        <v>0</v>
      </c>
    </row>
    <row r="31" spans="1:6" ht="22.5" customHeight="1" outlineLevel="1" x14ac:dyDescent="0.3">
      <c r="A31" s="23" t="s">
        <v>64</v>
      </c>
      <c r="B31" s="38" t="s">
        <v>65</v>
      </c>
      <c r="C31" s="41">
        <v>660</v>
      </c>
      <c r="D31" s="41" t="s">
        <v>29</v>
      </c>
      <c r="E31" s="36">
        <v>0</v>
      </c>
      <c r="F31" s="37">
        <f t="shared" si="0"/>
        <v>0</v>
      </c>
    </row>
    <row r="32" spans="1:6" ht="22.5" customHeight="1" outlineLevel="1" thickBot="1" x14ac:dyDescent="0.35">
      <c r="A32" s="24" t="s">
        <v>66</v>
      </c>
      <c r="B32" s="42" t="s">
        <v>43</v>
      </c>
      <c r="C32" s="41">
        <v>660</v>
      </c>
      <c r="D32" s="41" t="s">
        <v>29</v>
      </c>
      <c r="E32" s="43">
        <v>0</v>
      </c>
      <c r="F32" s="44">
        <f t="shared" si="0"/>
        <v>0</v>
      </c>
    </row>
    <row r="33" spans="1:6" ht="38.25" customHeight="1" thickBot="1" x14ac:dyDescent="0.35">
      <c r="A33" s="25" t="s">
        <v>89</v>
      </c>
      <c r="B33" s="55" t="s">
        <v>67</v>
      </c>
      <c r="C33" s="56"/>
      <c r="D33" s="56"/>
      <c r="E33" s="56"/>
      <c r="F33" s="21">
        <f>F34+F38+F41+F44+F48+F58</f>
        <v>0</v>
      </c>
    </row>
    <row r="34" spans="1:6" ht="22.5" customHeight="1" outlineLevel="1" x14ac:dyDescent="0.3">
      <c r="A34" s="26" t="s">
        <v>90</v>
      </c>
      <c r="B34" s="57" t="s">
        <v>45</v>
      </c>
      <c r="C34" s="58"/>
      <c r="D34" s="58"/>
      <c r="E34" s="59"/>
      <c r="F34" s="27">
        <f>SUM(F35:F37)</f>
        <v>0</v>
      </c>
    </row>
    <row r="35" spans="1:6" ht="22.5" customHeight="1" outlineLevel="2" x14ac:dyDescent="0.3">
      <c r="A35" s="45" t="s">
        <v>17</v>
      </c>
      <c r="B35" s="38" t="s">
        <v>68</v>
      </c>
      <c r="C35" s="35">
        <v>330</v>
      </c>
      <c r="D35" s="41" t="s">
        <v>29</v>
      </c>
      <c r="E35" s="46">
        <v>0</v>
      </c>
      <c r="F35" s="37">
        <f>E35*C35</f>
        <v>0</v>
      </c>
    </row>
    <row r="36" spans="1:6" ht="22.5" customHeight="1" outlineLevel="2" x14ac:dyDescent="0.3">
      <c r="A36" s="45" t="s">
        <v>18</v>
      </c>
      <c r="B36" s="38" t="s">
        <v>69</v>
      </c>
      <c r="C36" s="39">
        <v>330</v>
      </c>
      <c r="D36" s="41" t="s">
        <v>29</v>
      </c>
      <c r="E36" s="46">
        <v>0</v>
      </c>
      <c r="F36" s="47">
        <f>E36*C36</f>
        <v>0</v>
      </c>
    </row>
    <row r="37" spans="1:6" ht="22.5" customHeight="1" outlineLevel="2" x14ac:dyDescent="0.3">
      <c r="A37" s="45" t="s">
        <v>19</v>
      </c>
      <c r="B37" s="38" t="s">
        <v>70</v>
      </c>
      <c r="C37" s="41">
        <v>330</v>
      </c>
      <c r="D37" s="41" t="s">
        <v>29</v>
      </c>
      <c r="E37" s="46">
        <v>0</v>
      </c>
      <c r="F37" s="48">
        <f>E37*C37</f>
        <v>0</v>
      </c>
    </row>
    <row r="38" spans="1:6" ht="22.5" customHeight="1" outlineLevel="1" x14ac:dyDescent="0.3">
      <c r="A38" s="28" t="s">
        <v>92</v>
      </c>
      <c r="B38" s="60" t="s">
        <v>46</v>
      </c>
      <c r="C38" s="61"/>
      <c r="D38" s="61"/>
      <c r="E38" s="62">
        <v>0</v>
      </c>
      <c r="F38" s="29">
        <f>SUM(F39:F40)</f>
        <v>0</v>
      </c>
    </row>
    <row r="39" spans="1:6" ht="22.5" customHeight="1" outlineLevel="2" x14ac:dyDescent="0.3">
      <c r="A39" s="45" t="s">
        <v>17</v>
      </c>
      <c r="B39" s="38" t="s">
        <v>69</v>
      </c>
      <c r="C39" s="39">
        <v>330</v>
      </c>
      <c r="D39" s="39" t="s">
        <v>29</v>
      </c>
      <c r="E39" s="49">
        <v>0</v>
      </c>
      <c r="F39" s="47">
        <f>E39*C39</f>
        <v>0</v>
      </c>
    </row>
    <row r="40" spans="1:6" ht="22.5" customHeight="1" outlineLevel="2" x14ac:dyDescent="0.3">
      <c r="A40" s="45" t="s">
        <v>18</v>
      </c>
      <c r="B40" s="38" t="s">
        <v>71</v>
      </c>
      <c r="C40" s="39">
        <v>330</v>
      </c>
      <c r="D40" s="41" t="s">
        <v>29</v>
      </c>
      <c r="E40" s="46">
        <v>0</v>
      </c>
      <c r="F40" s="47">
        <f>E40*C40</f>
        <v>0</v>
      </c>
    </row>
    <row r="41" spans="1:6" ht="22.5" customHeight="1" outlineLevel="1" x14ac:dyDescent="0.3">
      <c r="A41" s="28" t="s">
        <v>91</v>
      </c>
      <c r="B41" s="60" t="s">
        <v>47</v>
      </c>
      <c r="C41" s="61"/>
      <c r="D41" s="61"/>
      <c r="E41" s="62">
        <v>0</v>
      </c>
      <c r="F41" s="29">
        <f>SUM(F42:F43)</f>
        <v>0</v>
      </c>
    </row>
    <row r="42" spans="1:6" ht="22.5" customHeight="1" outlineLevel="2" x14ac:dyDescent="0.3">
      <c r="A42" s="45" t="s">
        <v>17</v>
      </c>
      <c r="B42" s="38" t="s">
        <v>72</v>
      </c>
      <c r="C42" s="35">
        <v>330</v>
      </c>
      <c r="D42" s="41" t="s">
        <v>29</v>
      </c>
      <c r="E42" s="46">
        <v>0</v>
      </c>
      <c r="F42" s="37">
        <f>E42*C42</f>
        <v>0</v>
      </c>
    </row>
    <row r="43" spans="1:6" ht="22.5" customHeight="1" outlineLevel="2" x14ac:dyDescent="0.3">
      <c r="A43" s="45" t="s">
        <v>18</v>
      </c>
      <c r="B43" s="38" t="s">
        <v>73</v>
      </c>
      <c r="C43" s="39">
        <v>330</v>
      </c>
      <c r="D43" s="39" t="s">
        <v>29</v>
      </c>
      <c r="E43" s="46">
        <v>0</v>
      </c>
      <c r="F43" s="47">
        <f>E43*C43</f>
        <v>0</v>
      </c>
    </row>
    <row r="44" spans="1:6" ht="22.5" customHeight="1" outlineLevel="1" x14ac:dyDescent="0.3">
      <c r="A44" s="28" t="s">
        <v>93</v>
      </c>
      <c r="B44" s="60" t="s">
        <v>48</v>
      </c>
      <c r="C44" s="61"/>
      <c r="D44" s="61"/>
      <c r="E44" s="62">
        <v>0</v>
      </c>
      <c r="F44" s="27">
        <f>SUM(F45:F47)</f>
        <v>0</v>
      </c>
    </row>
    <row r="45" spans="1:6" ht="22.5" customHeight="1" outlineLevel="2" x14ac:dyDescent="0.3">
      <c r="A45" s="45" t="s">
        <v>17</v>
      </c>
      <c r="B45" s="38" t="s">
        <v>72</v>
      </c>
      <c r="C45" s="35">
        <v>330</v>
      </c>
      <c r="D45" s="35" t="s">
        <v>29</v>
      </c>
      <c r="E45" s="46">
        <v>0</v>
      </c>
      <c r="F45" s="37">
        <f>E45*C45</f>
        <v>0</v>
      </c>
    </row>
    <row r="46" spans="1:6" ht="22.5" customHeight="1" outlineLevel="2" x14ac:dyDescent="0.3">
      <c r="A46" s="45" t="s">
        <v>18</v>
      </c>
      <c r="B46" s="38" t="s">
        <v>74</v>
      </c>
      <c r="C46" s="39">
        <v>330</v>
      </c>
      <c r="D46" s="39" t="s">
        <v>29</v>
      </c>
      <c r="E46" s="46">
        <v>0</v>
      </c>
      <c r="F46" s="47">
        <f>E46*C46</f>
        <v>0</v>
      </c>
    </row>
    <row r="47" spans="1:6" ht="22.5" customHeight="1" outlineLevel="2" x14ac:dyDescent="0.3">
      <c r="A47" s="45" t="s">
        <v>19</v>
      </c>
      <c r="B47" s="38" t="s">
        <v>73</v>
      </c>
      <c r="C47" s="41">
        <v>330</v>
      </c>
      <c r="D47" s="41" t="s">
        <v>29</v>
      </c>
      <c r="E47" s="46">
        <v>0</v>
      </c>
      <c r="F47" s="48">
        <f>E47*C47</f>
        <v>0</v>
      </c>
    </row>
    <row r="48" spans="1:6" ht="22.5" customHeight="1" outlineLevel="1" x14ac:dyDescent="0.3">
      <c r="A48" s="28" t="s">
        <v>94</v>
      </c>
      <c r="B48" s="60" t="s">
        <v>49</v>
      </c>
      <c r="C48" s="61"/>
      <c r="D48" s="61"/>
      <c r="E48" s="62"/>
      <c r="F48" s="30">
        <f>SUM(F49:F57)</f>
        <v>0</v>
      </c>
    </row>
    <row r="49" spans="1:6" ht="23.25" customHeight="1" outlineLevel="2" x14ac:dyDescent="0.3">
      <c r="A49" s="45" t="s">
        <v>17</v>
      </c>
      <c r="B49" s="38" t="s">
        <v>75</v>
      </c>
      <c r="C49" s="35">
        <v>330</v>
      </c>
      <c r="D49" s="35" t="s">
        <v>29</v>
      </c>
      <c r="E49" s="46">
        <v>0</v>
      </c>
      <c r="F49" s="37">
        <f t="shared" ref="F49:F57" si="1">E49*C49</f>
        <v>0</v>
      </c>
    </row>
    <row r="50" spans="1:6" ht="23.25" customHeight="1" outlineLevel="2" x14ac:dyDescent="0.3">
      <c r="A50" s="45" t="s">
        <v>18</v>
      </c>
      <c r="B50" s="38" t="s">
        <v>76</v>
      </c>
      <c r="C50" s="39">
        <v>330</v>
      </c>
      <c r="D50" s="39" t="s">
        <v>29</v>
      </c>
      <c r="E50" s="46">
        <v>0</v>
      </c>
      <c r="F50" s="47">
        <f t="shared" si="1"/>
        <v>0</v>
      </c>
    </row>
    <row r="51" spans="1:6" ht="23.25" customHeight="1" outlineLevel="2" x14ac:dyDescent="0.3">
      <c r="A51" s="45" t="s">
        <v>19</v>
      </c>
      <c r="B51" s="38" t="s">
        <v>77</v>
      </c>
      <c r="C51" s="41">
        <v>330</v>
      </c>
      <c r="D51" s="39" t="s">
        <v>29</v>
      </c>
      <c r="E51" s="46">
        <v>0</v>
      </c>
      <c r="F51" s="48">
        <f t="shared" si="1"/>
        <v>0</v>
      </c>
    </row>
    <row r="52" spans="1:6" ht="23.25" customHeight="1" outlineLevel="2" x14ac:dyDescent="0.3">
      <c r="A52" s="45" t="s">
        <v>22</v>
      </c>
      <c r="B52" s="38" t="s">
        <v>78</v>
      </c>
      <c r="C52" s="41">
        <v>330</v>
      </c>
      <c r="D52" s="39" t="s">
        <v>29</v>
      </c>
      <c r="E52" s="46">
        <v>0</v>
      </c>
      <c r="F52" s="48">
        <f t="shared" si="1"/>
        <v>0</v>
      </c>
    </row>
    <row r="53" spans="1:6" ht="23.25" customHeight="1" outlineLevel="2" x14ac:dyDescent="0.3">
      <c r="A53" s="45" t="s">
        <v>24</v>
      </c>
      <c r="B53" s="38" t="s">
        <v>79</v>
      </c>
      <c r="C53" s="41">
        <v>330</v>
      </c>
      <c r="D53" s="39" t="s">
        <v>29</v>
      </c>
      <c r="E53" s="46">
        <v>0</v>
      </c>
      <c r="F53" s="48">
        <f t="shared" si="1"/>
        <v>0</v>
      </c>
    </row>
    <row r="54" spans="1:6" ht="23.25" customHeight="1" outlineLevel="2" x14ac:dyDescent="0.3">
      <c r="A54" s="45" t="s">
        <v>25</v>
      </c>
      <c r="B54" s="38" t="s">
        <v>80</v>
      </c>
      <c r="C54" s="41">
        <v>330</v>
      </c>
      <c r="D54" s="35" t="s">
        <v>29</v>
      </c>
      <c r="E54" s="46">
        <v>0</v>
      </c>
      <c r="F54" s="48">
        <f t="shared" si="1"/>
        <v>0</v>
      </c>
    </row>
    <row r="55" spans="1:6" ht="23.25" customHeight="1" outlineLevel="2" x14ac:dyDescent="0.3">
      <c r="A55" s="45" t="s">
        <v>32</v>
      </c>
      <c r="B55" s="38" t="s">
        <v>81</v>
      </c>
      <c r="C55" s="41">
        <v>330</v>
      </c>
      <c r="D55" s="39" t="s">
        <v>29</v>
      </c>
      <c r="E55" s="46">
        <v>0</v>
      </c>
      <c r="F55" s="48">
        <f t="shared" si="1"/>
        <v>0</v>
      </c>
    </row>
    <row r="56" spans="1:6" ht="23.25" customHeight="1" outlineLevel="2" x14ac:dyDescent="0.3">
      <c r="A56" s="45" t="s">
        <v>33</v>
      </c>
      <c r="B56" s="38" t="s">
        <v>82</v>
      </c>
      <c r="C56" s="41">
        <v>330</v>
      </c>
      <c r="D56" s="39" t="s">
        <v>29</v>
      </c>
      <c r="E56" s="46">
        <v>0</v>
      </c>
      <c r="F56" s="48">
        <f t="shared" si="1"/>
        <v>0</v>
      </c>
    </row>
    <row r="57" spans="1:6" ht="23.25" customHeight="1" outlineLevel="2" x14ac:dyDescent="0.3">
      <c r="A57" s="45" t="s">
        <v>37</v>
      </c>
      <c r="B57" s="38" t="s">
        <v>83</v>
      </c>
      <c r="C57" s="41">
        <v>330</v>
      </c>
      <c r="D57" s="39" t="s">
        <v>29</v>
      </c>
      <c r="E57" s="46">
        <v>0</v>
      </c>
      <c r="F57" s="48">
        <f t="shared" si="1"/>
        <v>0</v>
      </c>
    </row>
    <row r="58" spans="1:6" ht="23.25" customHeight="1" outlineLevel="1" x14ac:dyDescent="0.3">
      <c r="A58" s="28" t="s">
        <v>95</v>
      </c>
      <c r="B58" s="60" t="s">
        <v>50</v>
      </c>
      <c r="C58" s="61"/>
      <c r="D58" s="61"/>
      <c r="E58" s="62"/>
      <c r="F58" s="29">
        <f>SUM(F59:F62)</f>
        <v>0</v>
      </c>
    </row>
    <row r="59" spans="1:6" ht="23.25" customHeight="1" outlineLevel="2" x14ac:dyDescent="0.3">
      <c r="A59" s="45" t="s">
        <v>17</v>
      </c>
      <c r="B59" s="38" t="s">
        <v>84</v>
      </c>
      <c r="C59" s="35">
        <v>330</v>
      </c>
      <c r="D59" s="35" t="s">
        <v>29</v>
      </c>
      <c r="E59" s="46">
        <v>0</v>
      </c>
      <c r="F59" s="37">
        <f>E59*C59</f>
        <v>0</v>
      </c>
    </row>
    <row r="60" spans="1:6" ht="23.25" customHeight="1" outlineLevel="2" x14ac:dyDescent="0.3">
      <c r="A60" s="45" t="s">
        <v>18</v>
      </c>
      <c r="B60" s="38" t="s">
        <v>85</v>
      </c>
      <c r="C60" s="39">
        <v>330</v>
      </c>
      <c r="D60" s="39" t="s">
        <v>29</v>
      </c>
      <c r="E60" s="46">
        <v>0</v>
      </c>
      <c r="F60" s="47">
        <f>E60*C60</f>
        <v>0</v>
      </c>
    </row>
    <row r="61" spans="1:6" ht="23.25" customHeight="1" outlineLevel="2" x14ac:dyDescent="0.3">
      <c r="A61" s="45" t="s">
        <v>19</v>
      </c>
      <c r="B61" s="38" t="s">
        <v>86</v>
      </c>
      <c r="C61" s="39">
        <v>330</v>
      </c>
      <c r="D61" s="39" t="s">
        <v>29</v>
      </c>
      <c r="E61" s="46">
        <v>0</v>
      </c>
      <c r="F61" s="47">
        <f>E61*C61</f>
        <v>0</v>
      </c>
    </row>
    <row r="62" spans="1:6" ht="23.25" customHeight="1" outlineLevel="2" thickBot="1" x14ac:dyDescent="0.35">
      <c r="A62" s="50" t="s">
        <v>22</v>
      </c>
      <c r="B62" s="38" t="s">
        <v>87</v>
      </c>
      <c r="C62" s="51">
        <v>330</v>
      </c>
      <c r="D62" s="51" t="s">
        <v>29</v>
      </c>
      <c r="E62" s="46">
        <v>0</v>
      </c>
      <c r="F62" s="52">
        <f>E62*C62</f>
        <v>0</v>
      </c>
    </row>
    <row r="63" spans="1:6" ht="23.25" customHeight="1" x14ac:dyDescent="0.3">
      <c r="A63" s="66" t="s">
        <v>2</v>
      </c>
      <c r="B63" s="67"/>
      <c r="C63" s="67"/>
      <c r="D63" s="67"/>
      <c r="E63" s="68"/>
      <c r="F63" s="31">
        <f>F33+F7</f>
        <v>0</v>
      </c>
    </row>
    <row r="64" spans="1:6" ht="23.25" customHeight="1" x14ac:dyDescent="0.3">
      <c r="A64" s="69" t="s">
        <v>98</v>
      </c>
      <c r="B64" s="70"/>
      <c r="C64" s="70"/>
      <c r="D64" s="70"/>
      <c r="E64" s="71"/>
      <c r="F64" s="32">
        <f>F63*0.23</f>
        <v>0</v>
      </c>
    </row>
    <row r="65" spans="1:6" ht="23.25" customHeight="1" thickBot="1" x14ac:dyDescent="0.35">
      <c r="A65" s="72" t="s">
        <v>3</v>
      </c>
      <c r="B65" s="73"/>
      <c r="C65" s="73"/>
      <c r="D65" s="73"/>
      <c r="E65" s="74"/>
      <c r="F65" s="33">
        <f>F63+F64</f>
        <v>0</v>
      </c>
    </row>
  </sheetData>
  <mergeCells count="18">
    <mergeCell ref="A63:E63"/>
    <mergeCell ref="A64:E64"/>
    <mergeCell ref="A65:E65"/>
    <mergeCell ref="A4:A6"/>
    <mergeCell ref="B4:B6"/>
    <mergeCell ref="C4:C6"/>
    <mergeCell ref="E4:E6"/>
    <mergeCell ref="D4:D6"/>
    <mergeCell ref="B48:E48"/>
    <mergeCell ref="B58:E58"/>
    <mergeCell ref="B7:E7"/>
    <mergeCell ref="B44:E44"/>
    <mergeCell ref="A2:F3"/>
    <mergeCell ref="B33:E33"/>
    <mergeCell ref="B34:E34"/>
    <mergeCell ref="B38:E38"/>
    <mergeCell ref="B41:E41"/>
    <mergeCell ref="F4:F6"/>
  </mergeCells>
  <pageMargins left="0.39370078740157483" right="0.31496062992125984" top="0.74803149606299213" bottom="0.74803149606299213" header="0.31496062992125984" footer="0.31496062992125984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E04D2-3164-4B65-8E65-B4822155A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C96049-A02C-4C1A-A102-7368DA43B2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7545A1-4377-4FC8-B4AC-F156B315ED5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Rámcová dohoda 4 r.</vt:lpstr>
      <vt:lpstr>'Rámcová dohoda 4 r.'!Názvy_tlače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Miroslav Baxant</cp:lastModifiedBy>
  <cp:lastPrinted>2025-05-19T10:29:54Z</cp:lastPrinted>
  <dcterms:created xsi:type="dcterms:W3CDTF">2020-11-02T12:45:10Z</dcterms:created>
  <dcterms:modified xsi:type="dcterms:W3CDTF">2025-05-23T08:33:55Z</dcterms:modified>
</cp:coreProperties>
</file>