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NZ-Hlavné prehliadky/podklady pre vyhlásenie/finál/"/>
    </mc:Choice>
  </mc:AlternateContent>
  <xr:revisionPtr revIDLastSave="105" documentId="8_{8EF6AD98-DA58-4E15-B335-CD08D931ACF7}" xr6:coauthVersionLast="47" xr6:coauthVersionMax="47" xr10:uidLastSave="{F44F74D3-AB60-46D4-9377-2715F3DFFD39}"/>
  <bookViews>
    <workbookView xWindow="-120" yWindow="-120" windowWidth="29040" windowHeight="15840" xr2:uid="{00000000-000D-0000-FFFF-FFFF00000000}"/>
  </bookViews>
  <sheets>
    <sheet name="Ponuka" sheetId="10" r:id="rId1"/>
    <sheet name="Tab.1_Mosty" sheetId="1" r:id="rId2"/>
    <sheet name="Tab.2_Lávky" sheetId="2" r:id="rId3"/>
    <sheet name="Tab.3_Podchody" sheetId="3" r:id="rId4"/>
    <sheet name="Tab.4_Podjazdy" sheetId="4" r:id="rId5"/>
    <sheet name="Tab.5_Suhrn.tabul" sheetId="5" r:id="rId6"/>
    <sheet name="Osobné postavenie" sheetId="6" r:id="rId7"/>
    <sheet name="Koneční užívatelia výhod" sheetId="7" r:id="rId8"/>
    <sheet name="Medzinárodné sankcie" sheetId="8" r:id="rId9"/>
  </sheets>
  <definedNames>
    <definedName name="_xlnm.Print_Area" localSheetId="7">'Koneční užívatelia výhod'!$B$1:$B$28</definedName>
    <definedName name="_xlnm.Print_Area" localSheetId="8">'Medzinárodné sankcie'!$B$1:$B$22</definedName>
    <definedName name="_xlnm.Print_Area" localSheetId="6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23" i="3"/>
  <c r="B24" i="3"/>
  <c r="B25" i="3"/>
  <c r="B26" i="3"/>
  <c r="B2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8" i="2"/>
  <c r="B29" i="2"/>
  <c r="B30" i="2"/>
  <c r="B31" i="2"/>
  <c r="B32" i="2"/>
  <c r="B33" i="2"/>
  <c r="B34" i="2"/>
  <c r="B35" i="2"/>
  <c r="B16" i="2"/>
  <c r="B17" i="2"/>
  <c r="B18" i="2"/>
  <c r="B19" i="2"/>
  <c r="B20" i="2"/>
  <c r="B21" i="2"/>
  <c r="B22" i="2"/>
  <c r="B23" i="2"/>
  <c r="B24" i="2"/>
  <c r="B25" i="2"/>
  <c r="B10" i="2"/>
  <c r="B11" i="2"/>
  <c r="B14" i="2"/>
  <c r="B15" i="2"/>
  <c r="B26" i="2"/>
  <c r="B27" i="2"/>
  <c r="G52" i="10"/>
  <c r="J7" i="4" l="1"/>
  <c r="J8" i="4"/>
  <c r="J9" i="4"/>
  <c r="I35" i="2"/>
  <c r="J35" i="2" s="1"/>
  <c r="I34" i="2"/>
  <c r="J34" i="2" s="1"/>
  <c r="I33" i="2"/>
  <c r="J33" i="2" s="1"/>
  <c r="I116" i="1"/>
  <c r="J116" i="1" s="1"/>
  <c r="I115" i="1"/>
  <c r="I114" i="1"/>
  <c r="J114" i="1" s="1"/>
  <c r="I113" i="1"/>
  <c r="J113" i="1" s="1"/>
  <c r="K33" i="2" l="1"/>
  <c r="J115" i="1"/>
  <c r="K115" i="1" s="1"/>
  <c r="K114" i="1"/>
  <c r="K34" i="2"/>
  <c r="K35" i="2"/>
  <c r="K113" i="1"/>
  <c r="K116" i="1"/>
  <c r="I82" i="1" l="1"/>
  <c r="J82" i="1" s="1"/>
  <c r="I81" i="1"/>
  <c r="J81" i="1" s="1"/>
  <c r="K81" i="1" l="1"/>
  <c r="I57" i="1" l="1"/>
  <c r="J57" i="1" s="1"/>
  <c r="I56" i="1"/>
  <c r="J56" i="1" s="1"/>
  <c r="K56" i="1" l="1"/>
  <c r="K57" i="1"/>
  <c r="B6" i="5" l="1"/>
  <c r="B5" i="5"/>
  <c r="B7" i="4"/>
  <c r="B6" i="4"/>
  <c r="B7" i="3"/>
  <c r="B6" i="3"/>
  <c r="B7" i="2"/>
  <c r="B6" i="2"/>
  <c r="I8" i="1"/>
  <c r="I7" i="1"/>
  <c r="J7" i="1" s="1"/>
  <c r="J8" i="1" l="1"/>
  <c r="K8" i="1" s="1"/>
  <c r="K7" i="1"/>
  <c r="I7" i="4"/>
  <c r="I8" i="4"/>
  <c r="I9" i="4"/>
  <c r="I6" i="4"/>
  <c r="J6" i="4" s="1"/>
  <c r="I7" i="3"/>
  <c r="J7" i="3" s="1"/>
  <c r="I8" i="3"/>
  <c r="I9" i="3"/>
  <c r="J9" i="3" s="1"/>
  <c r="I10" i="3"/>
  <c r="I11" i="3"/>
  <c r="I12" i="3"/>
  <c r="J12" i="3" s="1"/>
  <c r="I13" i="3"/>
  <c r="J13" i="3" s="1"/>
  <c r="I14" i="3"/>
  <c r="J14" i="3" s="1"/>
  <c r="I15" i="3"/>
  <c r="J15" i="3" s="1"/>
  <c r="I16" i="3"/>
  <c r="I17" i="3"/>
  <c r="J17" i="3" s="1"/>
  <c r="I18" i="3"/>
  <c r="I19" i="3"/>
  <c r="I20" i="3"/>
  <c r="J20" i="3" s="1"/>
  <c r="I21" i="3"/>
  <c r="I22" i="3"/>
  <c r="J22" i="3" s="1"/>
  <c r="I23" i="3"/>
  <c r="J23" i="3" s="1"/>
  <c r="I24" i="3"/>
  <c r="I25" i="3"/>
  <c r="J25" i="3" s="1"/>
  <c r="I26" i="3"/>
  <c r="I27" i="3"/>
  <c r="I6" i="3"/>
  <c r="J6" i="3" s="1"/>
  <c r="I8" i="2"/>
  <c r="J8" i="2" s="1"/>
  <c r="I9" i="2"/>
  <c r="I10" i="2"/>
  <c r="J10" i="2" s="1"/>
  <c r="I11" i="2"/>
  <c r="I12" i="2"/>
  <c r="I13" i="2"/>
  <c r="J13" i="2" s="1"/>
  <c r="I14" i="2"/>
  <c r="I15" i="2"/>
  <c r="J15" i="2" s="1"/>
  <c r="I16" i="2"/>
  <c r="J16" i="2" s="1"/>
  <c r="I17" i="2"/>
  <c r="I18" i="2"/>
  <c r="J18" i="2" s="1"/>
  <c r="I19" i="2"/>
  <c r="I20" i="2"/>
  <c r="J20" i="2" s="1"/>
  <c r="I21" i="2"/>
  <c r="J21" i="2" s="1"/>
  <c r="I22" i="2"/>
  <c r="J22" i="2" s="1"/>
  <c r="I23" i="2"/>
  <c r="J23" i="2" s="1"/>
  <c r="I24" i="2"/>
  <c r="J24" i="2" s="1"/>
  <c r="I25" i="2"/>
  <c r="I26" i="2"/>
  <c r="J26" i="2" s="1"/>
  <c r="I27" i="2"/>
  <c r="I28" i="2"/>
  <c r="J28" i="2" s="1"/>
  <c r="I29" i="2"/>
  <c r="I30" i="2"/>
  <c r="J30" i="2" s="1"/>
  <c r="I31" i="2"/>
  <c r="J31" i="2" s="1"/>
  <c r="I32" i="2"/>
  <c r="J32" i="2" s="1"/>
  <c r="I7" i="2"/>
  <c r="J7" i="2" s="1"/>
  <c r="I6" i="2"/>
  <c r="J6" i="2" s="1"/>
  <c r="I6" i="1"/>
  <c r="J6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I54" i="1"/>
  <c r="J54" i="1" s="1"/>
  <c r="I55" i="1"/>
  <c r="J55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I80" i="1"/>
  <c r="J80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I108" i="1"/>
  <c r="J108" i="1" s="1"/>
  <c r="I109" i="1"/>
  <c r="J109" i="1" s="1"/>
  <c r="I110" i="1"/>
  <c r="J110" i="1" s="1"/>
  <c r="I111" i="1"/>
  <c r="J111" i="1" s="1"/>
  <c r="I112" i="1"/>
  <c r="J112" i="1" s="1"/>
  <c r="J11" i="3" l="1"/>
  <c r="K11" i="3" s="1"/>
  <c r="J24" i="3"/>
  <c r="K24" i="3" s="1"/>
  <c r="J10" i="3"/>
  <c r="K10" i="3" s="1"/>
  <c r="J21" i="3"/>
  <c r="K21" i="3" s="1"/>
  <c r="J8" i="3"/>
  <c r="K8" i="3" s="1"/>
  <c r="J19" i="3"/>
  <c r="K19" i="3" s="1"/>
  <c r="J18" i="3"/>
  <c r="K18" i="3" s="1"/>
  <c r="J27" i="3"/>
  <c r="K27" i="3" s="1"/>
  <c r="J26" i="3"/>
  <c r="K26" i="3" s="1"/>
  <c r="J14" i="2"/>
  <c r="K14" i="2" s="1"/>
  <c r="J27" i="2"/>
  <c r="K27" i="2" s="1"/>
  <c r="J25" i="2"/>
  <c r="K25" i="2" s="1"/>
  <c r="J12" i="2"/>
  <c r="K12" i="2" s="1"/>
  <c r="J11" i="2"/>
  <c r="K11" i="2" s="1"/>
  <c r="J9" i="2"/>
  <c r="K9" i="2" s="1"/>
  <c r="J19" i="2"/>
  <c r="K19" i="2" s="1"/>
  <c r="J29" i="2"/>
  <c r="K29" i="2" s="1"/>
  <c r="J17" i="2"/>
  <c r="K17" i="2" s="1"/>
  <c r="J97" i="1"/>
  <c r="K97" i="1" s="1"/>
  <c r="J71" i="1"/>
  <c r="K71" i="1" s="1"/>
  <c r="J45" i="1"/>
  <c r="K45" i="1" s="1"/>
  <c r="J22" i="1"/>
  <c r="K22" i="1" s="1"/>
  <c r="J79" i="1"/>
  <c r="K79" i="1" s="1"/>
  <c r="J53" i="1"/>
  <c r="K53" i="1" s="1"/>
  <c r="J29" i="1"/>
  <c r="K29" i="1" s="1"/>
  <c r="K107" i="1"/>
  <c r="J107" i="1"/>
  <c r="J15" i="1"/>
  <c r="K15" i="1" s="1"/>
  <c r="J89" i="1"/>
  <c r="K89" i="1" s="1"/>
  <c r="J63" i="1"/>
  <c r="K63" i="1" s="1"/>
  <c r="J37" i="1"/>
  <c r="K37" i="1" s="1"/>
  <c r="J16" i="3"/>
  <c r="K16" i="3" s="1"/>
  <c r="K8" i="4"/>
  <c r="K28" i="2"/>
  <c r="K20" i="2"/>
  <c r="K30" i="2"/>
  <c r="K22" i="2"/>
  <c r="K6" i="3"/>
  <c r="K13" i="2"/>
  <c r="I36" i="2"/>
  <c r="I28" i="3"/>
  <c r="K22" i="3"/>
  <c r="K14" i="3"/>
  <c r="K15" i="2"/>
  <c r="K31" i="2"/>
  <c r="K23" i="2"/>
  <c r="K21" i="2"/>
  <c r="K13" i="3"/>
  <c r="I10" i="4"/>
  <c r="G8" i="5" s="1"/>
  <c r="K9" i="4"/>
  <c r="K110" i="1"/>
  <c r="K102" i="1"/>
  <c r="K92" i="1"/>
  <c r="K84" i="1"/>
  <c r="K66" i="1"/>
  <c r="K58" i="1"/>
  <c r="K48" i="1"/>
  <c r="K40" i="1"/>
  <c r="K32" i="1"/>
  <c r="K25" i="1"/>
  <c r="K18" i="1"/>
  <c r="K74" i="1"/>
  <c r="K10" i="1"/>
  <c r="K111" i="1"/>
  <c r="K103" i="1"/>
  <c r="K99" i="1"/>
  <c r="K93" i="1"/>
  <c r="K85" i="1"/>
  <c r="K75" i="1"/>
  <c r="K67" i="1"/>
  <c r="K59" i="1"/>
  <c r="K49" i="1"/>
  <c r="K41" i="1"/>
  <c r="K33" i="1"/>
  <c r="K19" i="1"/>
  <c r="K11" i="1"/>
  <c r="K108" i="1"/>
  <c r="K98" i="1"/>
  <c r="K90" i="1"/>
  <c r="K80" i="1"/>
  <c r="K72" i="1"/>
  <c r="K64" i="1"/>
  <c r="K54" i="1"/>
  <c r="K46" i="1"/>
  <c r="K38" i="1"/>
  <c r="K30" i="1"/>
  <c r="K23" i="1"/>
  <c r="K16" i="1"/>
  <c r="K109" i="1"/>
  <c r="K101" i="1"/>
  <c r="K91" i="1"/>
  <c r="K73" i="1"/>
  <c r="K65" i="1"/>
  <c r="K55" i="1"/>
  <c r="K47" i="1"/>
  <c r="K39" i="1"/>
  <c r="K31" i="1"/>
  <c r="K24" i="1"/>
  <c r="K17" i="1"/>
  <c r="K9" i="1"/>
  <c r="K106" i="1"/>
  <c r="K96" i="1"/>
  <c r="K88" i="1"/>
  <c r="K78" i="1"/>
  <c r="K70" i="1"/>
  <c r="K62" i="1"/>
  <c r="K52" i="1"/>
  <c r="K44" i="1"/>
  <c r="K36" i="1"/>
  <c r="K28" i="1"/>
  <c r="K21" i="1"/>
  <c r="K14" i="1"/>
  <c r="K105" i="1"/>
  <c r="K95" i="1"/>
  <c r="K87" i="1"/>
  <c r="K77" i="1"/>
  <c r="K69" i="1"/>
  <c r="K61" i="1"/>
  <c r="K51" i="1"/>
  <c r="K43" i="1"/>
  <c r="K35" i="1"/>
  <c r="K27" i="1"/>
  <c r="K13" i="1"/>
  <c r="K112" i="1"/>
  <c r="K104" i="1"/>
  <c r="K100" i="1"/>
  <c r="K94" i="1"/>
  <c r="K86" i="1"/>
  <c r="K76" i="1"/>
  <c r="K68" i="1"/>
  <c r="K60" i="1"/>
  <c r="K50" i="1"/>
  <c r="K42" i="1"/>
  <c r="K34" i="1"/>
  <c r="K26" i="1"/>
  <c r="K20" i="1"/>
  <c r="K12" i="1"/>
  <c r="I117" i="1"/>
  <c r="K6" i="1"/>
  <c r="K7" i="4"/>
  <c r="K25" i="3"/>
  <c r="K17" i="3"/>
  <c r="K23" i="3"/>
  <c r="K15" i="3"/>
  <c r="K7" i="3"/>
  <c r="K20" i="3"/>
  <c r="K12" i="3"/>
  <c r="K26" i="2"/>
  <c r="K18" i="2"/>
  <c r="K10" i="2"/>
  <c r="K32" i="2"/>
  <c r="K24" i="2"/>
  <c r="K16" i="2"/>
  <c r="K8" i="2"/>
  <c r="K7" i="2"/>
  <c r="K6" i="2"/>
  <c r="H8" i="5" l="1"/>
  <c r="I8" i="5" s="1"/>
  <c r="J10" i="4"/>
  <c r="K83" i="1"/>
  <c r="K82" i="1"/>
  <c r="G7" i="5"/>
  <c r="G6" i="5"/>
  <c r="G5" i="5"/>
  <c r="J36" i="2"/>
  <c r="K36" i="2"/>
  <c r="K9" i="3"/>
  <c r="K28" i="3" s="1"/>
  <c r="J28" i="3"/>
  <c r="K6" i="4"/>
  <c r="K10" i="4" s="1"/>
  <c r="J117" i="1"/>
  <c r="H5" i="5" l="1"/>
  <c r="G9" i="5"/>
  <c r="E35" i="10" s="1"/>
  <c r="H6" i="5"/>
  <c r="I6" i="5" s="1"/>
  <c r="H7" i="5"/>
  <c r="I7" i="5" s="1"/>
  <c r="K117" i="1"/>
  <c r="H9" i="5" l="1"/>
  <c r="F35" i="10"/>
  <c r="G35" i="10" s="1"/>
  <c r="G36" i="10" s="1"/>
  <c r="G54" i="10" s="1"/>
  <c r="I5" i="5"/>
  <c r="I9" i="5" s="1"/>
</calcChain>
</file>

<file path=xl/sharedStrings.xml><?xml version="1.0" encoding="utf-8"?>
<sst xmlns="http://schemas.openxmlformats.org/spreadsheetml/2006/main" count="883" uniqueCount="485">
  <si>
    <t>Tabuľka 1  Jednotkové ceny - Mosty</t>
  </si>
  <si>
    <t>Por. 
č.</t>
  </si>
  <si>
    <t>Názov objektu - MOSTY</t>
  </si>
  <si>
    <t xml:space="preserve">EV. Č. </t>
  </si>
  <si>
    <t>Popis položky</t>
  </si>
  <si>
    <t>Merná jednotka</t>
  </si>
  <si>
    <t>Cena za mernú jed.</t>
  </si>
  <si>
    <t>Množstvo</t>
  </si>
  <si>
    <t>Cena v € bez DPH</t>
  </si>
  <si>
    <t>Cena spolu v € s DPH</t>
  </si>
  <si>
    <t>M 111</t>
  </si>
  <si>
    <t>Výkon hl. prehliadky a vypr. správy z prehliadky</t>
  </si>
  <si>
    <t>ks</t>
  </si>
  <si>
    <t>M 196</t>
  </si>
  <si>
    <t>M 194</t>
  </si>
  <si>
    <t>M 010</t>
  </si>
  <si>
    <t>M 011</t>
  </si>
  <si>
    <t>M 012</t>
  </si>
  <si>
    <t>M 013</t>
  </si>
  <si>
    <t>M 014</t>
  </si>
  <si>
    <t>M 015</t>
  </si>
  <si>
    <t>M 017</t>
  </si>
  <si>
    <t>M 018</t>
  </si>
  <si>
    <t>M 019</t>
  </si>
  <si>
    <t>M 075</t>
  </si>
  <si>
    <t>M 077</t>
  </si>
  <si>
    <t>M 074</t>
  </si>
  <si>
    <t>572-003</t>
  </si>
  <si>
    <t>1082-2</t>
  </si>
  <si>
    <t>M 001</t>
  </si>
  <si>
    <t>M 007</t>
  </si>
  <si>
    <t>M 002</t>
  </si>
  <si>
    <t>505-005</t>
  </si>
  <si>
    <t>505-002</t>
  </si>
  <si>
    <t>63-006</t>
  </si>
  <si>
    <t>61-002r</t>
  </si>
  <si>
    <t>61-002p</t>
  </si>
  <si>
    <t>2-039</t>
  </si>
  <si>
    <t>NÁJAZD Z EINSTEINOVEJ ULICE NA PRÍSTAVNÝ MOST V PETRŽALKE - PRAVÝ MOST</t>
  </si>
  <si>
    <t>61-001c</t>
  </si>
  <si>
    <t>2-032</t>
  </si>
  <si>
    <t>2-031</t>
  </si>
  <si>
    <t>M 036</t>
  </si>
  <si>
    <t>M 003</t>
  </si>
  <si>
    <t>M 005</t>
  </si>
  <si>
    <t>M 009</t>
  </si>
  <si>
    <t>M 044</t>
  </si>
  <si>
    <t>M 049</t>
  </si>
  <si>
    <t>M 059</t>
  </si>
  <si>
    <t>M 061</t>
  </si>
  <si>
    <t>M 154</t>
  </si>
  <si>
    <t>M 155</t>
  </si>
  <si>
    <t>ZJAZD Z JANTÁROVEJ ULICE NA KRASOVSKÉHO PRI ARTMÉDII FUTBALOVOM ŠTADIÓNE</t>
  </si>
  <si>
    <t>M 159</t>
  </si>
  <si>
    <t>M 166.1</t>
  </si>
  <si>
    <t>M 166.2</t>
  </si>
  <si>
    <t>M 167.1</t>
  </si>
  <si>
    <t>M 167.2</t>
  </si>
  <si>
    <t>M 100a</t>
  </si>
  <si>
    <t>M 100</t>
  </si>
  <si>
    <t>M 100b</t>
  </si>
  <si>
    <t>2-033</t>
  </si>
  <si>
    <t>M 137</t>
  </si>
  <si>
    <t>M 090</t>
  </si>
  <si>
    <t>M 090a</t>
  </si>
  <si>
    <t>M 171</t>
  </si>
  <si>
    <t>M 181</t>
  </si>
  <si>
    <t>M 184</t>
  </si>
  <si>
    <t>M 192</t>
  </si>
  <si>
    <t>M 198</t>
  </si>
  <si>
    <t>M 199</t>
  </si>
  <si>
    <t>M 164</t>
  </si>
  <si>
    <t>M 165.1</t>
  </si>
  <si>
    <t>M 165.2</t>
  </si>
  <si>
    <t>2-048</t>
  </si>
  <si>
    <t>2-050</t>
  </si>
  <si>
    <t>2-052</t>
  </si>
  <si>
    <t>2-053</t>
  </si>
  <si>
    <t>M 174</t>
  </si>
  <si>
    <t>61-001</t>
  </si>
  <si>
    <t>61-004a</t>
  </si>
  <si>
    <t>61-004a.1</t>
  </si>
  <si>
    <t>61-005</t>
  </si>
  <si>
    <t>1015-1</t>
  </si>
  <si>
    <t>ESTAKÁDA MOSTA LAFRANCONI NA BRATISLAVSKEJ STRANE, ZJAZD DO MLYNSKEJ DOLINY</t>
  </si>
  <si>
    <t>M 195</t>
  </si>
  <si>
    <t>ESTAKÁDA MOSTA LAFRANCONI NA BRATISLAVSKEJ STRANE, NÁJAZD Z KARLOVEJ VSI NA MOST</t>
  </si>
  <si>
    <t>M 193</t>
  </si>
  <si>
    <t>M 188</t>
  </si>
  <si>
    <t>M 016</t>
  </si>
  <si>
    <t>M 093a</t>
  </si>
  <si>
    <t>M 093</t>
  </si>
  <si>
    <t>2-040.2</t>
  </si>
  <si>
    <t>M 043</t>
  </si>
  <si>
    <t>M 053</t>
  </si>
  <si>
    <t>M 022</t>
  </si>
  <si>
    <t>M 020</t>
  </si>
  <si>
    <t>M 138</t>
  </si>
  <si>
    <t>M 191</t>
  </si>
  <si>
    <t>M 190</t>
  </si>
  <si>
    <t>M 189</t>
  </si>
  <si>
    <t>M 187</t>
  </si>
  <si>
    <t>M 186</t>
  </si>
  <si>
    <t>M 172</t>
  </si>
  <si>
    <t>M 163</t>
  </si>
  <si>
    <t>M 158</t>
  </si>
  <si>
    <t>M 095</t>
  </si>
  <si>
    <t>M 169</t>
  </si>
  <si>
    <t>M 157</t>
  </si>
  <si>
    <t>M 161</t>
  </si>
  <si>
    <t>STARÝ MOST CEZ RIEKU DUNAJ</t>
  </si>
  <si>
    <t>M 089</t>
  </si>
  <si>
    <t>M 038</t>
  </si>
  <si>
    <t>M 035</t>
  </si>
  <si>
    <t>63-006a</t>
  </si>
  <si>
    <t>NÁJAZD Z EINSTEINOVEJ ULICE NA PANÓNSKU CESTU PRI GYMNÁZIU V PETRŽALKE  - PRAVÝ MOST</t>
  </si>
  <si>
    <t>2-040.1</t>
  </si>
  <si>
    <t>2-033b</t>
  </si>
  <si>
    <t>M 081</t>
  </si>
  <si>
    <t>NOVÝ MOST (SNP) CEZ RIEKU DUNAJ 
hlavný mostný objekt
 oceľová konštrukcia</t>
  </si>
  <si>
    <t>M 177</t>
  </si>
  <si>
    <t xml:space="preserve">ESTAKÁDA NOVÉHO MOSTA (SNP) 
ľavobrežné predmostie - hlavná estakáda "sever-juh"
(Staromestská ulica) </t>
  </si>
  <si>
    <t>M 177a</t>
  </si>
  <si>
    <t xml:space="preserve">ESTAKÁDA NOVÉHO MOSTA (SNP) 
pravobrežné predmostie - Petržalská strana </t>
  </si>
  <si>
    <t>M 177b</t>
  </si>
  <si>
    <t xml:space="preserve">ESTAKÁDA NOVÉHO MOSTA (SNP) 
ľavobrežné predmostie východná rampa, zjazd z mosta na nábrežie vetva "A" </t>
  </si>
  <si>
    <t>M 177.1</t>
  </si>
  <si>
    <t xml:space="preserve">ESTAKÁDA NOVÉHO MOSTA (SNP) 
ľavobrežné predmostie západná odbočka, zjazd z mesta na nábrežie vetva "C" </t>
  </si>
  <si>
    <t>M 177.2</t>
  </si>
  <si>
    <t xml:space="preserve">ESTAKÁDA NOVÉHO MOSTA (SNP) 
ľavobrežné predmostie, nájazd z nábrežia na most  vetva "D" </t>
  </si>
  <si>
    <t>M 177.3</t>
  </si>
  <si>
    <t>SPOLU</t>
  </si>
  <si>
    <t>Poznámky:</t>
  </si>
  <si>
    <t>Ceny jednotlivých  položiek sú vrátane:</t>
  </si>
  <si>
    <t>nákladov na zvolávanie prípadných rokovaní</t>
  </si>
  <si>
    <t>komunikáciu s príslušnými orgánmi a organizáciami</t>
  </si>
  <si>
    <t>všetkých nákladov na prípadné merania, kontroly stavu a pod.</t>
  </si>
  <si>
    <t>Tabuľka 2: Jednotkové ceny - Lávky</t>
  </si>
  <si>
    <t>Názov objektu - Lávky</t>
  </si>
  <si>
    <t>Cena za mernú jednotku</t>
  </si>
  <si>
    <t>L 309</t>
  </si>
  <si>
    <t>L 310</t>
  </si>
  <si>
    <t>L 311</t>
  </si>
  <si>
    <t>KOMPLEX LÁVOK POD PRÍSTAVNÝM MOSTOM ČASŤ L SPOLOČNÁ NAD RIEKOU DUNAJ</t>
  </si>
  <si>
    <t>L 330</t>
  </si>
  <si>
    <t>KOMPLEX LÁVOK POD PRÍSTAVNÝM MOSTOM ČASŤ L4 BRATISLAVSKÁ STRANA PRE CYKLISTOV (smer Slovnaft)</t>
  </si>
  <si>
    <t>L 329</t>
  </si>
  <si>
    <t>L 345</t>
  </si>
  <si>
    <t>L 346</t>
  </si>
  <si>
    <t>L 348</t>
  </si>
  <si>
    <t>L 347</t>
  </si>
  <si>
    <t xml:space="preserve"> L 349</t>
  </si>
  <si>
    <t>L 350</t>
  </si>
  <si>
    <t>L 351</t>
  </si>
  <si>
    <t>L 352</t>
  </si>
  <si>
    <t>L 353</t>
  </si>
  <si>
    <t>L 354</t>
  </si>
  <si>
    <t>L 355</t>
  </si>
  <si>
    <t>L 324</t>
  </si>
  <si>
    <t>L 342</t>
  </si>
  <si>
    <t>KOMPLEX LÁVOK POD PRÍSTAVNÝM MOSTOM ČASŤ L2 PETRŽALSKÁ STRANA PRE CYKLISTOV (smer Čuňovo)</t>
  </si>
  <si>
    <t>L 327</t>
  </si>
  <si>
    <t>L 343</t>
  </si>
  <si>
    <t>L 344</t>
  </si>
  <si>
    <t>KOMPLEX LÁVOK POD PRÍSTAVNÝM MOSTOM ČASŤ L3 BRATISLAVSKÁ STRANA PRE PEŠÍCH (smer k centru)</t>
  </si>
  <si>
    <t>L 328</t>
  </si>
  <si>
    <t>KOMPLEX LÁVOK POD PRÍSTAVNÝM MOSTOM ČASŤ L1 PETRŽALSKÁ STRANA (smer k centru)</t>
  </si>
  <si>
    <t>L 326</t>
  </si>
  <si>
    <t>L 356</t>
  </si>
  <si>
    <t>L 341</t>
  </si>
  <si>
    <t>L 320</t>
  </si>
  <si>
    <t>Tabuľka 3  Jednotkové ceny - Podchody</t>
  </si>
  <si>
    <t>Názov objektu - Podchody</t>
  </si>
  <si>
    <t>Pp-924</t>
  </si>
  <si>
    <t>Pp-903</t>
  </si>
  <si>
    <t>Pp-906</t>
  </si>
  <si>
    <t>Pp-919</t>
  </si>
  <si>
    <t>Pp-923</t>
  </si>
  <si>
    <t>Pp-926</t>
  </si>
  <si>
    <t>Pp-901</t>
  </si>
  <si>
    <t>Pp-917</t>
  </si>
  <si>
    <t>Pp-929</t>
  </si>
  <si>
    <t>Pp-925</t>
  </si>
  <si>
    <t>Pp-922</t>
  </si>
  <si>
    <t>Pp-921</t>
  </si>
  <si>
    <t>Pp-918</t>
  </si>
  <si>
    <t>Pp-915</t>
  </si>
  <si>
    <t>Pp-914</t>
  </si>
  <si>
    <t>Pp-911/912</t>
  </si>
  <si>
    <t>Pp-907
M 160</t>
  </si>
  <si>
    <t>Pp-904</t>
  </si>
  <si>
    <t>Pp-902</t>
  </si>
  <si>
    <t>Pp-927</t>
  </si>
  <si>
    <t>Pp-905</t>
  </si>
  <si>
    <t>Pp-928</t>
  </si>
  <si>
    <t xml:space="preserve">SPOLU: </t>
  </si>
  <si>
    <t>Tabuľka 4  Jednotkové ceny - Podjazdy</t>
  </si>
  <si>
    <t>Názov objektu - Podjazdy</t>
  </si>
  <si>
    <t>Pj-930</t>
  </si>
  <si>
    <t>Pj-910</t>
  </si>
  <si>
    <t>Pj-916</t>
  </si>
  <si>
    <t>Pj-907</t>
  </si>
  <si>
    <t>Číslo položky</t>
  </si>
  <si>
    <t>Názov objektov</t>
  </si>
  <si>
    <t>Celková cena v € bez DPH</t>
  </si>
  <si>
    <t>Mosty</t>
  </si>
  <si>
    <t>Výkon hlavnej prehliadky a vypracovanie správy z prehliadky</t>
  </si>
  <si>
    <t>Lávky</t>
  </si>
  <si>
    <t>Podchody</t>
  </si>
  <si>
    <t>Podjazdy</t>
  </si>
  <si>
    <t>SPOLU:</t>
  </si>
  <si>
    <t>MOST CEZ VÁPENICKÝ POTOK NA STAREJ BRATISLAVSKEJ ULICI</t>
  </si>
  <si>
    <t>ESTAKÁDA MOSTU LANFRANCONI NA BRATISLAVSKEJ STRANE - NAD ELEKTRIČKOU V MLYN. DOLINE</t>
  </si>
  <si>
    <t>ESTAKÁDA "B" MOSTA LANFRANCONI NA BRATISLAVSKEJ STRANE, ZJAZD DO KARLOVEJ VSI Z MOSTA</t>
  </si>
  <si>
    <t>MOST NA ULICI STARÉ GRUNTY NAD MLYNSKOU DOLINOU</t>
  </si>
  <si>
    <t xml:space="preserve">MOST CEZ POTOK VYDRICA NA CESTE NA ČERVENÝ MOST </t>
  </si>
  <si>
    <t>MOST CEZ POTOK BYSTRIČKA NA CESTE MLÁDEŽE</t>
  </si>
  <si>
    <t>MOST CEZ POTOK VYDRICA NA CESTE MLÁDEŽE, MEDZI JAZERAMI</t>
  </si>
  <si>
    <t xml:space="preserve">MOST CEZ POTOK VYDRICA NA CESTE MLÁDEŽE PRI LYŽIARSKOM VLEKU </t>
  </si>
  <si>
    <t>MOST CEZ POTOK VYDRICA NA CESTE MLÁDEŽE PRI LYŽIARSKOM VLEKU PRI KAMEŇOLOME</t>
  </si>
  <si>
    <t>MOST NA CESTE MLÁDEŽE POD SANATÓRIOM</t>
  </si>
  <si>
    <t>MOST CEZ POTOK VYDRICA NA CESTE MLÁDEŽE  NAD SANATÓRIOM</t>
  </si>
  <si>
    <t>MOST CEZ POTOK VYDRICA NA CESTE MLÁDEŽE POD HRABINOVOU</t>
  </si>
  <si>
    <t>MOST CEZ POTOK BYSTRIČKA NA CESTE MLÁDEŽE POD ŽELEZNOU STUDNIČKOU</t>
  </si>
  <si>
    <t xml:space="preserve">MOST CEZ POTOK VYDRICA NA CESTE MLÁDEŽE </t>
  </si>
  <si>
    <t>MOST CEZ POTOK VYDRICA NA CESTE MLÁDEŽE V HORNEJ MLYNSKEJ DOLINE NA ŽELEZNEJ STUDNIČKE</t>
  </si>
  <si>
    <t>MOST NA HRADSKEJ ULICI CEZ MALÝ DUNAJ VO VRAKUNI</t>
  </si>
  <si>
    <t>MOST NA ROĽNÍCKEJ ULICI VO VAJNOROCH CEZ VAJNORSKÝ POTOK</t>
  </si>
  <si>
    <t xml:space="preserve">MOST CEZ RAČIANSKY KANÁL PRI VÝCHODNOM NÁDRAŽÍ </t>
  </si>
  <si>
    <t>MOST NA SLOVNAFTSKEJ UL. CEZ MALÝ DUNAJ</t>
  </si>
  <si>
    <t xml:space="preserve">MOST CEZ RAČIANSKY KANÁL NA UL. PRI ŠAJBÁCH </t>
  </si>
  <si>
    <t>MOST V OSADE POĽNÝ MLYN CEZ POTOK MLÁKA NA CESTE DO LAMAČA</t>
  </si>
  <si>
    <t>MOST CEZ POTOK MLÁKA NA CESTE K VW MEDZI LAMAČOM A OSADOU POĽNÝ MLYN</t>
  </si>
  <si>
    <t>MOST NA POPRADSKEJ ULICI CEZ MALÝ DUNAJ - PRAVÝ MOST
(von z mesta)</t>
  </si>
  <si>
    <t>MOST NA POPRADSKEJ ULICI CEZ MALÝ DUNAJ - ĽAVÝ MOST 
(do mesta)</t>
  </si>
  <si>
    <t>MOST NA BAJKALSKEJ ULICI NAD RUŽINOVSKOU ULICOU - ĽAVÝ MOST
(od centra)</t>
  </si>
  <si>
    <t>MOST NA BAJKALSKEJ ULICI NAD RUŽINOVSKOU ULICOU - PRAVÝ MOST
(od jazera)</t>
  </si>
  <si>
    <t>MOST - VETVA V1 - NAD DIAĽNICOU D2 SMEROM NA  EINSTEINOVU ULICU V PETRŽALKE</t>
  </si>
  <si>
    <t>MOST NA BRATISLAVSKEJ ULICI V ZÁHORSKEJ BYSTRICI CEZ BYSTRICKÝ POTOK</t>
  </si>
  <si>
    <t>MOST NA BRATISLAVSKEJ ULICI V ZÁHORSKEJ BYSTRICI CEZ MARIÁNSKY POTOK</t>
  </si>
  <si>
    <t>MOST NA PÚPAVOVEJ ULICI UL. NAD KARLOVESKOU ULICOU</t>
  </si>
  <si>
    <t>MOST CEZ RAČIANSKY KANÁL NA RYBNIČNEJ ULICI</t>
  </si>
  <si>
    <t>MOST NA PEKNEJ CESTE V RAČI</t>
  </si>
  <si>
    <t xml:space="preserve">MOST NA JANOTOVEJ ULICI V KARLOVEJ VSI </t>
  </si>
  <si>
    <t>MOST NA RYBNIČNEJ UL. NAD CESTOU č.502</t>
  </si>
  <si>
    <t>MOST CEZ VODNÝ KANÁL NA SLOVNAFTSKEJ UL. PRI SLOVNAFTE</t>
  </si>
  <si>
    <t>MOST NA ROMANOVEJ ULICI CEZ CHORVÁTSKE RAMENO V BRATISLAVE</t>
  </si>
  <si>
    <t>MOST NA ANTOLSKEJ UL. V PETRŽALKE NAD CHORVÁTSKÝM RAMENOM</t>
  </si>
  <si>
    <t>MOST NAD ŽELEZNICOU NA POKRAČOVANÍ HARMINCOVEJ ULICE</t>
  </si>
  <si>
    <t>MOST NAD ULICOU ZIDINY NA POKRAČOVANÍ HARMINCOVEJ ULICE</t>
  </si>
  <si>
    <t>MOST NA PANÓNSKEJ CESTE V JANÍKOVOM DVORE V PETRŽALKE - ĽAVÝ MOST 
(od petržalského sídliska)</t>
  </si>
  <si>
    <t>MOST NA PANÓNSKEJ CESTE V JANÍKOVOM DVORE V PETRŽALKE - PRAVÝ MOST
(od Janíkovho dvora)</t>
  </si>
  <si>
    <t>MOST NA PANÓNSKEJ CESTE NAD EINSTEINOVOU ULICOU V PETRŽALKE  - PRAVÝ MOST - SMER DO MESTA</t>
  </si>
  <si>
    <t>MOST NA PANÓNSKEJ CESTE NAD EINSTEINOVOU ULICOU V PETRŽALKE  - ĽAVÝ MOST - SMER VON Z MESTA</t>
  </si>
  <si>
    <t>MOST APOLLO - OBJ. 203 - ESTAKÁDA NA BRATISLAVSKEJ STRANE MOSTU</t>
  </si>
  <si>
    <t>MOST APOLLO - HLAVNÝ OBJEKT NAD RIEKOU DUNAJ</t>
  </si>
  <si>
    <t xml:space="preserve">MOST APOLLO - OBJ. 202-00 ESTAKÁDA NA PETRŽALSKEJ STRANE MOSTU </t>
  </si>
  <si>
    <t>MOST NAD ŽELEZNICOU V LAMAČI</t>
  </si>
  <si>
    <t>MOST NA BOJNICKEJ ULICI NA ŽABOM MAJERI</t>
  </si>
  <si>
    <t>MOST NA RONDELI PRÍSTAVNÉHO MOSTU Z BRATISLAVSKEJ STRANY NAD PRÍSTAVNOU ULICOU</t>
  </si>
  <si>
    <t>MOST NAD SENECKOU CESTOU - NOVÁ ČASŤ DO VAJNOR</t>
  </si>
  <si>
    <t>MOST NA RUSOVSKEJ CESTE NAD PANÓNSKOU CESTOU PRI  ŽELEZNIČNEJ STANICI PETRŽALKA</t>
  </si>
  <si>
    <t>MOST NA BOTANICKEJ UL. CEZ ČIERNY POTOK PRI RIVIÉRE</t>
  </si>
  <si>
    <t>MOST NA VLÁRSKEJ ULICI NAD MAGURSKOU DOLINOU NA KRAMÁROCH</t>
  </si>
  <si>
    <t>MOST NA BRATSKEJ ULICI NAD DIAĽNICOU D2 V PETRŽALKE PRI KAPITULSKOM DVORE</t>
  </si>
  <si>
    <t>MOST NA IVÁNSKEJ CESTE NAD DIAĽNICOU D1</t>
  </si>
  <si>
    <t xml:space="preserve">MOST NA VIEDENSKEJ CESTE NAD EINSTEINOVOU ULICOU A DIAĽNICOU D1 - ľavý (smer AT) </t>
  </si>
  <si>
    <t xml:space="preserve">MOST NA VIEDENSKEJ CESTE NAD EINSTEINOVOU ULICOU A DIAĽNICOU D1 - pravý (smer centrum) </t>
  </si>
  <si>
    <t>M 164.1</t>
  </si>
  <si>
    <t>MOST NA PANÓNSKEJ CESTE NAD ŽELEZNICOU V PETRŽALKE PRED ŽELEZNIČNOU STANICOU - ĽAVÝ MOST 
(od Digital parku)</t>
  </si>
  <si>
    <t xml:space="preserve">MOST NA PANÓNSKEJ CESTE NAD ŽELEZNICOU V PETRŽALKE PRED ŽELEZNIČNOU STANICOU - PRAVÝ MOST
(od Rontgenovej ul.) </t>
  </si>
  <si>
    <t>MOST NA DOLNOZEMSKEJ CESTE NAD BOSÁKOVOU ULICOU V PETRŽALKE - PRAVÝ MOST</t>
  </si>
  <si>
    <t>MOST NA DOLNOZEMSKEJ CESTE NAD KUTLÍKOVOU ULICOU ZA DOSTIHOVOU DRÁHOU V PETRŽALKE</t>
  </si>
  <si>
    <t>MOST NA DOLNOZEMSKEJ CESTE NAD CHORVÁTSKYM RAMENOM V PETRŽALKE</t>
  </si>
  <si>
    <t>MOST NA DOLNOZEMSKEJ CESTE NAD BETLIARSKOU ULICOU V PETRŽALKE</t>
  </si>
  <si>
    <t>MOST NA BRATSKEJ ULICI NAD ŽELEZNIČNOU VLEČKOU ZA KOPČIANSKOU ULICOU V PETRŽALKE</t>
  </si>
  <si>
    <t>MOST NA VIEDENSKEJ CESTE PRED COLNICOU S RAKÚSKOM - BERG V PETRŽALKE</t>
  </si>
  <si>
    <t>MOST NA SENECKEJ CESTE NAD DIAĽNICOU D1 - ĽAVÝ MOST
(von z mesta)</t>
  </si>
  <si>
    <t>MOST NA SENECKEJ CESTE NAD DIAĽNICOU D -1 - PRAVÝ MOST
(do mesta)</t>
  </si>
  <si>
    <t>MOST NA SENECKEJ CESTE CEZ POTOK ĽADOVÁ VODA PRI IVANKE, BRATISLAVA</t>
  </si>
  <si>
    <t>MOST CEZ MARIÁNSKY POTOK V ZÁHORSKEJ BYSTRICI NA KARPATSKEJ a ZÁHORSKEJ ULICI</t>
  </si>
  <si>
    <t>MOST NA CESTE ZO ZÁHORSKEJ BYSTRICE DO OSADY POĽNÝ MLYN NAD DIAĽNICOU D2</t>
  </si>
  <si>
    <t>MOST CEZ POTOK VYDRICA NA CESTE MLÁDEŽE POD SANATÓRIOM</t>
  </si>
  <si>
    <t>MOST NA RONDELI PRÍSTAVNÉHO MOSTA Z BRATISLAVSKEJ
STRANY NAD BALKAJSKOU ULICOU</t>
  </si>
  <si>
    <t>MOST - NÁJAZD Z EINSTEINOVEJ ULICE NA PANÓNSKU CESTU PRI SADE JANKA KRÁĽA V PETRŽALKE</t>
  </si>
  <si>
    <t>MOST NA RYBNIČNEJ ULICI NAD ŽELEZNICOU BRATISLAVA-PEZINOK</t>
  </si>
  <si>
    <t>MOST PRI VÚIS, NA ULICI K ŽELEZNEJ STUDNIČKE PRI SUCHOM MLYNE</t>
  </si>
  <si>
    <t>MOST NAD TEPLOVODOM, NA CESTE K SPAĽOVNI PRI SLOVNAFTE</t>
  </si>
  <si>
    <t xml:space="preserve">MOST CEZ VODNÝ KANÁL K SLOVNAFTU, NA CESTE K SPAĽOVNI </t>
  </si>
  <si>
    <t>MOST V KRASŇANOCH, V RAČI "MEDZI KOĽAJAMI"</t>
  </si>
  <si>
    <t>MOST NA MATEJKOVEJ ULICI NAD DEVÍNSKOU CESTOU K DLHÝM DIELOM</t>
  </si>
  <si>
    <t>MOST CEZ POTOK STARÁ MLÁKA V DEVÍNSKEJ NOVEJ VSI PRI BÝVALEJ TEHELNI</t>
  </si>
  <si>
    <t>MOST NA CESTE ZO ZÁHORSKEJ BYSTRICE DO OSADY POĽNÝ MLYN CEZ POTOK MLÁKA</t>
  </si>
  <si>
    <t>MOST NA CESTE ZO ZÁHORSKEJ BYSTRICE DO OSADY POĽNÝ MLYN CEZ MÁSTSKÝ POTOK</t>
  </si>
  <si>
    <t>MOST NA ISTRIJSKEJ ULICI CEZ POTOK MLÁKA V DEVÍNSKEJ  NOVEJ VSI</t>
  </si>
  <si>
    <t>MOST - ZOSTUPNÁ VETVA ESTAKÁDY PRÍSTAVNÉHO MOSTA, ZJAZD Z EINSTEINOVEJ ULICE (z 61-001c) NA APOLLO
(z DOLNOZEMSKEJ na APOLLO)</t>
  </si>
  <si>
    <t>MOST NAD ŽELEZNICOU NA CESTE DO VAJNOR</t>
  </si>
  <si>
    <t>MOST NA BRATSKEJ UL. V PETRŽALKE NAD PANÓNSKOU CESTOU A KOPČIANSKOU UL. A ŽELEZNICOU</t>
  </si>
  <si>
    <t>MOST NAD PANÓNSKOU CESTOU - NADJAZD K BUDATÍNSKEJ ULICI V PETRŽALKE</t>
  </si>
  <si>
    <t>MOST - POKRAČOVANIE STARÉHO MOSTA DO PETRŽALKY - NAPOJENIE NA JANTÁROVÚ ULICU, BRATISLAVA</t>
  </si>
  <si>
    <t>MOST - POKRAČOVANIE STARÉHO MOSTA DO PETRŽALKY - NAPOJENIE NA JANTÁROVÚ ULICU, BRATISLAVA
most pre električku</t>
  </si>
  <si>
    <t>M 169.2</t>
  </si>
  <si>
    <t>MOST NA HARMINCOVEJ UL. NAD PODJAZDOM Z DIAĽNICE</t>
  </si>
  <si>
    <t>MOST - NÁJAZD Z DOLNOZEMSKEJ CESTY NA EINSTEINOVU UL. 
(ponad cestu na Apollo)</t>
  </si>
  <si>
    <t>MOST NA MIEROVEJ UL. NAD GAGARINOVOU UL.</t>
  </si>
  <si>
    <t>MOST NA KAPUCÍNSKEJ UL. NAD STAROMESTSKOU ULICOU</t>
  </si>
  <si>
    <t>MOST NA HARMINCOVEJ UL. NAD DIAĽNICOU D-1 a KOLEKTORMI K1 a K2</t>
  </si>
  <si>
    <t>MOST CEZ POTOK VYDRICA V PANSKOM LESE NA ŽELEZNEJ STUDNIČKE</t>
  </si>
  <si>
    <t>MOST NA CESTE ZO ZÁHORSKEJ BYSTRICE DO OSADY POĽNÝ MLYN NAD D4</t>
  </si>
  <si>
    <t>M 152</t>
  </si>
  <si>
    <t>ESTAKÁDA ARTMEDIA  MEDZI VIEDENSKOU CESTOU A JANTÁROVOU CESTOU</t>
  </si>
  <si>
    <t>M 151</t>
  </si>
  <si>
    <t>LÁVKA NAD PRAŽSKOU ULICOU - ULICA GORAZDOVA A ĎURGALOVA</t>
  </si>
  <si>
    <t>LÁVKA NAD KARLOVESKOU ULICOU PRI JURIGOVOM NÁMESTÍ</t>
  </si>
  <si>
    <t>LÁVKA NAD KARLOVESKOU ULICOU PRI TILGNEROVEJ</t>
  </si>
  <si>
    <t>LÁVKA PRI INCHEBE NAD EINSTEINOVOU ULICOU A DIAĽNICOU D1 V PETRŽALKE</t>
  </si>
  <si>
    <t>LÁVKA PRI AUPARKU NAD EINSTEINOVOU ULICOU A DIAĽNICOU D1 V PETRŽALKE</t>
  </si>
  <si>
    <t>LÁVKA NA MOSTE APOLLO - OBJ. 205 SCHODY PRE PEŠÍCH NA BRATISLAVSKEJ STRANY MOSTU K ZÁSTAVKE MHD SMER RUŽINOV</t>
  </si>
  <si>
    <t>LÁVKA NA MOSTE APOLLO - OBJ. 204 SCHODY PRE PEŠÍCH NA BRATISLAVSKEJ STRANY MOSTU K ZÁSTAVKE MHD SMER PETRŽALKA</t>
  </si>
  <si>
    <t>LÁVKA NA MOSTE APOLLO - OBJ. 207 RAMPA PRE CYKLISTOV NA BRATISLAVSKEJ STRANE MOSTA</t>
  </si>
  <si>
    <t>LÁVKA NA MOSTE APOLLO - OBJ. 208 SCHODY Z LÁVKY PRE PEŠÍCH NA PETRŽALSKEJ STRANE MOSTA</t>
  </si>
  <si>
    <t xml:space="preserve">LÁVKA MOST APOLLO BRATISLAVA , OBJ. 206.00 - CYKLISTICKÁ LÁVKA PETRŽALKA </t>
  </si>
  <si>
    <t>LÁVKA NAD MAJERÍKOVOU ULICOU NA DLHÝCH DIELOCH</t>
  </si>
  <si>
    <t>LÁVKA PRI RAVAK-U NAD EINSTEINOVOU ULICOU A DIALNICOU D-1 V PETRŽALKE -       1. ČASŤ</t>
  </si>
  <si>
    <t>LÁVKA NA JANTÁROVEJ UL. PRI STAROM MOSTE NAD EINSTEINOVOU ULICI  A                                     D-1 V PETRŽALKE</t>
  </si>
  <si>
    <t>LÁVKA PRI DMPB NAD EINSTEINOVOU ULICOU A DIAĽNICOU D-1 V PETRŽALKE</t>
  </si>
  <si>
    <t>LÁVKA NAD KRIŽOVATKOU ŠTEFÁNIKOVA A ŠANCOVÁ ULICA PRI SAV</t>
  </si>
  <si>
    <t>LÁVKA NAD CESTOU NA SENEC PRI ZLATÝCH PIESKOCH</t>
  </si>
  <si>
    <t>LÁVKA PRE CHODCOV A CYKLISTOV CEZ PRÍTOK VYDRICA PRI JAZERÁCH NA ŽELEZNIČNEJ STUDNIČKE V BRATISLAVE
(malá nad potokom)</t>
  </si>
  <si>
    <t>L 323.1</t>
  </si>
  <si>
    <t>LÁVKA PRE CHODCOV A CYKLISTOV CEZ PRÍTOK VYDRICA PRI JAZERÁCH NA ŽELEZNIČNEJ STUDNIČKE V BRATISLAVE
(na kamenných stĺpoch)</t>
  </si>
  <si>
    <t>L 323.2</t>
  </si>
  <si>
    <t>LÁVKA NA CESTE MLÁDEŽE CEZ POTOK VYDRICA V OBLASTI POD ŠMACHY</t>
  </si>
  <si>
    <t xml:space="preserve">LÁVKA PRI BOTANICKEJ ZÁHRADE NA BOTANICKEJ ULICI </t>
  </si>
  <si>
    <t>LÁVKA CEZ CHORVÁTSKE RAMENO PRI KONEČNEJ ELEKTRIČKY V PTŽ</t>
  </si>
  <si>
    <t>LÁVKA NAD BAJKALSKOU ULICOU ZA PRÍSTAVNÝM MOSTOM</t>
  </si>
  <si>
    <t>LÁVKA NAD STAROMESTSKOU ULICOU K ŽIDOVSKEJ ULICI V BRATISLAVE</t>
  </si>
  <si>
    <t>LÁVKA - RAMPA PRE CYKLISTOV, 
STARÝ MOST - KLOKOČOVA</t>
  </si>
  <si>
    <t>L 357</t>
  </si>
  <si>
    <t>LÁVKA PRI MOSTE M002 NA ULICI PRI ŠAJBÁCH</t>
  </si>
  <si>
    <t>L 358</t>
  </si>
  <si>
    <t>PODCHOD NA DOLNOZEMSKEJ CESTE ZA BOSÁKOVOU UL. PRI EKONOMICKEJ UNIVERZITE V PETRŽALKE</t>
  </si>
  <si>
    <t>PODCHOD NA KARLOVESKEJ ULICI PRI OBCHODNOM CENTRE V KARLOVEJ VSI
(M 070)</t>
  </si>
  <si>
    <t>PODCHOD NA PATRÓNKE NA LAMAČSKEJ CESTE</t>
  </si>
  <si>
    <t>PODCHOD NA MLYNSKÝCH NIVÁCH POD BAJKALSKOU ULICOU, BRATISLAVA</t>
  </si>
  <si>
    <t>PODCHOD NA DOLNOZEMSKEJ CESTE ZA PRÍSTAVNÝM MOSTOM V PETRŽALKE</t>
  </si>
  <si>
    <t>PODCHOD NA DOLNOZEMSKEJ CESTE PRI JASOVSKEJ ULICI V PETRŽALKE</t>
  </si>
  <si>
    <t>PODCHOD NA TRNAVSKOM MÝTE</t>
  </si>
  <si>
    <t>PODCHOD POD PRIEVOZSKOU UL. PRI BAJKALSKEJ UL. - VĽAVO OD PRÍSTAVNÉHO MOSTA 
(pri T-Com)</t>
  </si>
  <si>
    <t>PODCHOD NA MELIČKOVEJ ULICI, NA DLHÝCH DIELOCH</t>
  </si>
  <si>
    <t>PODCHOD NA DOLNOZEMSKEJ ULICI PRI KUTLÍKOVEJ ULICI PRI DOSTIHOVEJ DRÁHE V PETRŽALKE</t>
  </si>
  <si>
    <t>PODCHOD POD RUSOVSKOU CESTOU PRI POLIKLINIKE NA ZÁPOROŽSKEJ UL.</t>
  </si>
  <si>
    <t>PODCHOD POD RUSOVSKOU CESTOU PRI ŽELEZNIČNEJ STANICI V PETRŽALKE</t>
  </si>
  <si>
    <t>PODCHOD NA PRIEVOZSKEJ UL. - PRI BAJKALSKEJ UL., PRI KLENTOCH - PRI ROTUNDE</t>
  </si>
  <si>
    <t>PODCHOD NA KLARISKEJ UL. POD KAPUCÍNSKOU ULICOU</t>
  </si>
  <si>
    <t xml:space="preserve">PODCHOD NA KOZEJ UL. POD STAROMESTSKOU UL. </t>
  </si>
  <si>
    <t>PODCHOD NA HODŽOVOM NÁMESTÍ</t>
  </si>
  <si>
    <t xml:space="preserve">PODCHOD NA ULICI JANKA ALEXYHO </t>
  </si>
  <si>
    <t>PODCHOD NA SARATOVSKEJ ULICI PRED KONEČNOU ELEKTRIČIEK V DÚBRAVKE</t>
  </si>
  <si>
    <t>PODCHOD PRI VOJENSKEJ NEMOCNICI NA LAMAČSKEJ CESTE</t>
  </si>
  <si>
    <t>PODCHOD NA BRATISLAVSKEJ STRANE PRÍSTAVNÉHO MOSTA POD RONDELOM V BRATISLAVE</t>
  </si>
  <si>
    <t>PODCHOD NA ULICI M. SCHNEIDERA - TRNAVSKÉHO V BRATISLAVE</t>
  </si>
  <si>
    <t>PODCHOD NA RYBNOM NÁMESTÍ - pod estakádami Nového mosta 
súčasť M 177</t>
  </si>
  <si>
    <t>PODJAZD V MLYNSKEJ DOLINE PRI STARÝCH GRUNTOCH POD D2</t>
  </si>
  <si>
    <t xml:space="preserve">Výkon mimoriad. prehliadky a vypr. správy </t>
  </si>
  <si>
    <t>PODJAZD NA HODŽOVOM NÁMESTÍ</t>
  </si>
  <si>
    <t>PODJAZD NAD BAJKALSKOU ULICOU NA PRIEVOZSKEJ ULICI</t>
  </si>
  <si>
    <t>PODJAZD NA STROMOVEJ ULICI - SMER KRAMÁRE POD PRAŽSKOU ULICOU</t>
  </si>
  <si>
    <t>Príloha č. 1 - Cenník</t>
  </si>
  <si>
    <t xml:space="preserve"> - nákladov na zvolávanie prípadných rokovaní</t>
  </si>
  <si>
    <t xml:space="preserve"> - komunikáciu s príslušnými orgánmi a organizáciami</t>
  </si>
  <si>
    <t xml:space="preserve"> - všetkých nákladov na prípadné merania, kontroly stavu a pod.</t>
  </si>
  <si>
    <t xml:space="preserve">Hlavné prehliadky, návrhy riešení a opatrení na technických objektoch v správe Hlavného mesta Slovenskej republiky Bratislavy </t>
  </si>
  <si>
    <t>DPH 23%</t>
  </si>
  <si>
    <t>DPH 23 %</t>
  </si>
  <si>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</si>
  <si>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</si>
  <si>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</si>
  <si>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</si>
  <si>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</si>
  <si>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</si>
  <si>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</si>
  <si>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čestne vyhlasujem,</t>
  </si>
  <si>
    <t>Ako uchádzač v tomto verejnom obstarávaní Hl. mesta SR Bratislava</t>
  </si>
  <si>
    <t>Čestné vyhlásenie podľa § 32 ods. 7 ZVO</t>
  </si>
  <si>
    <t>Uchádzač ďalej vyhlasuje, že si je vedomý právnych následkov uvedenia nepravdivých informácií v tomto vyhlásení alebo zamlčania takejto osoby.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</si>
  <si>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</si>
  <si>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</si>
  <si>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</si>
  <si>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</si>
  <si>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</si>
  <si>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</si>
  <si>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</si>
  <si>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</si>
  <si>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</si>
  <si>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</si>
  <si>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</si>
  <si>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</si>
  <si>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</si>
  <si>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</si>
  <si>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</si>
  <si>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>Čestné vyhlásenie o konečných užívateľoch výhod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</si>
  <si>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</si>
  <si>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</si>
  <si>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</si>
  <si>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</si>
  <si>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</si>
  <si>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t xml:space="preserve">Predovšetkým vyhlasujem, že: 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</si>
  <si>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</si>
  <si>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>Čestné vyhlásenie k uplatňovaniu medzinárodných sankcií</t>
  </si>
  <si>
    <t>Podpis</t>
  </si>
  <si>
    <t xml:space="preserve">Dátum: </t>
  </si>
  <si>
    <t>V ...</t>
  </si>
  <si>
    <t>Celková cena na účely hodnotenia ponúk:</t>
  </si>
  <si>
    <t>Peňažný bonus na účely vyhodnotenia ponúk (pozn. bude odpočítaný z ponukovej ceny):</t>
  </si>
  <si>
    <t>Pridelený bonus po vyhodnotení referencie (vyplní verejný obstarávateľ)</t>
  </si>
  <si>
    <t>Meno, priezvisko, tel. email - kontaktnej osoby pre overenie referencie</t>
  </si>
  <si>
    <t>Hodnota stavebných prác</t>
  </si>
  <si>
    <t>Začiatok a koniec realizácie v tvare DD/MM/RRRR-DD/MM/RRRR</t>
  </si>
  <si>
    <t>Trvanie pôsobenia v pozícii uvedenej v r. 31  v tvare DD/MM/RRRR-DD/MM/RRRR</t>
  </si>
  <si>
    <t xml:space="preserve">Názov pozície </t>
  </si>
  <si>
    <t xml:space="preserve">Názov realizácie </t>
  </si>
  <si>
    <t>Popis kritéria</t>
  </si>
  <si>
    <t>Minimálna hodnota kritéria</t>
  </si>
  <si>
    <t>Maximálny finančný bonus na účely hodnotenia ponúk</t>
  </si>
  <si>
    <t>čím viac, tým lepšie</t>
  </si>
  <si>
    <t xml:space="preserve">Logika kritéria: </t>
  </si>
  <si>
    <t>Spolu</t>
  </si>
  <si>
    <t>Cena za celý predmet zákazky</t>
  </si>
  <si>
    <t xml:space="preserve">Suma v EUR s DPH </t>
  </si>
  <si>
    <t>Výška DPH</t>
  </si>
  <si>
    <t>Suma v EUR bez DPH</t>
  </si>
  <si>
    <t>Počet kusov</t>
  </si>
  <si>
    <t>Názov položky</t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</si>
  <si>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Medzinárodné sankcie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</si>
  <si>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Koneční užívatelia výhod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</si>
  <si>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prehlasujem, že som sa oboznámil so znením čestného vyhlásenia uvedeným v hárku "</t>
    </r>
    <r>
      <rPr>
        <b/>
        <sz val="10"/>
        <color theme="1"/>
        <rFont val="Calibri"/>
        <family val="2"/>
        <charset val="238"/>
        <scheme val="minor"/>
      </rPr>
      <t>Osobné postavenie</t>
    </r>
    <r>
      <rPr>
        <sz val="10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</si>
  <si>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vyhlásenia podľa zákona o verejnom obstarávaní</t>
  </si>
  <si>
    <t>Som platcom DPH</t>
  </si>
  <si>
    <t>Platca/Neplatca DPH:</t>
  </si>
  <si>
    <t>Tel.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</si>
  <si>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</si>
  <si>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</si>
  <si>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</si>
  <si>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</si>
  <si>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</si>
  <si>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 xml:space="preserve">Predložením tejto ponuky čestne vyhlasujem, že postupujem v súlade s etickým kódexom uchádzača vydaným Úradom pre verejné obstarávanie: https://www.uvo.gov.sk/zaujemca-uchadzac/eticky-kodex-zaujemcu-uchadzaca. </t>
  </si>
  <si>
    <r>
      <t xml:space="preserve">Predložením tejto ponuky čestne vyhlasujem, že </t>
    </r>
    <r>
      <rPr>
        <b/>
        <sz val="10"/>
        <rFont val="Calibri"/>
        <family val="2"/>
        <charset val="238"/>
        <scheme val="minor"/>
      </rPr>
      <t xml:space="preserve">nemám uložený zákaz účasti </t>
    </r>
    <r>
      <rPr>
        <sz val="1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</si>
  <si>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Maximálna hodnota kritéria v ks (1 ks </t>
    </r>
    <r>
      <rPr>
        <b/>
        <sz val="11"/>
        <rFont val="Calibri"/>
        <family val="2"/>
        <charset val="238"/>
      </rPr>
      <t xml:space="preserve">à </t>
    </r>
    <r>
      <rPr>
        <b/>
        <sz val="11"/>
        <rFont val="Calibri"/>
        <family val="2"/>
        <charset val="238"/>
        <scheme val="minor"/>
      </rPr>
      <t>20 000)</t>
    </r>
  </si>
  <si>
    <t xml:space="preserve">Predloženie účtovnej závierky alebo link na Register účtovných závierku </t>
  </si>
  <si>
    <t>Vyberte možnosť</t>
  </si>
  <si>
    <t xml:space="preserve">Link (ak je relevantné): </t>
  </si>
  <si>
    <r>
      <t xml:space="preserve">V rámci kritéria skúsenosti odborníkov budú hodnotené skúsenosti I2 a I3, ktorými uchádzač disponuje pre účely splnenia podmienky účasti stanovenej v zmysle § 34 ods. 1 písm. g) ZVO ktoré sú uvedené v Časti B. Podmienky účasti v článku 3. Uchádzač v rámci kritéria uvedie, aké skúsenosti zo skôr realizovaných projektov považuje za najprínosnejšie vo vzťahu k poskytovaniu predmetu zákazky. Uchádzač v rámci daného kritéria môže uviesť maximálne celkovo 6 skúseností (všetkých 6 skúsností navyše môže byť preukázané aj skúsnosťou jednéjho odborníka, ktoré predstavujú maximálnu kvalitu, za ktorú môže uchdáazač získať bonus 120 000 eur (20 000 eur za každú jednu skúsenosť)
</t>
    </r>
    <r>
      <rPr>
        <b/>
        <sz val="10"/>
        <color theme="1"/>
        <rFont val="Calibri"/>
        <family val="2"/>
        <charset val="238"/>
        <scheme val="minor"/>
      </rPr>
      <t xml:space="preserve">
Upozornenie:</t>
    </r>
    <r>
      <rPr>
        <b/>
        <u/>
        <sz val="10"/>
        <rFont val="Calibri"/>
        <family val="2"/>
        <charset val="238"/>
        <scheme val="minor"/>
      </rPr>
      <t xml:space="preserve">  Referenčná skúsenosť, ktorá slúži na preukazovanie splnenia podmienky účasti podľa § 34 ods. 1 písm. g) ZVO , nebude v rámci kritéria skúsenosti hodnotená.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Poznámka: Body za Kritérium č. 2 bude verejný obstarávateľ prideľovať až po dôkladnom overení a potvrdení uvádzaných referencií</t>
    </r>
  </si>
  <si>
    <r>
      <t xml:space="preserve">Finančné a ekonomické postavenie 
</t>
    </r>
    <r>
      <rPr>
        <sz val="10"/>
        <rFont val="Calibri Light"/>
        <family val="2"/>
        <charset val="238"/>
        <scheme val="major"/>
      </rPr>
      <t>(vypĺňa uchádzač, ak splnenie podmienok účasti týkajúcich sa finančného a ekonomického postavenia nenahrádza Jednotným európskym dokumentom)</t>
    </r>
  </si>
  <si>
    <t>KO I3</t>
  </si>
  <si>
    <t>KO I2</t>
  </si>
  <si>
    <t>Meno a priezvisko</t>
  </si>
  <si>
    <t xml:space="preserve">Číslo osvedčenia </t>
  </si>
  <si>
    <t>Kritérium č. 1: Cena celkom (K1)</t>
  </si>
  <si>
    <t>Kritérium č. 2: Skúsenosti autorizovaného stavebného inžiniera (K2)</t>
  </si>
  <si>
    <t>Podľa § 34 ods. 1 písm. a) ZVO</t>
  </si>
  <si>
    <t>Predmet zákazky (stručne)</t>
  </si>
  <si>
    <t>Dátum realizácie</t>
  </si>
  <si>
    <t>Dĺžka poľa mostu</t>
  </si>
  <si>
    <t>Kontakt pre overenie 
(aktuálny email, telefón)</t>
  </si>
  <si>
    <t>Podľa § 34 ods. 1 písm. g) ZVO</t>
  </si>
  <si>
    <t xml:space="preserve"> Názov zákazky</t>
  </si>
  <si>
    <t xml:space="preserve">Názov zákazky: 
Predmet zákazky (stručne):
Dátum realizácie: 
Dĺžka poľa mostu: 
Kontakt pre overenie (email, telefón): </t>
  </si>
  <si>
    <r>
      <t xml:space="preserve">Technická alebo odborná spôsobilosť
</t>
    </r>
    <r>
      <rPr>
        <sz val="10"/>
        <rFont val="Calibri Light"/>
        <family val="2"/>
        <charset val="238"/>
        <scheme val="major"/>
      </rPr>
      <t>(Vypĺňa uchádzač, ak splnenie podmienok účasti týkajúcich sa technickej alebo odbornej spôsobilosti nenahrádza Jednotným európskym dokumentom. Vyplnené údaje nenahrádzajú referenciu vystavenú odberateľom.)</t>
    </r>
  </si>
  <si>
    <t>1) 
Referencia na hlavnú prehliadku</t>
  </si>
  <si>
    <t>2) 
Referencia na hlavnú prehliadku</t>
  </si>
  <si>
    <t>3) 
Referencia na hlavnú prehliadku
(ak relevantné)</t>
  </si>
  <si>
    <t>4) 
Referencia na hlavnú prehliadku 
(ak relevantné)</t>
  </si>
  <si>
    <t>1) Referencia na hlavnú prehliadku</t>
  </si>
  <si>
    <t>2) Referencia na hlavnú prehliadku</t>
  </si>
  <si>
    <r>
      <rPr>
        <b/>
        <sz val="9"/>
        <color theme="1"/>
        <rFont val="Calibri"/>
        <family val="2"/>
        <charset val="238"/>
        <scheme val="minor"/>
      </rPr>
      <t>Meno, priezvisko KO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(Pozn. Musí ísť o jedného z KO, ktorými uchádzač preukazuje splnenie podmienok účasti podľa § 34 ods. 1 písm. g) ZVO)</t>
    </r>
  </si>
  <si>
    <t xml:space="preserve">Poznámka: 
Uchádzač vypĺňa bunky označené žltou farbou </t>
  </si>
  <si>
    <t>Ponuka v zákazke „Hlavné prehliadky, návrhy riešení a opatrení na technických objektoch v správe Hlavného mesta Slovenskej republiky Bratislavy“ (Príloha č. 1 k rámcovej dohode)</t>
  </si>
  <si>
    <r>
      <t xml:space="preserve">Skúsenosť č. 2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</si>
  <si>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1 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</si>
  <si>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3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</si>
  <si>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 xml:space="preserve">Skúsenosť č. 4 
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</si>
  <si>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>Skúsenosť č. 5</t>
    </r>
    <r>
      <rPr>
        <sz val="8"/>
        <color theme="1"/>
        <rFont val="Calibri"/>
        <family val="2"/>
        <charset val="238"/>
        <scheme val="minor"/>
      </rPr>
      <t xml:space="preserve"> 
</t>
    </r>
    <r>
      <rPr>
        <b/>
        <sz val="9"/>
        <color theme="1"/>
        <rFont val="Calibri"/>
        <family val="2"/>
        <charset val="238"/>
        <scheme val="minor"/>
      </rPr>
      <t xml:space="preserve">(KO I3 alebo KO I2)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</si>
  <si>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r>
      <t>Skúsenosť č. 6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b/>
        <sz val="9"/>
        <color theme="1"/>
        <rFont val="Calibri"/>
        <family val="2"/>
        <charset val="238"/>
        <scheme val="minor"/>
      </rPr>
      <t>(KO I3 alebo KO I2)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(Pozn. skúsenosť iná ako tá, ktorá slúži na preukázanie podmienok účasti podľa § 34 ods. 1 písm. g) ZVO)</t>
    </r>
  </si>
  <si>
    <t>Dĺžka poľa mostu alebo mostného objektu
(v metroch)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</si>
</sst>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u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6"/>
      <color rgb="FF00206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9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6"/>
      <color theme="4" tint="-0.499984740745262"/>
      <name val="Calibri Light"/>
      <family val="2"/>
      <charset val="238"/>
      <scheme val="maj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1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2" fillId="0" borderId="0"/>
    <xf numFmtId="0" fontId="1" fillId="5" borderId="2" applyNumberFormat="0" applyFont="0" applyAlignment="0" applyProtection="0"/>
    <xf numFmtId="0" fontId="1" fillId="0" borderId="0"/>
    <xf numFmtId="0" fontId="32" fillId="0" borderId="0"/>
    <xf numFmtId="0" fontId="1" fillId="5" borderId="2" applyNumberFormat="0" applyFont="0" applyAlignment="0" applyProtection="0"/>
  </cellStyleXfs>
  <cellXfs count="329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5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5" fillId="0" borderId="0" xfId="0" applyFont="1"/>
    <xf numFmtId="0" fontId="23" fillId="11" borderId="8" xfId="4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/>
    </xf>
    <xf numFmtId="0" fontId="23" fillId="11" borderId="21" xfId="4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0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0" borderId="26" xfId="0" applyBorder="1" applyAlignment="1">
      <alignment horizontal="left" wrapText="1" indent="1"/>
    </xf>
    <xf numFmtId="0" fontId="29" fillId="0" borderId="26" xfId="6" applyBorder="1" applyAlignment="1">
      <alignment horizontal="left" vertical="center" wrapText="1" indent="1"/>
    </xf>
    <xf numFmtId="0" fontId="0" fillId="0" borderId="26" xfId="0" applyBorder="1" applyAlignment="1" applyProtection="1">
      <alignment horizontal="left" vertical="center" wrapText="1" indent="1"/>
      <protection locked="0"/>
    </xf>
    <xf numFmtId="0" fontId="5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left" vertical="center" wrapText="1" indent="1"/>
    </xf>
    <xf numFmtId="0" fontId="28" fillId="0" borderId="26" xfId="0" applyFont="1" applyBorder="1" applyAlignment="1">
      <alignment horizontal="justify" vertical="center"/>
    </xf>
    <xf numFmtId="0" fontId="30" fillId="0" borderId="21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justify" vertical="center"/>
    </xf>
    <xf numFmtId="0" fontId="5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indent="1"/>
    </xf>
    <xf numFmtId="0" fontId="40" fillId="7" borderId="44" xfId="12" applyFont="1" applyFill="1" applyBorder="1" applyAlignment="1" applyProtection="1">
      <alignment horizontal="left" vertical="center" wrapText="1"/>
      <protection locked="0"/>
    </xf>
    <xf numFmtId="0" fontId="39" fillId="7" borderId="71" xfId="12" applyFont="1" applyFill="1" applyBorder="1" applyAlignment="1" applyProtection="1">
      <alignment horizontal="left" vertical="center" wrapText="1"/>
      <protection locked="0"/>
    </xf>
    <xf numFmtId="0" fontId="40" fillId="7" borderId="54" xfId="12" applyFont="1" applyFill="1" applyBorder="1" applyAlignment="1" applyProtection="1">
      <alignment horizontal="left" vertical="center" wrapText="1"/>
      <protection locked="0"/>
    </xf>
    <xf numFmtId="0" fontId="39" fillId="7" borderId="84" xfId="12" applyFont="1" applyFill="1" applyBorder="1" applyAlignment="1" applyProtection="1">
      <alignment horizontal="left" vertical="center" wrapText="1"/>
      <protection locked="0"/>
    </xf>
    <xf numFmtId="0" fontId="1" fillId="0" borderId="0" xfId="10" applyProtection="1">
      <protection hidden="1"/>
    </xf>
    <xf numFmtId="0" fontId="1" fillId="6" borderId="0" xfId="10" applyFill="1" applyProtection="1">
      <protection hidden="1"/>
    </xf>
    <xf numFmtId="0" fontId="46" fillId="0" borderId="59" xfId="0" applyFont="1" applyBorder="1" applyAlignment="1" applyProtection="1">
      <alignment horizontal="center" vertical="center" wrapText="1"/>
      <protection hidden="1"/>
    </xf>
    <xf numFmtId="0" fontId="46" fillId="0" borderId="60" xfId="0" applyFont="1" applyBorder="1" applyAlignment="1" applyProtection="1">
      <alignment horizontal="center" vertical="center" wrapText="1"/>
      <protection hidden="1"/>
    </xf>
    <xf numFmtId="0" fontId="0" fillId="13" borderId="42" xfId="0" applyFill="1" applyBorder="1" applyAlignment="1" applyProtection="1">
      <alignment horizontal="center" vertical="center" wrapText="1"/>
      <protection hidden="1"/>
    </xf>
    <xf numFmtId="0" fontId="46" fillId="13" borderId="42" xfId="0" applyFont="1" applyFill="1" applyBorder="1" applyAlignment="1" applyProtection="1">
      <alignment horizontal="left" vertical="center" wrapText="1"/>
      <protection hidden="1"/>
    </xf>
    <xf numFmtId="0" fontId="42" fillId="13" borderId="42" xfId="0" applyFont="1" applyFill="1" applyBorder="1" applyAlignment="1" applyProtection="1">
      <alignment horizontal="left" vertical="center" wrapText="1"/>
      <protection hidden="1"/>
    </xf>
    <xf numFmtId="0" fontId="38" fillId="0" borderId="55" xfId="12" applyFont="1" applyFill="1" applyBorder="1" applyAlignment="1" applyProtection="1">
      <alignment horizontal="center" wrapText="1"/>
      <protection hidden="1"/>
    </xf>
    <xf numFmtId="0" fontId="38" fillId="0" borderId="35" xfId="12" applyFont="1" applyFill="1" applyBorder="1" applyAlignment="1" applyProtection="1">
      <alignment wrapText="1"/>
      <protection hidden="1"/>
    </xf>
    <xf numFmtId="0" fontId="38" fillId="0" borderId="81" xfId="12" applyFont="1" applyFill="1" applyBorder="1" applyAlignment="1" applyProtection="1">
      <alignment wrapText="1"/>
      <protection hidden="1"/>
    </xf>
    <xf numFmtId="0" fontId="34" fillId="0" borderId="77" xfId="12" applyFont="1" applyFill="1" applyBorder="1" applyProtection="1">
      <protection hidden="1"/>
    </xf>
    <xf numFmtId="0" fontId="34" fillId="0" borderId="74" xfId="12" applyFont="1" applyFill="1" applyBorder="1" applyProtection="1">
      <protection hidden="1"/>
    </xf>
    <xf numFmtId="0" fontId="34" fillId="0" borderId="23" xfId="12" applyFont="1" applyFill="1" applyBorder="1" applyAlignment="1" applyProtection="1">
      <alignment horizontal="center"/>
      <protection hidden="1"/>
    </xf>
    <xf numFmtId="4" fontId="45" fillId="6" borderId="80" xfId="12" applyNumberFormat="1" applyFont="1" applyFill="1" applyBorder="1" applyProtection="1">
      <protection hidden="1"/>
    </xf>
    <xf numFmtId="0" fontId="34" fillId="0" borderId="0" xfId="12" applyFont="1" applyFill="1" applyBorder="1" applyProtection="1">
      <protection hidden="1"/>
    </xf>
    <xf numFmtId="0" fontId="38" fillId="0" borderId="41" xfId="12" applyFont="1" applyFill="1" applyBorder="1" applyAlignment="1" applyProtection="1">
      <alignment wrapText="1"/>
      <protection hidden="1"/>
    </xf>
    <xf numFmtId="0" fontId="38" fillId="0" borderId="35" xfId="12" applyFont="1" applyFill="1" applyBorder="1" applyAlignment="1" applyProtection="1">
      <alignment horizontal="left" wrapText="1"/>
      <protection hidden="1"/>
    </xf>
    <xf numFmtId="0" fontId="1" fillId="0" borderId="0" xfId="10" applyAlignment="1" applyProtection="1">
      <alignment wrapText="1"/>
      <protection hidden="1"/>
    </xf>
    <xf numFmtId="0" fontId="34" fillId="0" borderId="34" xfId="12" applyFont="1" applyFill="1" applyBorder="1" applyAlignment="1" applyProtection="1">
      <protection hidden="1"/>
    </xf>
    <xf numFmtId="2" fontId="34" fillId="0" borderId="23" xfId="12" applyNumberFormat="1" applyFont="1" applyFill="1" applyBorder="1" applyAlignment="1" applyProtection="1">
      <alignment horizontal="left"/>
      <protection hidden="1"/>
    </xf>
    <xf numFmtId="2" fontId="34" fillId="0" borderId="23" xfId="12" applyNumberFormat="1" applyFont="1" applyFill="1" applyBorder="1" applyProtection="1">
      <protection hidden="1"/>
    </xf>
    <xf numFmtId="0" fontId="39" fillId="0" borderId="41" xfId="12" applyFont="1" applyFill="1" applyBorder="1" applyAlignment="1" applyProtection="1">
      <alignment horizontal="left" vertical="center" wrapText="1"/>
      <protection hidden="1"/>
    </xf>
    <xf numFmtId="0" fontId="41" fillId="6" borderId="85" xfId="12" applyFont="1" applyFill="1" applyBorder="1" applyAlignment="1" applyProtection="1">
      <alignment horizontal="left" vertical="center" wrapText="1"/>
      <protection hidden="1"/>
    </xf>
    <xf numFmtId="0" fontId="41" fillId="6" borderId="63" xfId="12" applyFont="1" applyFill="1" applyBorder="1" applyAlignment="1" applyProtection="1">
      <alignment horizontal="left" vertical="center" wrapText="1"/>
      <protection hidden="1"/>
    </xf>
    <xf numFmtId="0" fontId="39" fillId="0" borderId="37" xfId="12" applyFont="1" applyFill="1" applyBorder="1" applyAlignment="1" applyProtection="1">
      <alignment horizontal="left" vertical="center" wrapText="1"/>
      <protection hidden="1"/>
    </xf>
    <xf numFmtId="2" fontId="39" fillId="6" borderId="22" xfId="12" applyNumberFormat="1" applyFont="1" applyFill="1" applyBorder="1" applyAlignment="1" applyProtection="1">
      <alignment horizontal="left" vertical="center" wrapText="1"/>
      <protection locked="0" hidden="1"/>
    </xf>
    <xf numFmtId="2" fontId="39" fillId="6" borderId="86" xfId="12" applyNumberFormat="1" applyFont="1" applyFill="1" applyBorder="1" applyAlignment="1" applyProtection="1">
      <alignment horizontal="left" vertical="center" wrapText="1"/>
      <protection locked="0" hidden="1"/>
    </xf>
    <xf numFmtId="0" fontId="1" fillId="7" borderId="54" xfId="10" applyFill="1" applyBorder="1" applyProtection="1">
      <protection locked="0"/>
    </xf>
    <xf numFmtId="0" fontId="1" fillId="7" borderId="64" xfId="10" applyFill="1" applyBorder="1" applyProtection="1">
      <protection locked="0"/>
    </xf>
    <xf numFmtId="0" fontId="0" fillId="7" borderId="49" xfId="0" applyFill="1" applyBorder="1" applyProtection="1">
      <protection locked="0"/>
    </xf>
    <xf numFmtId="0" fontId="46" fillId="7" borderId="56" xfId="0" applyFont="1" applyFill="1" applyBorder="1" applyAlignment="1" applyProtection="1">
      <alignment horizontal="left" vertical="center" wrapText="1"/>
      <protection locked="0"/>
    </xf>
    <xf numFmtId="0" fontId="46" fillId="7" borderId="56" xfId="10" applyFont="1" applyFill="1" applyBorder="1" applyAlignment="1" applyProtection="1">
      <alignment vertical="center"/>
      <protection locked="0"/>
    </xf>
    <xf numFmtId="0" fontId="46" fillId="7" borderId="53" xfId="0" applyFont="1" applyFill="1" applyBorder="1" applyAlignment="1" applyProtection="1">
      <alignment horizontal="left" vertical="center" wrapText="1"/>
      <protection locked="0"/>
    </xf>
    <xf numFmtId="0" fontId="46" fillId="7" borderId="44" xfId="0" applyFont="1" applyFill="1" applyBorder="1" applyAlignment="1" applyProtection="1">
      <alignment horizontal="left" vertical="center" wrapText="1"/>
      <protection locked="0"/>
    </xf>
    <xf numFmtId="0" fontId="46" fillId="7" borderId="49" xfId="0" applyFont="1" applyFill="1" applyBorder="1" applyAlignment="1" applyProtection="1">
      <alignment horizontal="left" vertical="center" wrapText="1"/>
      <protection locked="0"/>
    </xf>
    <xf numFmtId="0" fontId="42" fillId="7" borderId="44" xfId="0" applyFont="1" applyFill="1" applyBorder="1" applyAlignment="1" applyProtection="1">
      <alignment horizontal="left" vertical="center" wrapText="1"/>
      <protection locked="0"/>
    </xf>
    <xf numFmtId="0" fontId="42" fillId="7" borderId="49" xfId="0" applyFont="1" applyFill="1" applyBorder="1" applyAlignment="1" applyProtection="1">
      <alignment horizontal="left" vertical="center" wrapText="1"/>
      <protection locked="0"/>
    </xf>
    <xf numFmtId="0" fontId="42" fillId="7" borderId="51" xfId="0" applyFont="1" applyFill="1" applyBorder="1" applyAlignment="1" applyProtection="1">
      <alignment horizontal="left" vertical="center" wrapText="1"/>
      <protection locked="0"/>
    </xf>
    <xf numFmtId="0" fontId="42" fillId="7" borderId="52" xfId="0" applyFont="1" applyFill="1" applyBorder="1" applyAlignment="1" applyProtection="1">
      <alignment horizontal="left" vertical="center" wrapText="1"/>
      <protection locked="0"/>
    </xf>
    <xf numFmtId="0" fontId="23" fillId="8" borderId="8" xfId="4" applyFont="1" applyFill="1" applyBorder="1" applyAlignment="1" applyProtection="1">
      <alignment horizontal="center" vertical="center" wrapText="1"/>
    </xf>
    <xf numFmtId="0" fontId="20" fillId="8" borderId="8" xfId="4" applyFont="1" applyFill="1" applyBorder="1" applyAlignment="1" applyProtection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left" vertical="top" wrapText="1"/>
    </xf>
    <xf numFmtId="0" fontId="25" fillId="6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/>
    </xf>
    <xf numFmtId="0" fontId="24" fillId="0" borderId="6" xfId="1" applyFont="1" applyFill="1" applyBorder="1" applyAlignment="1" applyProtection="1">
      <alignment horizontal="left" vertical="top" wrapText="1"/>
    </xf>
    <xf numFmtId="0" fontId="24" fillId="0" borderId="6" xfId="3" applyFont="1" applyFill="1" applyBorder="1" applyAlignment="1" applyProtection="1">
      <alignment horizontal="left" vertical="top" wrapText="1"/>
    </xf>
    <xf numFmtId="0" fontId="24" fillId="0" borderId="6" xfId="3" applyFont="1" applyFill="1" applyBorder="1" applyAlignment="1" applyProtection="1">
      <alignment horizontal="center" vertical="center" wrapText="1"/>
    </xf>
    <xf numFmtId="0" fontId="24" fillId="6" borderId="6" xfId="3" applyFont="1" applyFill="1" applyBorder="1" applyAlignment="1" applyProtection="1">
      <alignment horizontal="left" vertical="top" wrapText="1"/>
    </xf>
    <xf numFmtId="4" fontId="25" fillId="0" borderId="7" xfId="0" applyNumberFormat="1" applyFont="1" applyBorder="1" applyAlignment="1">
      <alignment horizontal="right" vertical="center"/>
    </xf>
    <xf numFmtId="0" fontId="24" fillId="6" borderId="20" xfId="3" applyFont="1" applyFill="1" applyBorder="1" applyAlignment="1" applyProtection="1">
      <alignment horizontal="left" vertical="top" wrapText="1"/>
    </xf>
    <xf numFmtId="0" fontId="24" fillId="0" borderId="20" xfId="3" applyFont="1" applyFill="1" applyBorder="1" applyAlignment="1" applyProtection="1">
      <alignment horizontal="center" vertical="center" wrapText="1"/>
    </xf>
    <xf numFmtId="4" fontId="25" fillId="0" borderId="4" xfId="0" applyNumberFormat="1" applyFont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5" fillId="7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/>
    <xf numFmtId="0" fontId="12" fillId="0" borderId="14" xfId="0" applyFont="1" applyBorder="1"/>
    <xf numFmtId="0" fontId="23" fillId="9" borderId="8" xfId="4" applyFont="1" applyFill="1" applyBorder="1" applyAlignment="1" applyProtection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0" fontId="13" fillId="0" borderId="24" xfId="0" applyFont="1" applyBorder="1"/>
    <xf numFmtId="0" fontId="25" fillId="0" borderId="20" xfId="0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right" vertical="center"/>
    </xf>
    <xf numFmtId="2" fontId="20" fillId="0" borderId="9" xfId="0" applyNumberFormat="1" applyFont="1" applyBorder="1" applyAlignment="1">
      <alignment horizontal="right" vertical="center"/>
    </xf>
    <xf numFmtId="0" fontId="12" fillId="0" borderId="0" xfId="0" applyFont="1"/>
    <xf numFmtId="2" fontId="25" fillId="7" borderId="6" xfId="0" applyNumberFormat="1" applyFont="1" applyFill="1" applyBorder="1" applyAlignment="1" applyProtection="1">
      <alignment horizontal="center" vertical="center"/>
      <protection locked="0"/>
    </xf>
    <xf numFmtId="0" fontId="20" fillId="10" borderId="8" xfId="4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>
      <alignment vertical="center"/>
    </xf>
    <xf numFmtId="0" fontId="24" fillId="0" borderId="7" xfId="2" applyFont="1" applyFill="1" applyBorder="1" applyAlignment="1" applyProtection="1">
      <alignment horizontal="left" vertical="top" wrapText="1"/>
    </xf>
    <xf numFmtId="0" fontId="24" fillId="0" borderId="6" xfId="1" applyFont="1" applyFill="1" applyBorder="1" applyAlignment="1" applyProtection="1">
      <alignment horizontal="center" vertical="center" wrapText="1"/>
    </xf>
    <xf numFmtId="0" fontId="24" fillId="6" borderId="20" xfId="0" applyFont="1" applyFill="1" applyBorder="1" applyAlignment="1">
      <alignment horizontal="left" vertical="top" wrapText="1"/>
    </xf>
    <xf numFmtId="0" fontId="24" fillId="0" borderId="20" xfId="0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" fillId="0" borderId="0" xfId="0" applyFont="1"/>
    <xf numFmtId="0" fontId="0" fillId="13" borderId="42" xfId="0" applyFill="1" applyBorder="1" applyProtection="1">
      <protection hidden="1"/>
    </xf>
    <xf numFmtId="0" fontId="0" fillId="13" borderId="29" xfId="0" applyFill="1" applyBorder="1" applyProtection="1">
      <protection hidden="1"/>
    </xf>
    <xf numFmtId="0" fontId="39" fillId="0" borderId="34" xfId="12" applyFont="1" applyFill="1" applyBorder="1" applyAlignment="1" applyProtection="1">
      <alignment horizontal="left" vertical="center" wrapText="1"/>
      <protection locked="0" hidden="1"/>
    </xf>
    <xf numFmtId="0" fontId="0" fillId="13" borderId="40" xfId="0" applyFill="1" applyBorder="1" applyProtection="1">
      <protection hidden="1"/>
    </xf>
    <xf numFmtId="0" fontId="52" fillId="13" borderId="13" xfId="12" applyFont="1" applyFill="1" applyBorder="1" applyAlignment="1" applyProtection="1">
      <alignment horizontal="center" vertical="center" wrapText="1"/>
      <protection hidden="1"/>
    </xf>
    <xf numFmtId="0" fontId="53" fillId="13" borderId="11" xfId="0" applyFont="1" applyFill="1" applyBorder="1" applyAlignment="1" applyProtection="1">
      <alignment horizontal="center" vertical="center" wrapText="1"/>
      <protection hidden="1"/>
    </xf>
    <xf numFmtId="0" fontId="0" fillId="13" borderId="19" xfId="0" applyFill="1" applyBorder="1" applyProtection="1">
      <protection hidden="1"/>
    </xf>
    <xf numFmtId="0" fontId="38" fillId="0" borderId="75" xfId="12" applyFont="1" applyFill="1" applyBorder="1" applyAlignment="1" applyProtection="1">
      <alignment wrapText="1"/>
      <protection hidden="1"/>
    </xf>
    <xf numFmtId="0" fontId="0" fillId="0" borderId="82" xfId="0" applyBorder="1" applyProtection="1">
      <protection hidden="1"/>
    </xf>
    <xf numFmtId="4" fontId="34" fillId="0" borderId="79" xfId="12" applyNumberFormat="1" applyFont="1" applyFill="1" applyBorder="1" applyAlignment="1" applyProtection="1">
      <protection hidden="1"/>
    </xf>
    <xf numFmtId="0" fontId="0" fillId="0" borderId="83" xfId="0" applyBorder="1" applyProtection="1">
      <protection hidden="1"/>
    </xf>
    <xf numFmtId="4" fontId="38" fillId="0" borderId="73" xfId="12" applyNumberFormat="1" applyFont="1" applyFill="1" applyBorder="1" applyAlignment="1" applyProtection="1">
      <protection hidden="1"/>
    </xf>
    <xf numFmtId="0" fontId="0" fillId="0" borderId="60" xfId="0" applyBorder="1" applyProtection="1">
      <protection hidden="1"/>
    </xf>
    <xf numFmtId="0" fontId="44" fillId="13" borderId="13" xfId="12" applyFont="1" applyFill="1" applyBorder="1" applyAlignment="1" applyProtection="1">
      <alignment horizontal="center" vertical="center" wrapText="1"/>
      <protection hidden="1"/>
    </xf>
    <xf numFmtId="0" fontId="1" fillId="13" borderId="11" xfId="10" applyFill="1" applyBorder="1" applyAlignment="1" applyProtection="1">
      <alignment horizontal="center" vertical="center" wrapText="1"/>
      <protection hidden="1"/>
    </xf>
    <xf numFmtId="0" fontId="0" fillId="13" borderId="11" xfId="0" applyFill="1" applyBorder="1" applyAlignment="1" applyProtection="1">
      <alignment horizontal="center" vertical="center" wrapText="1"/>
      <protection hidden="1"/>
    </xf>
    <xf numFmtId="0" fontId="38" fillId="0" borderId="78" xfId="12" applyFont="1" applyFill="1" applyBorder="1" applyAlignment="1" applyProtection="1">
      <alignment wrapText="1"/>
      <protection hidden="1"/>
    </xf>
    <xf numFmtId="0" fontId="1" fillId="0" borderId="76" xfId="10" applyBorder="1" applyAlignment="1" applyProtection="1">
      <alignment wrapText="1"/>
      <protection hidden="1"/>
    </xf>
    <xf numFmtId="0" fontId="38" fillId="0" borderId="58" xfId="12" applyFont="1" applyFill="1" applyBorder="1" applyAlignment="1" applyProtection="1">
      <alignment horizontal="left" vertical="center"/>
      <protection hidden="1"/>
    </xf>
    <xf numFmtId="0" fontId="38" fillId="0" borderId="59" xfId="12" applyFont="1" applyFill="1" applyBorder="1" applyAlignment="1" applyProtection="1">
      <alignment horizontal="left" vertical="center"/>
      <protection hidden="1"/>
    </xf>
    <xf numFmtId="0" fontId="38" fillId="0" borderId="69" xfId="12" applyFont="1" applyFill="1" applyBorder="1" applyAlignment="1" applyProtection="1">
      <alignment horizontal="left" vertical="center"/>
      <protection hidden="1"/>
    </xf>
    <xf numFmtId="0" fontId="57" fillId="13" borderId="43" xfId="12" applyFont="1" applyFill="1" applyBorder="1" applyAlignment="1" applyProtection="1">
      <alignment horizontal="center" vertical="center"/>
      <protection hidden="1"/>
    </xf>
    <xf numFmtId="0" fontId="57" fillId="13" borderId="0" xfId="0" applyFont="1" applyFill="1" applyAlignment="1" applyProtection="1">
      <alignment horizontal="center"/>
      <protection hidden="1"/>
    </xf>
    <xf numFmtId="0" fontId="5" fillId="13" borderId="42" xfId="0" applyFont="1" applyFill="1" applyBorder="1" applyProtection="1"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0" fillId="0" borderId="19" xfId="0" applyBorder="1" applyProtection="1">
      <protection hidden="1"/>
    </xf>
    <xf numFmtId="0" fontId="47" fillId="7" borderId="56" xfId="12" applyFont="1" applyFill="1" applyBorder="1" applyAlignment="1" applyProtection="1">
      <alignment horizontal="center" vertical="center"/>
      <protection locked="0"/>
    </xf>
    <xf numFmtId="0" fontId="5" fillId="0" borderId="53" xfId="0" applyFont="1" applyBorder="1" applyProtection="1">
      <protection locked="0"/>
    </xf>
    <xf numFmtId="0" fontId="50" fillId="7" borderId="50" xfId="12" applyFont="1" applyFill="1" applyBorder="1" applyAlignment="1" applyProtection="1">
      <alignment horizontal="left"/>
      <protection locked="0"/>
    </xf>
    <xf numFmtId="0" fontId="34" fillId="7" borderId="51" xfId="0" applyFont="1" applyFill="1" applyBorder="1" applyAlignment="1" applyProtection="1">
      <alignment horizontal="left"/>
      <protection locked="0"/>
    </xf>
    <xf numFmtId="0" fontId="0" fillId="0" borderId="52" xfId="0" applyBorder="1" applyProtection="1">
      <protection locked="0"/>
    </xf>
    <xf numFmtId="0" fontId="36" fillId="13" borderId="13" xfId="12" applyFont="1" applyFill="1" applyBorder="1" applyAlignment="1" applyProtection="1">
      <alignment horizontal="center" vertical="center" wrapText="1"/>
      <protection hidden="1"/>
    </xf>
    <xf numFmtId="0" fontId="36" fillId="13" borderId="11" xfId="12" applyFont="1" applyFill="1" applyBorder="1" applyAlignment="1" applyProtection="1">
      <alignment horizontal="center" vertical="center" wrapText="1"/>
      <protection hidden="1"/>
    </xf>
    <xf numFmtId="0" fontId="48" fillId="13" borderId="11" xfId="12" applyFont="1" applyFill="1" applyBorder="1" applyAlignment="1" applyProtection="1">
      <alignment horizontal="center" vertical="center" wrapText="1"/>
      <protection hidden="1"/>
    </xf>
    <xf numFmtId="0" fontId="57" fillId="13" borderId="31" xfId="12" applyFont="1" applyFill="1" applyBorder="1" applyAlignment="1" applyProtection="1">
      <alignment horizontal="center" vertical="center"/>
      <protection hidden="1"/>
    </xf>
    <xf numFmtId="0" fontId="57" fillId="13" borderId="30" xfId="0" applyFont="1" applyFill="1" applyBorder="1" applyAlignment="1" applyProtection="1">
      <alignment horizontal="center"/>
      <protection hidden="1"/>
    </xf>
    <xf numFmtId="0" fontId="5" fillId="13" borderId="29" xfId="0" applyFont="1" applyFill="1" applyBorder="1" applyProtection="1">
      <protection hidden="1"/>
    </xf>
    <xf numFmtId="0" fontId="46" fillId="0" borderId="58" xfId="12" applyFont="1" applyFill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54" fillId="0" borderId="48" xfId="12" applyFont="1" applyFill="1" applyBorder="1" applyAlignment="1" applyProtection="1">
      <alignment horizontal="left" vertical="center" wrapText="1"/>
      <protection hidden="1"/>
    </xf>
    <xf numFmtId="0" fontId="5" fillId="0" borderId="44" xfId="0" applyFont="1" applyBorder="1" applyAlignment="1" applyProtection="1">
      <alignment horizontal="left" vertical="center" wrapText="1"/>
      <protection hidden="1"/>
    </xf>
    <xf numFmtId="0" fontId="54" fillId="0" borderId="50" xfId="12" applyFont="1" applyFill="1" applyBorder="1" applyAlignment="1" applyProtection="1">
      <alignment horizontal="left" vertical="center" wrapText="1"/>
      <protection hidden="1"/>
    </xf>
    <xf numFmtId="0" fontId="5" fillId="0" borderId="51" xfId="0" applyFont="1" applyBorder="1" applyAlignment="1" applyProtection="1">
      <alignment horizontal="left" vertical="center" wrapText="1"/>
      <protection hidden="1"/>
    </xf>
    <xf numFmtId="0" fontId="47" fillId="0" borderId="57" xfId="12" applyFont="1" applyFill="1" applyBorder="1" applyAlignment="1" applyProtection="1">
      <alignment horizontal="left" vertical="center" wrapText="1"/>
      <protection hidden="1"/>
    </xf>
    <xf numFmtId="0" fontId="5" fillId="0" borderId="56" xfId="0" applyFont="1" applyBorder="1" applyAlignment="1" applyProtection="1">
      <alignment horizontal="left" vertical="center" wrapText="1"/>
      <protection hidden="1"/>
    </xf>
    <xf numFmtId="0" fontId="47" fillId="0" borderId="48" xfId="12" applyFont="1" applyFill="1" applyBorder="1" applyAlignment="1" applyProtection="1">
      <alignment horizontal="left" vertical="center" wrapText="1"/>
      <protection hidden="1"/>
    </xf>
    <xf numFmtId="0" fontId="36" fillId="13" borderId="58" xfId="12" applyFont="1" applyFill="1" applyBorder="1" applyAlignment="1" applyProtection="1">
      <alignment horizontal="center" vertical="center" wrapText="1"/>
      <protection hidden="1"/>
    </xf>
    <xf numFmtId="0" fontId="36" fillId="13" borderId="59" xfId="12" applyFont="1" applyFill="1" applyBorder="1" applyAlignment="1" applyProtection="1">
      <alignment horizontal="center" vertical="center" wrapText="1"/>
      <protection hidden="1"/>
    </xf>
    <xf numFmtId="0" fontId="48" fillId="13" borderId="59" xfId="12" applyFont="1" applyFill="1" applyBorder="1" applyAlignment="1" applyProtection="1">
      <alignment horizontal="center" vertical="center" wrapText="1"/>
      <protection hidden="1"/>
    </xf>
    <xf numFmtId="0" fontId="0" fillId="13" borderId="60" xfId="0" applyFill="1" applyBorder="1" applyProtection="1">
      <protection hidden="1"/>
    </xf>
    <xf numFmtId="0" fontId="47" fillId="0" borderId="50" xfId="12" applyFont="1" applyFill="1" applyBorder="1" applyAlignment="1" applyProtection="1">
      <alignment horizontal="left" vertical="center" wrapText="1"/>
      <protection hidden="1"/>
    </xf>
    <xf numFmtId="0" fontId="5" fillId="0" borderId="52" xfId="0" applyFont="1" applyBorder="1" applyAlignment="1" applyProtection="1">
      <alignment horizontal="left" vertical="center" wrapText="1"/>
      <protection hidden="1"/>
    </xf>
    <xf numFmtId="0" fontId="39" fillId="7" borderId="50" xfId="0" applyFont="1" applyFill="1" applyBorder="1" applyAlignment="1" applyProtection="1">
      <alignment horizontal="left" vertical="center" wrapText="1"/>
      <protection locked="0"/>
    </xf>
    <xf numFmtId="0" fontId="39" fillId="7" borderId="52" xfId="0" applyFont="1" applyFill="1" applyBorder="1" applyProtection="1">
      <protection locked="0"/>
    </xf>
    <xf numFmtId="0" fontId="1" fillId="7" borderId="46" xfId="5" applyFill="1" applyBorder="1" applyAlignment="1" applyProtection="1">
      <alignment horizontal="left" vertical="center" wrapText="1"/>
      <protection locked="0"/>
    </xf>
    <xf numFmtId="0" fontId="0" fillId="0" borderId="47" xfId="0" applyBorder="1" applyProtection="1">
      <protection locked="0"/>
    </xf>
    <xf numFmtId="0" fontId="1" fillId="7" borderId="44" xfId="5" applyFill="1" applyBorder="1" applyAlignment="1" applyProtection="1">
      <alignment horizontal="left" vertical="center" wrapText="1"/>
      <protection locked="0"/>
    </xf>
    <xf numFmtId="0" fontId="0" fillId="0" borderId="49" xfId="0" applyBorder="1" applyProtection="1">
      <protection locked="0"/>
    </xf>
    <xf numFmtId="0" fontId="42" fillId="7" borderId="65" xfId="0" applyFont="1" applyFill="1" applyBorder="1" applyAlignment="1" applyProtection="1">
      <alignment horizontal="left" vertical="center" wrapText="1"/>
      <protection locked="0"/>
    </xf>
    <xf numFmtId="0" fontId="0" fillId="0" borderId="66" xfId="0" applyBorder="1" applyProtection="1">
      <protection locked="0"/>
    </xf>
    <xf numFmtId="0" fontId="42" fillId="7" borderId="61" xfId="0" applyFont="1" applyFill="1" applyBorder="1" applyAlignment="1" applyProtection="1">
      <alignment horizontal="left" vertical="center" wrapText="1"/>
      <protection locked="0"/>
    </xf>
    <xf numFmtId="0" fontId="0" fillId="0" borderId="67" xfId="0" applyBorder="1" applyProtection="1">
      <protection locked="0"/>
    </xf>
    <xf numFmtId="0" fontId="39" fillId="7" borderId="61" xfId="0" applyFont="1" applyFill="1" applyBorder="1" applyAlignment="1" applyProtection="1">
      <alignment horizontal="left" vertical="center" wrapText="1"/>
      <protection locked="0"/>
    </xf>
    <xf numFmtId="0" fontId="39" fillId="7" borderId="62" xfId="0" applyFont="1" applyFill="1" applyBorder="1" applyAlignment="1" applyProtection="1">
      <alignment horizontal="left" vertical="center" wrapText="1"/>
      <protection locked="0"/>
    </xf>
    <xf numFmtId="0" fontId="0" fillId="0" borderId="68" xfId="0" applyBorder="1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0" fontId="42" fillId="7" borderId="57" xfId="0" applyFont="1" applyFill="1" applyBorder="1" applyAlignment="1" applyProtection="1">
      <alignment horizontal="left" vertical="center" wrapText="1"/>
      <protection locked="0"/>
    </xf>
    <xf numFmtId="0" fontId="0" fillId="7" borderId="53" xfId="0" applyFill="1" applyBorder="1" applyProtection="1">
      <protection locked="0"/>
    </xf>
    <xf numFmtId="0" fontId="42" fillId="7" borderId="48" xfId="0" applyFont="1" applyFill="1" applyBorder="1" applyAlignment="1" applyProtection="1">
      <alignment horizontal="left" vertical="center" wrapText="1"/>
      <protection locked="0"/>
    </xf>
    <xf numFmtId="0" fontId="0" fillId="7" borderId="49" xfId="0" applyFill="1" applyBorder="1" applyProtection="1">
      <protection locked="0"/>
    </xf>
    <xf numFmtId="0" fontId="39" fillId="7" borderId="48" xfId="0" applyFont="1" applyFill="1" applyBorder="1" applyAlignment="1" applyProtection="1">
      <alignment horizontal="left" vertical="center" wrapText="1"/>
      <protection locked="0"/>
    </xf>
    <xf numFmtId="0" fontId="39" fillId="7" borderId="49" xfId="0" applyFont="1" applyFill="1" applyBorder="1" applyProtection="1">
      <protection locked="0"/>
    </xf>
    <xf numFmtId="0" fontId="46" fillId="0" borderId="58" xfId="12" applyFont="1" applyFill="1" applyBorder="1" applyAlignment="1" applyProtection="1">
      <alignment horizontal="left" vertical="center" wrapText="1"/>
      <protection hidden="1"/>
    </xf>
    <xf numFmtId="0" fontId="0" fillId="0" borderId="60" xfId="0" applyBorder="1" applyAlignment="1" applyProtection="1">
      <alignment horizontal="left" vertical="center" wrapText="1"/>
      <protection hidden="1"/>
    </xf>
    <xf numFmtId="0" fontId="5" fillId="0" borderId="53" xfId="0" applyFont="1" applyBorder="1" applyAlignment="1" applyProtection="1">
      <alignment horizontal="left" vertical="center" wrapText="1"/>
      <protection hidden="1"/>
    </xf>
    <xf numFmtId="0" fontId="5" fillId="0" borderId="49" xfId="0" applyFont="1" applyBorder="1" applyAlignment="1" applyProtection="1">
      <alignment horizontal="left" vertical="center" wrapText="1"/>
      <protection hidden="1"/>
    </xf>
    <xf numFmtId="0" fontId="33" fillId="0" borderId="0" xfId="10" applyFont="1" applyAlignment="1" applyProtection="1">
      <alignment wrapText="1"/>
      <protection hidden="1"/>
    </xf>
    <xf numFmtId="0" fontId="33" fillId="0" borderId="0" xfId="11" applyFont="1" applyProtection="1">
      <protection hidden="1"/>
    </xf>
    <xf numFmtId="0" fontId="56" fillId="0" borderId="3" xfId="12" applyFont="1" applyFill="1" applyBorder="1" applyAlignment="1" applyProtection="1">
      <alignment horizontal="left"/>
      <protection hidden="1"/>
    </xf>
    <xf numFmtId="0" fontId="56" fillId="0" borderId="4" xfId="12" applyFont="1" applyFill="1" applyBorder="1" applyAlignment="1" applyProtection="1">
      <alignment horizontal="left"/>
      <protection hidden="1"/>
    </xf>
    <xf numFmtId="0" fontId="56" fillId="0" borderId="9" xfId="12" applyFont="1" applyFill="1" applyBorder="1" applyAlignment="1" applyProtection="1">
      <alignment horizontal="left"/>
      <protection hidden="1"/>
    </xf>
    <xf numFmtId="0" fontId="35" fillId="0" borderId="28" xfId="12" applyFont="1" applyFill="1" applyBorder="1" applyAlignment="1" applyProtection="1">
      <alignment horizontal="center"/>
      <protection hidden="1"/>
    </xf>
    <xf numFmtId="0" fontId="35" fillId="0" borderId="0" xfId="12" applyFont="1" applyFill="1" applyBorder="1" applyAlignment="1" applyProtection="1">
      <alignment horizontal="center"/>
      <protection hidden="1"/>
    </xf>
    <xf numFmtId="0" fontId="35" fillId="0" borderId="27" xfId="12" applyFont="1" applyFill="1" applyBorder="1" applyAlignment="1" applyProtection="1">
      <alignment horizontal="center"/>
      <protection hidden="1"/>
    </xf>
    <xf numFmtId="0" fontId="34" fillId="7" borderId="41" xfId="12" applyFont="1" applyFill="1" applyBorder="1" applyAlignment="1" applyProtection="1">
      <alignment horizontal="left"/>
      <protection locked="0"/>
    </xf>
    <xf numFmtId="0" fontId="34" fillId="7" borderId="34" xfId="12" applyFont="1" applyFill="1" applyBorder="1" applyAlignment="1" applyProtection="1">
      <alignment horizontal="left"/>
      <protection locked="0"/>
    </xf>
    <xf numFmtId="0" fontId="34" fillId="7" borderId="35" xfId="12" applyFont="1" applyFill="1" applyBorder="1" applyAlignment="1" applyProtection="1">
      <alignment horizontal="left"/>
      <protection locked="0"/>
    </xf>
    <xf numFmtId="0" fontId="1" fillId="7" borderId="23" xfId="10" applyFill="1" applyBorder="1" applyAlignment="1" applyProtection="1">
      <alignment horizontal="left"/>
      <protection locked="0"/>
    </xf>
    <xf numFmtId="0" fontId="34" fillId="7" borderId="23" xfId="12" applyFont="1" applyFill="1" applyBorder="1" applyAlignment="1" applyProtection="1">
      <alignment horizontal="left"/>
      <protection locked="0"/>
    </xf>
    <xf numFmtId="2" fontId="56" fillId="0" borderId="13" xfId="12" applyNumberFormat="1" applyFont="1" applyFill="1" applyBorder="1" applyAlignment="1" applyProtection="1">
      <protection hidden="1"/>
    </xf>
    <xf numFmtId="0" fontId="5" fillId="0" borderId="19" xfId="0" applyFont="1" applyBorder="1" applyProtection="1">
      <protection hidden="1"/>
    </xf>
    <xf numFmtId="0" fontId="34" fillId="7" borderId="55" xfId="12" applyFont="1" applyFill="1" applyBorder="1" applyAlignment="1" applyProtection="1">
      <alignment horizontal="center"/>
      <protection locked="0"/>
    </xf>
    <xf numFmtId="0" fontId="34" fillId="7" borderId="30" xfId="12" applyFont="1" applyFill="1" applyBorder="1" applyAlignment="1" applyProtection="1">
      <alignment horizontal="center"/>
      <protection locked="0"/>
    </xf>
    <xf numFmtId="0" fontId="0" fillId="7" borderId="29" xfId="0" applyFill="1" applyBorder="1" applyProtection="1">
      <protection locked="0"/>
    </xf>
    <xf numFmtId="0" fontId="34" fillId="7" borderId="72" xfId="12" applyFont="1" applyFill="1" applyBorder="1" applyAlignment="1" applyProtection="1">
      <alignment horizontal="center"/>
      <protection locked="0"/>
    </xf>
    <xf numFmtId="0" fontId="34" fillId="7" borderId="14" xfId="12" applyFont="1" applyFill="1" applyBorder="1" applyAlignment="1" applyProtection="1">
      <alignment horizontal="center"/>
      <protection locked="0"/>
    </xf>
    <xf numFmtId="0" fontId="0" fillId="7" borderId="40" xfId="0" applyFill="1" applyBorder="1" applyProtection="1">
      <protection locked="0"/>
    </xf>
    <xf numFmtId="0" fontId="2" fillId="0" borderId="0" xfId="12" applyFont="1" applyFill="1" applyBorder="1" applyAlignment="1" applyProtection="1">
      <alignment horizontal="center"/>
      <protection hidden="1"/>
    </xf>
    <xf numFmtId="0" fontId="38" fillId="0" borderId="70" xfId="12" applyFont="1" applyFill="1" applyBorder="1" applyAlignment="1" applyProtection="1">
      <alignment wrapText="1"/>
      <protection hidden="1"/>
    </xf>
    <xf numFmtId="0" fontId="0" fillId="0" borderId="38" xfId="0" applyBorder="1" applyProtection="1">
      <protection hidden="1"/>
    </xf>
    <xf numFmtId="2" fontId="34" fillId="0" borderId="14" xfId="12" applyNumberFormat="1" applyFont="1" applyFill="1" applyBorder="1" applyAlignment="1" applyProtection="1">
      <protection hidden="1"/>
    </xf>
    <xf numFmtId="0" fontId="0" fillId="0" borderId="40" xfId="0" applyBorder="1" applyProtection="1">
      <protection hidden="1"/>
    </xf>
    <xf numFmtId="0" fontId="38" fillId="0" borderId="43" xfId="12" applyFont="1" applyFill="1" applyBorder="1" applyAlignment="1" applyProtection="1">
      <alignment horizontal="left" vertical="center" wrapText="1"/>
      <protection hidden="1"/>
    </xf>
    <xf numFmtId="0" fontId="38" fillId="0" borderId="0" xfId="12" applyFont="1" applyFill="1" applyBorder="1" applyAlignment="1" applyProtection="1">
      <alignment horizontal="left" vertical="center" wrapText="1"/>
      <protection hidden="1"/>
    </xf>
    <xf numFmtId="0" fontId="1" fillId="0" borderId="0" xfId="10" applyAlignment="1" applyProtection="1">
      <alignment wrapText="1"/>
      <protection hidden="1"/>
    </xf>
    <xf numFmtId="0" fontId="0" fillId="0" borderId="42" xfId="0" applyBorder="1" applyProtection="1">
      <protection hidden="1"/>
    </xf>
    <xf numFmtId="0" fontId="42" fillId="0" borderId="13" xfId="12" applyFont="1" applyFill="1" applyBorder="1" applyAlignment="1" applyProtection="1">
      <alignment horizontal="left" vertical="center" wrapText="1"/>
      <protection hidden="1"/>
    </xf>
    <xf numFmtId="0" fontId="42" fillId="0" borderId="11" xfId="12" applyFont="1" applyFill="1" applyBorder="1" applyAlignment="1" applyProtection="1">
      <alignment horizontal="left" vertical="center" wrapText="1"/>
      <protection hidden="1"/>
    </xf>
    <xf numFmtId="0" fontId="42" fillId="0" borderId="11" xfId="10" applyFont="1" applyBorder="1" applyAlignment="1" applyProtection="1">
      <alignment horizontal="left" vertical="center" wrapText="1"/>
      <protection hidden="1"/>
    </xf>
    <xf numFmtId="0" fontId="42" fillId="0" borderId="11" xfId="10" applyFont="1" applyBorder="1" applyProtection="1">
      <protection hidden="1"/>
    </xf>
    <xf numFmtId="2" fontId="37" fillId="0" borderId="13" xfId="12" applyNumberFormat="1" applyFont="1" applyFill="1" applyBorder="1" applyAlignment="1" applyProtection="1">
      <alignment vertical="center"/>
      <protection hidden="1"/>
    </xf>
    <xf numFmtId="0" fontId="34" fillId="0" borderId="70" xfId="12" applyFont="1" applyFill="1" applyBorder="1" applyAlignment="1" applyProtection="1">
      <alignment wrapText="1"/>
      <protection hidden="1"/>
    </xf>
    <xf numFmtId="0" fontId="1" fillId="0" borderId="36" xfId="10" applyBorder="1" applyAlignment="1" applyProtection="1">
      <alignment wrapText="1"/>
      <protection hidden="1"/>
    </xf>
    <xf numFmtId="0" fontId="34" fillId="0" borderId="33" xfId="12" applyFont="1" applyFill="1" applyBorder="1" applyAlignment="1" applyProtection="1">
      <alignment wrapText="1"/>
      <protection hidden="1"/>
    </xf>
    <xf numFmtId="0" fontId="1" fillId="0" borderId="32" xfId="10" applyBorder="1" applyAlignment="1" applyProtection="1">
      <alignment wrapText="1"/>
      <protection hidden="1"/>
    </xf>
    <xf numFmtId="0" fontId="38" fillId="0" borderId="13" xfId="12" applyFont="1" applyFill="1" applyBorder="1" applyAlignment="1" applyProtection="1">
      <alignment horizontal="left"/>
      <protection hidden="1"/>
    </xf>
    <xf numFmtId="0" fontId="38" fillId="0" borderId="11" xfId="12" applyFont="1" applyFill="1" applyBorder="1" applyAlignment="1" applyProtection="1">
      <alignment horizontal="left"/>
      <protection hidden="1"/>
    </xf>
    <xf numFmtId="0" fontId="38" fillId="0" borderId="19" xfId="12" applyFont="1" applyFill="1" applyBorder="1" applyAlignment="1" applyProtection="1">
      <alignment horizontal="left"/>
      <protection hidden="1"/>
    </xf>
    <xf numFmtId="0" fontId="42" fillId="0" borderId="57" xfId="10" applyFont="1" applyBorder="1" applyAlignment="1" applyProtection="1">
      <alignment horizontal="left" vertical="center" wrapText="1"/>
      <protection hidden="1"/>
    </xf>
    <xf numFmtId="0" fontId="42" fillId="0" borderId="56" xfId="10" applyFont="1" applyBorder="1" applyAlignment="1" applyProtection="1">
      <alignment horizontal="left" vertical="center" wrapText="1"/>
      <protection hidden="1"/>
    </xf>
    <xf numFmtId="0" fontId="46" fillId="0" borderId="48" xfId="12" applyFont="1" applyFill="1" applyBorder="1" applyAlignment="1" applyProtection="1">
      <alignment vertical="center" wrapText="1"/>
      <protection hidden="1"/>
    </xf>
    <xf numFmtId="0" fontId="46" fillId="0" borderId="44" xfId="12" applyFont="1" applyFill="1" applyBorder="1" applyAlignment="1" applyProtection="1">
      <alignment vertical="center" wrapText="1"/>
      <protection hidden="1"/>
    </xf>
    <xf numFmtId="0" fontId="46" fillId="0" borderId="50" xfId="12" applyFont="1" applyFill="1" applyBorder="1" applyAlignment="1" applyProtection="1">
      <alignment horizontal="left" vertical="center" wrapText="1"/>
      <protection hidden="1"/>
    </xf>
    <xf numFmtId="0" fontId="46" fillId="0" borderId="51" xfId="12" applyFont="1" applyFill="1" applyBorder="1" applyAlignment="1" applyProtection="1">
      <alignment horizontal="left" vertical="center" wrapText="1"/>
      <protection hidden="1"/>
    </xf>
    <xf numFmtId="0" fontId="0" fillId="0" borderId="44" xfId="0" applyBorder="1" applyAlignment="1" applyProtection="1">
      <alignment vertical="center" wrapText="1"/>
      <protection hidden="1"/>
    </xf>
    <xf numFmtId="0" fontId="1" fillId="7" borderId="56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44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9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51" xfId="12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2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48" xfId="12" applyFont="1" applyFill="1" applyBorder="1" applyAlignment="1" applyProtection="1">
      <alignment vertical="center" wrapText="1"/>
      <protection hidden="1"/>
    </xf>
    <xf numFmtId="0" fontId="1" fillId="0" borderId="44" xfId="10" applyBorder="1" applyAlignment="1" applyProtection="1">
      <alignment vertical="center" wrapText="1"/>
      <protection hidden="1"/>
    </xf>
    <xf numFmtId="0" fontId="38" fillId="0" borderId="50" xfId="12" applyFont="1" applyFill="1" applyBorder="1" applyAlignment="1" applyProtection="1">
      <alignment vertical="center" wrapText="1"/>
      <protection hidden="1"/>
    </xf>
    <xf numFmtId="0" fontId="1" fillId="0" borderId="51" xfId="10" applyBorder="1" applyAlignment="1" applyProtection="1">
      <alignment vertical="center" wrapText="1"/>
      <protection hidden="1"/>
    </xf>
    <xf numFmtId="0" fontId="0" fillId="7" borderId="51" xfId="5" applyFont="1" applyFill="1" applyBorder="1" applyAlignment="1" applyProtection="1">
      <alignment vertical="center" wrapText="1"/>
      <protection locked="0"/>
    </xf>
    <xf numFmtId="0" fontId="1" fillId="7" borderId="51" xfId="5" applyFill="1" applyBorder="1" applyAlignment="1" applyProtection="1">
      <alignment vertical="center" wrapText="1"/>
      <protection locked="0"/>
    </xf>
    <xf numFmtId="0" fontId="1" fillId="7" borderId="51" xfId="10" applyFill="1" applyBorder="1" applyAlignment="1" applyProtection="1">
      <alignment vertical="center" wrapText="1"/>
      <protection locked="0"/>
    </xf>
    <xf numFmtId="0" fontId="2" fillId="0" borderId="39" xfId="12" applyFont="1" applyFill="1" applyBorder="1" applyAlignment="1" applyProtection="1">
      <alignment horizontal="center"/>
      <protection hidden="1"/>
    </xf>
    <xf numFmtId="0" fontId="38" fillId="0" borderId="45" xfId="12" applyFont="1" applyFill="1" applyBorder="1" applyAlignment="1" applyProtection="1">
      <alignment vertical="center" wrapText="1"/>
      <protection hidden="1"/>
    </xf>
    <xf numFmtId="0" fontId="1" fillId="0" borderId="46" xfId="10" applyBorder="1" applyAlignment="1" applyProtection="1">
      <alignment vertical="center" wrapText="1"/>
      <protection hidden="1"/>
    </xf>
    <xf numFmtId="0" fontId="23" fillId="6" borderId="13" xfId="3" applyFont="1" applyFill="1" applyBorder="1" applyAlignment="1" applyProtection="1">
      <alignment horizontal="left" vertical="center" wrapText="1"/>
    </xf>
    <xf numFmtId="0" fontId="23" fillId="6" borderId="11" xfId="3" applyFont="1" applyFill="1" applyBorder="1" applyAlignment="1" applyProtection="1">
      <alignment horizontal="left" vertical="center" wrapText="1"/>
    </xf>
    <xf numFmtId="0" fontId="23" fillId="6" borderId="10" xfId="3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0" fillId="0" borderId="8" xfId="0" applyFont="1" applyBorder="1"/>
    <xf numFmtId="0" fontId="25" fillId="0" borderId="8" xfId="0" applyFont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25" fillId="0" borderId="14" xfId="0" applyFont="1" applyBorder="1"/>
    <xf numFmtId="0" fontId="25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horizontal="left" vertical="top"/>
    </xf>
    <xf numFmtId="0" fontId="11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</cellXfs>
  <cellStyles count="13">
    <cellStyle name="20 % - zvýraznenie3" xfId="5" builtinId="38"/>
    <cellStyle name="Dobrá" xfId="1" builtinId="26"/>
    <cellStyle name="Hypertextové prepojenie" xfId="6" builtinId="8"/>
    <cellStyle name="Normálna" xfId="0" builtinId="0"/>
    <cellStyle name="Normálna 2" xfId="8" xr:uid="{6D545E28-5EBC-417C-B777-057295C37E64}"/>
    <cellStyle name="Normálna 2 3" xfId="11" xr:uid="{C3F755D3-D112-4C4D-9053-A6831DAB5515}"/>
    <cellStyle name="Normálna 3" xfId="7" xr:uid="{ECD54099-13D3-4F37-A1BA-BCFE2B43AC54}"/>
    <cellStyle name="Normálna 3 2" xfId="10" xr:uid="{802F34E7-9518-4AC4-930F-CA70D1EB2E85}"/>
    <cellStyle name="Poznámka" xfId="4" builtinId="10"/>
    <cellStyle name="Poznámka 2" xfId="9" xr:uid="{0D4FF4F2-34D6-4258-9620-16F5E7B88DC4}"/>
    <cellStyle name="Poznámka 2 2" xfId="12" xr:uid="{2A68823C-15E3-4D47-B70B-F45F7E1F2E28}"/>
    <cellStyle name="Vstup" xfId="3" builtinId="20"/>
    <cellStyle name="Zlá" xfId="2" builtinId="27"/>
  </cellStyles>
  <dxfs count="0"/>
  <tableStyles count="0" defaultTableStyle="TableStyleMedium2" defaultPivotStyle="PivotStyleLight16"/>
  <colors>
    <mruColors>
      <color rgb="FFFFFFCC"/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9C7-63EE-4DAD-9E45-70390F545A9F}">
  <sheetPr>
    <tabColor theme="7" tint="0.79998168889431442"/>
    <pageSetUpPr fitToPage="1"/>
  </sheetPr>
  <dimension ref="B1:I60"/>
  <sheetViews>
    <sheetView tabSelected="1" zoomScaleNormal="100" workbookViewId="0">
      <selection activeCell="G17" sqref="G17:H17"/>
    </sheetView>
  </sheetViews>
  <sheetFormatPr defaultRowHeight="15" x14ac:dyDescent="0.25"/>
  <cols>
    <col min="1" max="1" width="4.7109375" style="59" customWidth="1"/>
    <col min="2" max="2" width="20.42578125" style="59" customWidth="1"/>
    <col min="3" max="8" width="23.7109375" style="59" customWidth="1"/>
    <col min="9" max="16384" width="9.140625" style="59"/>
  </cols>
  <sheetData>
    <row r="1" spans="2:9" ht="44.25" customHeight="1" thickBot="1" x14ac:dyDescent="0.3">
      <c r="B1" s="182" t="s">
        <v>477</v>
      </c>
      <c r="C1" s="183"/>
      <c r="D1" s="184"/>
      <c r="E1" s="184"/>
      <c r="F1" s="184"/>
      <c r="G1" s="184"/>
      <c r="H1" s="157"/>
    </row>
    <row r="2" spans="2:9" ht="15.75" thickBot="1" x14ac:dyDescent="0.3">
      <c r="B2" s="290"/>
      <c r="C2" s="290"/>
      <c r="D2" s="290"/>
      <c r="E2" s="290"/>
      <c r="F2" s="290"/>
      <c r="G2" s="290"/>
    </row>
    <row r="3" spans="2:9" ht="21" customHeight="1" x14ac:dyDescent="0.25">
      <c r="B3" s="291" t="s">
        <v>445</v>
      </c>
      <c r="C3" s="292"/>
      <c r="D3" s="205"/>
      <c r="E3" s="205"/>
      <c r="F3" s="205"/>
      <c r="G3" s="205"/>
      <c r="H3" s="206"/>
    </row>
    <row r="4" spans="2:9" ht="18.75" customHeight="1" x14ac:dyDescent="0.25">
      <c r="B4" s="283" t="s">
        <v>444</v>
      </c>
      <c r="C4" s="284"/>
      <c r="D4" s="207"/>
      <c r="E4" s="207"/>
      <c r="F4" s="207"/>
      <c r="G4" s="207"/>
      <c r="H4" s="208"/>
    </row>
    <row r="5" spans="2:9" ht="15.75" customHeight="1" x14ac:dyDescent="0.25">
      <c r="B5" s="283" t="s">
        <v>443</v>
      </c>
      <c r="C5" s="284"/>
      <c r="D5" s="207"/>
      <c r="E5" s="207"/>
      <c r="F5" s="207"/>
      <c r="G5" s="207"/>
      <c r="H5" s="208"/>
    </row>
    <row r="6" spans="2:9" x14ac:dyDescent="0.25">
      <c r="B6" s="283" t="s">
        <v>442</v>
      </c>
      <c r="C6" s="284"/>
      <c r="D6" s="207"/>
      <c r="E6" s="207"/>
      <c r="F6" s="207"/>
      <c r="G6" s="207"/>
      <c r="H6" s="208"/>
    </row>
    <row r="7" spans="2:9" x14ac:dyDescent="0.25">
      <c r="B7" s="283" t="s">
        <v>441</v>
      </c>
      <c r="C7" s="284"/>
      <c r="D7" s="207"/>
      <c r="E7" s="207"/>
      <c r="F7" s="207"/>
      <c r="G7" s="207"/>
      <c r="H7" s="208"/>
    </row>
    <row r="8" spans="2:9" x14ac:dyDescent="0.25">
      <c r="B8" s="283" t="s">
        <v>440</v>
      </c>
      <c r="C8" s="284"/>
      <c r="D8" s="207"/>
      <c r="E8" s="207"/>
      <c r="F8" s="207"/>
      <c r="G8" s="207"/>
      <c r="H8" s="208"/>
    </row>
    <row r="9" spans="2:9" ht="15.75" thickBot="1" x14ac:dyDescent="0.3">
      <c r="B9" s="285" t="s">
        <v>439</v>
      </c>
      <c r="C9" s="286"/>
      <c r="D9" s="287" t="s">
        <v>438</v>
      </c>
      <c r="E9" s="288"/>
      <c r="F9" s="289"/>
      <c r="G9" s="289"/>
      <c r="H9" s="181"/>
    </row>
    <row r="10" spans="2:9" ht="30" customHeight="1" thickBot="1" x14ac:dyDescent="0.3">
      <c r="B10" s="182" t="s">
        <v>437</v>
      </c>
      <c r="C10" s="183"/>
      <c r="D10" s="184"/>
      <c r="E10" s="184"/>
      <c r="F10" s="184"/>
      <c r="G10" s="184"/>
      <c r="H10" s="157"/>
      <c r="I10" s="60"/>
    </row>
    <row r="11" spans="2:9" ht="40.5" customHeight="1" x14ac:dyDescent="0.25">
      <c r="B11" s="270" t="s">
        <v>436</v>
      </c>
      <c r="C11" s="271"/>
      <c r="D11" s="271"/>
      <c r="E11" s="271"/>
      <c r="F11" s="271"/>
      <c r="G11" s="277" t="b">
        <v>1</v>
      </c>
      <c r="H11" s="278"/>
      <c r="I11" s="60"/>
    </row>
    <row r="12" spans="2:9" ht="31.5" customHeight="1" x14ac:dyDescent="0.25">
      <c r="B12" s="272" t="s">
        <v>435</v>
      </c>
      <c r="C12" s="273"/>
      <c r="D12" s="273"/>
      <c r="E12" s="273"/>
      <c r="F12" s="273"/>
      <c r="G12" s="279" t="b">
        <v>1</v>
      </c>
      <c r="H12" s="280"/>
      <c r="I12" s="60"/>
    </row>
    <row r="13" spans="2:9" ht="30" customHeight="1" x14ac:dyDescent="0.25">
      <c r="B13" s="272" t="s">
        <v>434</v>
      </c>
      <c r="C13" s="273"/>
      <c r="D13" s="273"/>
      <c r="E13" s="273"/>
      <c r="F13" s="273"/>
      <c r="G13" s="279" t="b">
        <v>1</v>
      </c>
      <c r="H13" s="280"/>
      <c r="I13" s="60"/>
    </row>
    <row r="14" spans="2:9" ht="30" customHeight="1" x14ac:dyDescent="0.25">
      <c r="B14" s="272" t="s">
        <v>447</v>
      </c>
      <c r="C14" s="276"/>
      <c r="D14" s="276"/>
      <c r="E14" s="276"/>
      <c r="F14" s="276"/>
      <c r="G14" s="279" t="b">
        <v>1</v>
      </c>
      <c r="H14" s="280"/>
      <c r="I14" s="60"/>
    </row>
    <row r="15" spans="2:9" ht="39" customHeight="1" thickBot="1" x14ac:dyDescent="0.3">
      <c r="B15" s="274" t="s">
        <v>446</v>
      </c>
      <c r="C15" s="275"/>
      <c r="D15" s="275"/>
      <c r="E15" s="275"/>
      <c r="F15" s="275"/>
      <c r="G15" s="281" t="b">
        <v>1</v>
      </c>
      <c r="H15" s="282"/>
      <c r="I15" s="60"/>
    </row>
    <row r="16" spans="2:9" ht="51" customHeight="1" thickBot="1" x14ac:dyDescent="0.3">
      <c r="B16" s="197" t="s">
        <v>453</v>
      </c>
      <c r="C16" s="198"/>
      <c r="D16" s="199"/>
      <c r="E16" s="199"/>
      <c r="F16" s="199"/>
      <c r="G16" s="199"/>
      <c r="H16" s="200"/>
      <c r="I16" s="60"/>
    </row>
    <row r="17" spans="2:9" ht="39" customHeight="1" x14ac:dyDescent="0.25">
      <c r="B17" s="194" t="s">
        <v>449</v>
      </c>
      <c r="C17" s="195"/>
      <c r="D17" s="195"/>
      <c r="E17" s="195"/>
      <c r="F17" s="195"/>
      <c r="G17" s="177" t="s">
        <v>450</v>
      </c>
      <c r="H17" s="178"/>
      <c r="I17" s="60"/>
    </row>
    <row r="18" spans="2:9" ht="15.75" thickBot="1" x14ac:dyDescent="0.3">
      <c r="B18" s="179" t="s">
        <v>451</v>
      </c>
      <c r="C18" s="180"/>
      <c r="D18" s="180"/>
      <c r="E18" s="180"/>
      <c r="F18" s="180"/>
      <c r="G18" s="180"/>
      <c r="H18" s="181"/>
      <c r="I18" s="60"/>
    </row>
    <row r="19" spans="2:9" ht="51" customHeight="1" thickBot="1" x14ac:dyDescent="0.3">
      <c r="B19" s="182" t="s">
        <v>468</v>
      </c>
      <c r="C19" s="183"/>
      <c r="D19" s="184"/>
      <c r="E19" s="184"/>
      <c r="F19" s="184"/>
      <c r="G19" s="184"/>
      <c r="H19" s="157"/>
      <c r="I19" s="60"/>
    </row>
    <row r="20" spans="2:9" ht="21" customHeight="1" thickBot="1" x14ac:dyDescent="0.35">
      <c r="B20" s="185" t="s">
        <v>460</v>
      </c>
      <c r="C20" s="186"/>
      <c r="D20" s="186"/>
      <c r="E20" s="186"/>
      <c r="F20" s="186"/>
      <c r="G20" s="186"/>
      <c r="H20" s="187"/>
      <c r="I20" s="60"/>
    </row>
    <row r="21" spans="2:9" ht="53.25" customHeight="1" thickBot="1" x14ac:dyDescent="0.3">
      <c r="B21" s="188"/>
      <c r="C21" s="189"/>
      <c r="D21" s="61" t="s">
        <v>469</v>
      </c>
      <c r="E21" s="61" t="s">
        <v>470</v>
      </c>
      <c r="F21" s="61" t="s">
        <v>471</v>
      </c>
      <c r="G21" s="62" t="s">
        <v>472</v>
      </c>
      <c r="H21" s="63"/>
      <c r="I21" s="60"/>
    </row>
    <row r="22" spans="2:9" ht="51.95" customHeight="1" x14ac:dyDescent="0.25">
      <c r="B22" s="194" t="s">
        <v>466</v>
      </c>
      <c r="C22" s="195"/>
      <c r="D22" s="89"/>
      <c r="E22" s="90"/>
      <c r="F22" s="89"/>
      <c r="G22" s="91"/>
      <c r="H22" s="64"/>
      <c r="I22" s="60"/>
    </row>
    <row r="23" spans="2:9" ht="51.95" customHeight="1" x14ac:dyDescent="0.25">
      <c r="B23" s="196" t="s">
        <v>461</v>
      </c>
      <c r="C23" s="191"/>
      <c r="D23" s="92"/>
      <c r="E23" s="92"/>
      <c r="F23" s="92"/>
      <c r="G23" s="93"/>
      <c r="H23" s="64"/>
      <c r="I23" s="60"/>
    </row>
    <row r="24" spans="2:9" ht="51.95" customHeight="1" x14ac:dyDescent="0.25">
      <c r="B24" s="190" t="s">
        <v>462</v>
      </c>
      <c r="C24" s="191"/>
      <c r="D24" s="94"/>
      <c r="E24" s="94"/>
      <c r="F24" s="94"/>
      <c r="G24" s="95"/>
      <c r="H24" s="65"/>
      <c r="I24" s="60"/>
    </row>
    <row r="25" spans="2:9" ht="51.95" customHeight="1" x14ac:dyDescent="0.25">
      <c r="B25" s="190" t="s">
        <v>463</v>
      </c>
      <c r="C25" s="191"/>
      <c r="D25" s="94"/>
      <c r="E25" s="94"/>
      <c r="F25" s="94"/>
      <c r="G25" s="95"/>
      <c r="H25" s="65"/>
      <c r="I25" s="60"/>
    </row>
    <row r="26" spans="2:9" ht="51.95" customHeight="1" thickBot="1" x14ac:dyDescent="0.3">
      <c r="B26" s="192" t="s">
        <v>464</v>
      </c>
      <c r="C26" s="193"/>
      <c r="D26" s="96"/>
      <c r="E26" s="96"/>
      <c r="F26" s="96"/>
      <c r="G26" s="97"/>
      <c r="H26" s="65"/>
      <c r="I26" s="60"/>
    </row>
    <row r="27" spans="2:9" ht="21" customHeight="1" thickBot="1" x14ac:dyDescent="0.35">
      <c r="B27" s="172" t="s">
        <v>465</v>
      </c>
      <c r="C27" s="173"/>
      <c r="D27" s="173"/>
      <c r="E27" s="173"/>
      <c r="F27" s="173"/>
      <c r="G27" s="173"/>
      <c r="H27" s="174"/>
      <c r="I27" s="60"/>
    </row>
    <row r="28" spans="2:9" ht="29.25" customHeight="1" thickBot="1" x14ac:dyDescent="0.3">
      <c r="B28" s="224"/>
      <c r="C28" s="225"/>
      <c r="D28" s="216" t="s">
        <v>454</v>
      </c>
      <c r="E28" s="217"/>
      <c r="F28" s="175" t="s">
        <v>455</v>
      </c>
      <c r="G28" s="176"/>
      <c r="H28" s="152"/>
      <c r="I28" s="60"/>
    </row>
    <row r="29" spans="2:9" ht="25.5" customHeight="1" x14ac:dyDescent="0.25">
      <c r="B29" s="194" t="s">
        <v>456</v>
      </c>
      <c r="C29" s="226"/>
      <c r="D29" s="218"/>
      <c r="E29" s="219"/>
      <c r="F29" s="209"/>
      <c r="G29" s="210"/>
      <c r="H29" s="151"/>
      <c r="I29" s="60"/>
    </row>
    <row r="30" spans="2:9" ht="24" customHeight="1" x14ac:dyDescent="0.25">
      <c r="B30" s="196" t="s">
        <v>457</v>
      </c>
      <c r="C30" s="227"/>
      <c r="D30" s="220"/>
      <c r="E30" s="221"/>
      <c r="F30" s="211"/>
      <c r="G30" s="212"/>
      <c r="H30" s="151"/>
      <c r="I30" s="60"/>
    </row>
    <row r="31" spans="2:9" ht="117.75" customHeight="1" x14ac:dyDescent="0.25">
      <c r="B31" s="196" t="s">
        <v>473</v>
      </c>
      <c r="C31" s="227"/>
      <c r="D31" s="222" t="s">
        <v>467</v>
      </c>
      <c r="E31" s="223"/>
      <c r="F31" s="213" t="s">
        <v>467</v>
      </c>
      <c r="G31" s="212"/>
      <c r="H31" s="151"/>
      <c r="I31" s="60"/>
    </row>
    <row r="32" spans="2:9" ht="117.75" customHeight="1" thickBot="1" x14ac:dyDescent="0.3">
      <c r="B32" s="201" t="s">
        <v>474</v>
      </c>
      <c r="C32" s="202"/>
      <c r="D32" s="203" t="s">
        <v>467</v>
      </c>
      <c r="E32" s="204"/>
      <c r="F32" s="214" t="s">
        <v>467</v>
      </c>
      <c r="G32" s="215"/>
      <c r="H32" s="154"/>
      <c r="I32" s="60"/>
    </row>
    <row r="33" spans="2:9" ht="24.75" customHeight="1" thickBot="1" x14ac:dyDescent="0.3">
      <c r="B33" s="155" t="s">
        <v>458</v>
      </c>
      <c r="C33" s="156"/>
      <c r="D33" s="156"/>
      <c r="E33" s="156"/>
      <c r="F33" s="156"/>
      <c r="G33" s="156"/>
      <c r="H33" s="157"/>
      <c r="I33" s="60"/>
    </row>
    <row r="34" spans="2:9" x14ac:dyDescent="0.25">
      <c r="B34" s="167" t="s">
        <v>433</v>
      </c>
      <c r="C34" s="168"/>
      <c r="D34" s="66" t="s">
        <v>432</v>
      </c>
      <c r="E34" s="67" t="s">
        <v>431</v>
      </c>
      <c r="F34" s="68" t="s">
        <v>430</v>
      </c>
      <c r="G34" s="158" t="s">
        <v>429</v>
      </c>
      <c r="H34" s="159"/>
    </row>
    <row r="35" spans="2:9" ht="30.75" customHeight="1" thickBot="1" x14ac:dyDescent="0.35">
      <c r="B35" s="69" t="s">
        <v>428</v>
      </c>
      <c r="C35" s="70"/>
      <c r="D35" s="71">
        <v>1</v>
      </c>
      <c r="E35" s="72">
        <f>'Tab.5_Suhrn.tabul'!G9</f>
        <v>0</v>
      </c>
      <c r="F35" s="73">
        <f>IF(D$9="Som platcom DPH",E35*0.23,0)</f>
        <v>0</v>
      </c>
      <c r="G35" s="160">
        <f>SUM(E35:F35)</f>
        <v>0</v>
      </c>
      <c r="H35" s="161"/>
    </row>
    <row r="36" spans="2:9" ht="15.75" thickBot="1" x14ac:dyDescent="0.3">
      <c r="B36" s="169" t="s">
        <v>427</v>
      </c>
      <c r="C36" s="170"/>
      <c r="D36" s="170"/>
      <c r="E36" s="170"/>
      <c r="F36" s="171"/>
      <c r="G36" s="162">
        <f>G35</f>
        <v>0</v>
      </c>
      <c r="H36" s="163"/>
    </row>
    <row r="37" spans="2:9" ht="24.75" customHeight="1" thickBot="1" x14ac:dyDescent="0.3">
      <c r="B37" s="164" t="s">
        <v>459</v>
      </c>
      <c r="C37" s="165"/>
      <c r="D37" s="166"/>
      <c r="E37" s="166"/>
      <c r="F37" s="166"/>
      <c r="G37" s="166"/>
      <c r="H37" s="157"/>
    </row>
    <row r="38" spans="2:9" s="76" customFormat="1" ht="46.5" customHeight="1" x14ac:dyDescent="0.25">
      <c r="B38" s="74" t="s">
        <v>426</v>
      </c>
      <c r="C38" s="263" t="s">
        <v>425</v>
      </c>
      <c r="D38" s="264"/>
      <c r="E38" s="75" t="s">
        <v>424</v>
      </c>
      <c r="F38" s="67" t="s">
        <v>423</v>
      </c>
      <c r="G38" s="250" t="s">
        <v>448</v>
      </c>
      <c r="H38" s="251"/>
    </row>
    <row r="39" spans="2:9" ht="15.75" thickBot="1" x14ac:dyDescent="0.3">
      <c r="B39" s="77"/>
      <c r="C39" s="265"/>
      <c r="D39" s="266"/>
      <c r="E39" s="78">
        <v>120000</v>
      </c>
      <c r="F39" s="79">
        <v>0</v>
      </c>
      <c r="G39" s="252">
        <v>6</v>
      </c>
      <c r="H39" s="253"/>
    </row>
    <row r="40" spans="2:9" ht="15.75" thickBot="1" x14ac:dyDescent="0.3">
      <c r="B40" s="254" t="s">
        <v>422</v>
      </c>
      <c r="C40" s="255"/>
      <c r="D40" s="255"/>
      <c r="E40" s="255"/>
      <c r="F40" s="255"/>
      <c r="G40" s="256"/>
      <c r="H40" s="257"/>
    </row>
    <row r="41" spans="2:9" ht="135" customHeight="1" thickBot="1" x14ac:dyDescent="0.3">
      <c r="B41" s="258" t="s">
        <v>452</v>
      </c>
      <c r="C41" s="259"/>
      <c r="D41" s="260"/>
      <c r="E41" s="260"/>
      <c r="F41" s="260"/>
      <c r="G41" s="261"/>
      <c r="H41" s="176"/>
    </row>
    <row r="42" spans="2:9" ht="107.25" customHeight="1" x14ac:dyDescent="0.25">
      <c r="B42" s="80"/>
      <c r="C42" s="81" t="s">
        <v>479</v>
      </c>
      <c r="D42" s="81" t="s">
        <v>478</v>
      </c>
      <c r="E42" s="81" t="s">
        <v>480</v>
      </c>
      <c r="F42" s="81" t="s">
        <v>481</v>
      </c>
      <c r="G42" s="81" t="s">
        <v>482</v>
      </c>
      <c r="H42" s="82" t="s">
        <v>483</v>
      </c>
    </row>
    <row r="43" spans="2:9" ht="78" customHeight="1" x14ac:dyDescent="0.25">
      <c r="B43" s="83" t="s">
        <v>475</v>
      </c>
      <c r="C43" s="56"/>
      <c r="D43" s="57"/>
      <c r="E43" s="57"/>
      <c r="F43" s="57"/>
      <c r="G43" s="86"/>
      <c r="H43" s="87"/>
    </row>
    <row r="44" spans="2:9" ht="80.25" customHeight="1" x14ac:dyDescent="0.25">
      <c r="B44" s="83" t="s">
        <v>421</v>
      </c>
      <c r="C44" s="58"/>
      <c r="D44" s="55"/>
      <c r="E44" s="55"/>
      <c r="F44" s="55"/>
      <c r="G44" s="55"/>
      <c r="H44" s="88"/>
    </row>
    <row r="45" spans="2:9" ht="52.5" customHeight="1" x14ac:dyDescent="0.25">
      <c r="B45" s="83" t="s">
        <v>420</v>
      </c>
      <c r="C45" s="58"/>
      <c r="D45" s="55"/>
      <c r="E45" s="55"/>
      <c r="F45" s="55"/>
      <c r="G45" s="55"/>
      <c r="H45" s="88"/>
    </row>
    <row r="46" spans="2:9" ht="52.5" customHeight="1" x14ac:dyDescent="0.25">
      <c r="B46" s="83" t="s">
        <v>419</v>
      </c>
      <c r="C46" s="58"/>
      <c r="D46" s="55"/>
      <c r="E46" s="55"/>
      <c r="F46" s="55"/>
      <c r="G46" s="55"/>
      <c r="H46" s="88"/>
    </row>
    <row r="47" spans="2:9" ht="47.25" customHeight="1" x14ac:dyDescent="0.25">
      <c r="B47" s="83" t="s">
        <v>418</v>
      </c>
      <c r="C47" s="58"/>
      <c r="D47" s="55"/>
      <c r="E47" s="55"/>
      <c r="F47" s="55"/>
      <c r="G47" s="55"/>
      <c r="H47" s="88"/>
    </row>
    <row r="48" spans="2:9" ht="44.25" customHeight="1" x14ac:dyDescent="0.25">
      <c r="B48" s="83" t="s">
        <v>417</v>
      </c>
      <c r="C48" s="58"/>
      <c r="D48" s="55"/>
      <c r="E48" s="55"/>
      <c r="F48" s="55"/>
      <c r="G48" s="55"/>
      <c r="H48" s="88"/>
    </row>
    <row r="49" spans="2:8" ht="45.75" customHeight="1" x14ac:dyDescent="0.25">
      <c r="B49" s="83" t="s">
        <v>484</v>
      </c>
      <c r="C49" s="58"/>
      <c r="D49" s="55"/>
      <c r="E49" s="55"/>
      <c r="F49" s="55"/>
      <c r="G49" s="55"/>
      <c r="H49" s="88"/>
    </row>
    <row r="50" spans="2:8" ht="107.1" customHeight="1" x14ac:dyDescent="0.25">
      <c r="B50" s="83" t="s">
        <v>416</v>
      </c>
      <c r="C50" s="58"/>
      <c r="D50" s="55"/>
      <c r="E50" s="55"/>
      <c r="F50" s="55"/>
      <c r="G50" s="55"/>
      <c r="H50" s="88"/>
    </row>
    <row r="51" spans="2:8" ht="60" customHeight="1" thickBot="1" x14ac:dyDescent="0.3">
      <c r="B51" s="153" t="s">
        <v>415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5">
        <v>0</v>
      </c>
    </row>
    <row r="52" spans="2:8" ht="19.5" thickBot="1" x14ac:dyDescent="0.3">
      <c r="B52" s="267" t="s">
        <v>414</v>
      </c>
      <c r="C52" s="268"/>
      <c r="D52" s="268"/>
      <c r="E52" s="268"/>
      <c r="F52" s="269"/>
      <c r="G52" s="262">
        <f>SUM(C51:H51)</f>
        <v>0</v>
      </c>
      <c r="H52" s="176"/>
    </row>
    <row r="53" spans="2:8" ht="15.75" thickBot="1" x14ac:dyDescent="0.3">
      <c r="B53" s="249"/>
      <c r="C53" s="249"/>
      <c r="D53" s="249"/>
      <c r="E53" s="249"/>
      <c r="F53" s="249"/>
      <c r="G53" s="249"/>
    </row>
    <row r="54" spans="2:8" ht="21.75" thickBot="1" x14ac:dyDescent="0.4">
      <c r="B54" s="230" t="s">
        <v>413</v>
      </c>
      <c r="C54" s="231"/>
      <c r="D54" s="231"/>
      <c r="E54" s="231"/>
      <c r="F54" s="232"/>
      <c r="G54" s="241">
        <f>G36-G52</f>
        <v>0</v>
      </c>
      <c r="H54" s="242"/>
    </row>
    <row r="55" spans="2:8" ht="15.75" thickBot="1" x14ac:dyDescent="0.3">
      <c r="B55" s="233"/>
      <c r="C55" s="234"/>
      <c r="D55" s="234"/>
      <c r="E55" s="234"/>
      <c r="F55" s="234"/>
      <c r="G55" s="235"/>
    </row>
    <row r="56" spans="2:8" x14ac:dyDescent="0.25">
      <c r="B56" s="236" t="s">
        <v>412</v>
      </c>
      <c r="C56" s="238"/>
      <c r="D56" s="238" t="s">
        <v>411</v>
      </c>
      <c r="E56" s="238"/>
      <c r="F56" s="243" t="s">
        <v>410</v>
      </c>
      <c r="G56" s="244"/>
      <c r="H56" s="245"/>
    </row>
    <row r="57" spans="2:8" x14ac:dyDescent="0.25">
      <c r="B57" s="237"/>
      <c r="C57" s="239"/>
      <c r="D57" s="240"/>
      <c r="E57" s="240"/>
      <c r="F57" s="246"/>
      <c r="G57" s="247"/>
      <c r="H57" s="248"/>
    </row>
    <row r="59" spans="2:8" x14ac:dyDescent="0.25">
      <c r="B59" s="228" t="s">
        <v>476</v>
      </c>
      <c r="C59" s="229"/>
      <c r="D59" s="229"/>
      <c r="E59" s="229"/>
      <c r="F59" s="229"/>
    </row>
    <row r="60" spans="2:8" x14ac:dyDescent="0.25">
      <c r="B60" s="229"/>
      <c r="C60" s="229"/>
      <c r="D60" s="229"/>
      <c r="E60" s="229"/>
      <c r="F60" s="229"/>
    </row>
  </sheetData>
  <sheetProtection algorithmName="SHA-512" hashValue="JnZo8emhM5UJQjCQz+3gilmFrNdMq+nyNZ6ilquD78nSN7RRnKIp7fEncMyLxFPTafYpb4+hOL/Ab+IltJqH0g==" saltValue="y2lpCN+wfV7UY5yGTy572w==" spinCount="100000" sheet="1" formatColumns="0" formatRows="0" insertColumns="0" insertRows="0" selectLockedCells="1"/>
  <mergeCells count="79">
    <mergeCell ref="B2:G2"/>
    <mergeCell ref="B3:C3"/>
    <mergeCell ref="B4:C4"/>
    <mergeCell ref="B8:C8"/>
    <mergeCell ref="B9:C9"/>
    <mergeCell ref="D9:H9"/>
    <mergeCell ref="B10:H10"/>
    <mergeCell ref="B5:C5"/>
    <mergeCell ref="B6:C6"/>
    <mergeCell ref="B7:C7"/>
    <mergeCell ref="G11:H11"/>
    <mergeCell ref="G12:H12"/>
    <mergeCell ref="G13:H13"/>
    <mergeCell ref="G14:H14"/>
    <mergeCell ref="G15:H15"/>
    <mergeCell ref="B11:F11"/>
    <mergeCell ref="B12:F12"/>
    <mergeCell ref="B13:F13"/>
    <mergeCell ref="B15:F15"/>
    <mergeCell ref="B14:F14"/>
    <mergeCell ref="B53:G53"/>
    <mergeCell ref="G38:H38"/>
    <mergeCell ref="G39:H39"/>
    <mergeCell ref="B40:H40"/>
    <mergeCell ref="B41:H41"/>
    <mergeCell ref="G52:H52"/>
    <mergeCell ref="C38:D38"/>
    <mergeCell ref="C39:D39"/>
    <mergeCell ref="B52:F52"/>
    <mergeCell ref="B59:F60"/>
    <mergeCell ref="B54:F54"/>
    <mergeCell ref="B55:G55"/>
    <mergeCell ref="B56:B57"/>
    <mergeCell ref="C56:C57"/>
    <mergeCell ref="D56:E57"/>
    <mergeCell ref="G54:H54"/>
    <mergeCell ref="F56:H57"/>
    <mergeCell ref="D30:E30"/>
    <mergeCell ref="D31:E31"/>
    <mergeCell ref="B28:C28"/>
    <mergeCell ref="B29:C29"/>
    <mergeCell ref="B30:C30"/>
    <mergeCell ref="B31:C31"/>
    <mergeCell ref="B16:H16"/>
    <mergeCell ref="B32:C32"/>
    <mergeCell ref="D32:E32"/>
    <mergeCell ref="B1:H1"/>
    <mergeCell ref="D3:H3"/>
    <mergeCell ref="D4:H4"/>
    <mergeCell ref="D6:H6"/>
    <mergeCell ref="D5:H5"/>
    <mergeCell ref="D7:H7"/>
    <mergeCell ref="D8:H8"/>
    <mergeCell ref="F29:G29"/>
    <mergeCell ref="F30:G30"/>
    <mergeCell ref="F31:G31"/>
    <mergeCell ref="F32:G32"/>
    <mergeCell ref="D28:E28"/>
    <mergeCell ref="D29:E29"/>
    <mergeCell ref="B27:H27"/>
    <mergeCell ref="F28:G28"/>
    <mergeCell ref="G17:H17"/>
    <mergeCell ref="B18:H18"/>
    <mergeCell ref="B19:H19"/>
    <mergeCell ref="B20:H20"/>
    <mergeCell ref="B21:C21"/>
    <mergeCell ref="B24:C24"/>
    <mergeCell ref="B25:C25"/>
    <mergeCell ref="B26:C26"/>
    <mergeCell ref="B22:C22"/>
    <mergeCell ref="B23:C23"/>
    <mergeCell ref="B17:F17"/>
    <mergeCell ref="B33:H33"/>
    <mergeCell ref="G34:H34"/>
    <mergeCell ref="G35:H35"/>
    <mergeCell ref="G36:H36"/>
    <mergeCell ref="B37:H37"/>
    <mergeCell ref="B34:C34"/>
    <mergeCell ref="B36:F36"/>
  </mergeCells>
  <dataValidations count="2">
    <dataValidation type="list" allowBlank="1" showInputMessage="1" showErrorMessage="1" sqref="D9" xr:uid="{C4EAC368-E7D3-47CF-BC41-9153C0D58B9C}">
      <formula1>"Som platcom DPH,Nie som platcom DPH"</formula1>
    </dataValidation>
    <dataValidation type="list" allowBlank="1" showInputMessage="1" showErrorMessage="1" sqref="G17" xr:uid="{702C813A-A09E-4DEE-B155-C5EB47358186}">
      <formula1>"Pripájam link na RÚZ,Prikladám účtovnú závierku,Vyberte možnosť"</formula1>
    </dataValidation>
  </dataValidation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1:K123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RowHeight="18.75" x14ac:dyDescent="0.3"/>
  <cols>
    <col min="2" max="2" width="5.42578125" style="126" customWidth="1"/>
    <col min="3" max="3" width="43.85546875" style="127" customWidth="1"/>
    <col min="4" max="4" width="8.140625" style="128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25">
      <c r="B3" s="298"/>
      <c r="C3" s="298"/>
      <c r="D3" s="298"/>
      <c r="E3" s="298"/>
      <c r="F3" s="298"/>
      <c r="G3" s="298"/>
      <c r="H3" s="298"/>
      <c r="I3" s="298"/>
      <c r="J3" s="298"/>
      <c r="K3" s="298"/>
    </row>
    <row r="4" spans="2:11" ht="18.95" customHeight="1" thickBot="1" x14ac:dyDescent="0.3">
      <c r="B4" s="298" t="s">
        <v>0</v>
      </c>
      <c r="C4" s="298"/>
      <c r="D4" s="298"/>
      <c r="E4" s="298"/>
      <c r="F4" s="298"/>
      <c r="G4" s="298"/>
      <c r="H4" s="298"/>
      <c r="I4" s="298"/>
      <c r="J4" s="298"/>
      <c r="K4" s="298"/>
    </row>
    <row r="5" spans="2:11" ht="26.25" thickBot="1" x14ac:dyDescent="0.3">
      <c r="B5" s="98" t="s">
        <v>1</v>
      </c>
      <c r="C5" s="99" t="s">
        <v>2</v>
      </c>
      <c r="D5" s="99" t="s">
        <v>3</v>
      </c>
      <c r="E5" s="100" t="s">
        <v>4</v>
      </c>
      <c r="F5" s="101" t="s">
        <v>5</v>
      </c>
      <c r="G5" s="101" t="s">
        <v>6</v>
      </c>
      <c r="H5" s="101" t="s">
        <v>7</v>
      </c>
      <c r="I5" s="101" t="s">
        <v>8</v>
      </c>
      <c r="J5" s="100" t="s">
        <v>373</v>
      </c>
      <c r="K5" s="101" t="s">
        <v>9</v>
      </c>
    </row>
    <row r="6" spans="2:11" ht="25.5" x14ac:dyDescent="0.25">
      <c r="B6" s="102">
        <v>1</v>
      </c>
      <c r="C6" s="21" t="s">
        <v>211</v>
      </c>
      <c r="D6" s="103" t="s">
        <v>10</v>
      </c>
      <c r="E6" s="21" t="s">
        <v>11</v>
      </c>
      <c r="F6" s="22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25.5" x14ac:dyDescent="0.25">
      <c r="B7" s="102">
        <v>2</v>
      </c>
      <c r="C7" s="104" t="s">
        <v>212</v>
      </c>
      <c r="D7" s="105" t="s">
        <v>13</v>
      </c>
      <c r="E7" s="24" t="s">
        <v>11</v>
      </c>
      <c r="F7" s="22" t="s">
        <v>12</v>
      </c>
      <c r="G7" s="129">
        <v>0</v>
      </c>
      <c r="H7" s="22">
        <v>1</v>
      </c>
      <c r="I7" s="23">
        <f t="shared" ref="I7:I70" si="0">G7*H7</f>
        <v>0</v>
      </c>
      <c r="J7" s="23">
        <f t="shared" ref="J7:J69" si="1">I7*0.23</f>
        <v>0</v>
      </c>
      <c r="K7" s="23">
        <f t="shared" ref="K7:K70" si="2">I7+J7</f>
        <v>0</v>
      </c>
    </row>
    <row r="8" spans="2:11" ht="38.25" x14ac:dyDescent="0.25">
      <c r="B8" s="102">
        <v>3</v>
      </c>
      <c r="C8" s="104" t="s">
        <v>213</v>
      </c>
      <c r="D8" s="105" t="s">
        <v>14</v>
      </c>
      <c r="E8" s="24" t="s">
        <v>11</v>
      </c>
      <c r="F8" s="22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5.5" x14ac:dyDescent="0.25">
      <c r="B9" s="102">
        <v>4</v>
      </c>
      <c r="C9" s="24" t="s">
        <v>214</v>
      </c>
      <c r="D9" s="106" t="s">
        <v>15</v>
      </c>
      <c r="E9" s="24" t="s">
        <v>11</v>
      </c>
      <c r="F9" s="22" t="s">
        <v>12</v>
      </c>
      <c r="G9" s="129">
        <v>0</v>
      </c>
      <c r="H9" s="22">
        <v>1</v>
      </c>
      <c r="I9" s="23">
        <f t="shared" si="0"/>
        <v>0</v>
      </c>
      <c r="J9" s="23">
        <f t="shared" si="1"/>
        <v>0</v>
      </c>
      <c r="K9" s="23">
        <f t="shared" si="2"/>
        <v>0</v>
      </c>
    </row>
    <row r="10" spans="2:11" ht="25.5" x14ac:dyDescent="0.25">
      <c r="B10" s="102">
        <v>5</v>
      </c>
      <c r="C10" s="107" t="s">
        <v>215</v>
      </c>
      <c r="D10" s="108" t="s">
        <v>16</v>
      </c>
      <c r="E10" s="24" t="s">
        <v>11</v>
      </c>
      <c r="F10" s="22" t="s">
        <v>12</v>
      </c>
      <c r="G10" s="129">
        <v>0</v>
      </c>
      <c r="H10" s="22">
        <v>1</v>
      </c>
      <c r="I10" s="23">
        <f t="shared" si="0"/>
        <v>0</v>
      </c>
      <c r="J10" s="23">
        <f t="shared" si="1"/>
        <v>0</v>
      </c>
      <c r="K10" s="23">
        <f t="shared" si="2"/>
        <v>0</v>
      </c>
    </row>
    <row r="11" spans="2:11" ht="25.5" x14ac:dyDescent="0.25">
      <c r="B11" s="102">
        <v>6</v>
      </c>
      <c r="C11" s="107" t="s">
        <v>216</v>
      </c>
      <c r="D11" s="108" t="s">
        <v>17</v>
      </c>
      <c r="E11" s="24" t="s">
        <v>11</v>
      </c>
      <c r="F11" s="22" t="s">
        <v>12</v>
      </c>
      <c r="G11" s="129">
        <v>0</v>
      </c>
      <c r="H11" s="22">
        <v>1</v>
      </c>
      <c r="I11" s="23">
        <f t="shared" si="0"/>
        <v>0</v>
      </c>
      <c r="J11" s="23">
        <f t="shared" si="1"/>
        <v>0</v>
      </c>
      <c r="K11" s="23">
        <f t="shared" si="2"/>
        <v>0</v>
      </c>
    </row>
    <row r="12" spans="2:11" ht="25.5" x14ac:dyDescent="0.25">
      <c r="B12" s="102">
        <v>7</v>
      </c>
      <c r="C12" s="24" t="s">
        <v>217</v>
      </c>
      <c r="D12" s="106" t="s">
        <v>18</v>
      </c>
      <c r="E12" s="24" t="s">
        <v>11</v>
      </c>
      <c r="F12" s="22" t="s">
        <v>12</v>
      </c>
      <c r="G12" s="129">
        <v>0</v>
      </c>
      <c r="H12" s="22">
        <v>1</v>
      </c>
      <c r="I12" s="23">
        <f t="shared" si="0"/>
        <v>0</v>
      </c>
      <c r="J12" s="23">
        <f t="shared" si="1"/>
        <v>0</v>
      </c>
      <c r="K12" s="23">
        <f t="shared" si="2"/>
        <v>0</v>
      </c>
    </row>
    <row r="13" spans="2:11" ht="25.5" x14ac:dyDescent="0.25">
      <c r="B13" s="102">
        <v>8</v>
      </c>
      <c r="C13" s="24" t="s">
        <v>218</v>
      </c>
      <c r="D13" s="106" t="s">
        <v>19</v>
      </c>
      <c r="E13" s="24" t="s">
        <v>11</v>
      </c>
      <c r="F13" s="22" t="s">
        <v>12</v>
      </c>
      <c r="G13" s="129">
        <v>0</v>
      </c>
      <c r="H13" s="22">
        <v>1</v>
      </c>
      <c r="I13" s="23">
        <f t="shared" si="0"/>
        <v>0</v>
      </c>
      <c r="J13" s="23">
        <f t="shared" si="1"/>
        <v>0</v>
      </c>
      <c r="K13" s="23">
        <f t="shared" si="2"/>
        <v>0</v>
      </c>
    </row>
    <row r="14" spans="2:11" ht="25.5" x14ac:dyDescent="0.25">
      <c r="B14" s="102">
        <v>9</v>
      </c>
      <c r="C14" s="24" t="s">
        <v>219</v>
      </c>
      <c r="D14" s="106" t="s">
        <v>20</v>
      </c>
      <c r="E14" s="24" t="s">
        <v>11</v>
      </c>
      <c r="F14" s="22" t="s">
        <v>12</v>
      </c>
      <c r="G14" s="129">
        <v>0</v>
      </c>
      <c r="H14" s="22">
        <v>1</v>
      </c>
      <c r="I14" s="23">
        <f t="shared" si="0"/>
        <v>0</v>
      </c>
      <c r="J14" s="23">
        <f t="shared" si="1"/>
        <v>0</v>
      </c>
      <c r="K14" s="23">
        <f t="shared" si="2"/>
        <v>0</v>
      </c>
    </row>
    <row r="15" spans="2:11" ht="25.5" x14ac:dyDescent="0.25">
      <c r="B15" s="102">
        <v>10</v>
      </c>
      <c r="C15" s="24" t="s">
        <v>220</v>
      </c>
      <c r="D15" s="106" t="s">
        <v>21</v>
      </c>
      <c r="E15" s="24" t="s">
        <v>11</v>
      </c>
      <c r="F15" s="22" t="s">
        <v>12</v>
      </c>
      <c r="G15" s="129">
        <v>0</v>
      </c>
      <c r="H15" s="22">
        <v>1</v>
      </c>
      <c r="I15" s="23">
        <f t="shared" si="0"/>
        <v>0</v>
      </c>
      <c r="J15" s="23">
        <f t="shared" si="1"/>
        <v>0</v>
      </c>
      <c r="K15" s="23">
        <f t="shared" si="2"/>
        <v>0</v>
      </c>
    </row>
    <row r="16" spans="2:11" ht="25.5" x14ac:dyDescent="0.25">
      <c r="B16" s="102">
        <v>11</v>
      </c>
      <c r="C16" s="24" t="s">
        <v>221</v>
      </c>
      <c r="D16" s="106" t="s">
        <v>22</v>
      </c>
      <c r="E16" s="24" t="s">
        <v>11</v>
      </c>
      <c r="F16" s="22" t="s">
        <v>12</v>
      </c>
      <c r="G16" s="129">
        <v>0</v>
      </c>
      <c r="H16" s="22">
        <v>1</v>
      </c>
      <c r="I16" s="23">
        <f t="shared" si="0"/>
        <v>0</v>
      </c>
      <c r="J16" s="23">
        <f t="shared" si="1"/>
        <v>0</v>
      </c>
      <c r="K16" s="23">
        <f t="shared" si="2"/>
        <v>0</v>
      </c>
    </row>
    <row r="17" spans="2:11" ht="25.5" x14ac:dyDescent="0.25">
      <c r="B17" s="102">
        <v>12</v>
      </c>
      <c r="C17" s="24" t="s">
        <v>222</v>
      </c>
      <c r="D17" s="106" t="s">
        <v>23</v>
      </c>
      <c r="E17" s="24" t="s">
        <v>11</v>
      </c>
      <c r="F17" s="22" t="s">
        <v>12</v>
      </c>
      <c r="G17" s="129">
        <v>0</v>
      </c>
      <c r="H17" s="22">
        <v>1</v>
      </c>
      <c r="I17" s="23">
        <f t="shared" si="0"/>
        <v>0</v>
      </c>
      <c r="J17" s="23">
        <f t="shared" si="1"/>
        <v>0</v>
      </c>
      <c r="K17" s="23">
        <f t="shared" si="2"/>
        <v>0</v>
      </c>
    </row>
    <row r="18" spans="2:11" ht="25.5" x14ac:dyDescent="0.25">
      <c r="B18" s="102">
        <v>13</v>
      </c>
      <c r="C18" s="24" t="s">
        <v>223</v>
      </c>
      <c r="D18" s="106" t="s">
        <v>24</v>
      </c>
      <c r="E18" s="24" t="s">
        <v>11</v>
      </c>
      <c r="F18" s="22" t="s">
        <v>12</v>
      </c>
      <c r="G18" s="129">
        <v>0</v>
      </c>
      <c r="H18" s="22">
        <v>1</v>
      </c>
      <c r="I18" s="23">
        <f t="shared" si="0"/>
        <v>0</v>
      </c>
      <c r="J18" s="23">
        <f t="shared" si="1"/>
        <v>0</v>
      </c>
      <c r="K18" s="23">
        <f t="shared" si="2"/>
        <v>0</v>
      </c>
    </row>
    <row r="19" spans="2:11" ht="25.5" x14ac:dyDescent="0.25">
      <c r="B19" s="102">
        <v>14</v>
      </c>
      <c r="C19" s="24" t="s">
        <v>224</v>
      </c>
      <c r="D19" s="106" t="s">
        <v>25</v>
      </c>
      <c r="E19" s="24" t="s">
        <v>11</v>
      </c>
      <c r="F19" s="22" t="s">
        <v>12</v>
      </c>
      <c r="G19" s="129">
        <v>0</v>
      </c>
      <c r="H19" s="22">
        <v>1</v>
      </c>
      <c r="I19" s="23">
        <f t="shared" si="0"/>
        <v>0</v>
      </c>
      <c r="J19" s="23">
        <f t="shared" si="1"/>
        <v>0</v>
      </c>
      <c r="K19" s="23">
        <f t="shared" si="2"/>
        <v>0</v>
      </c>
    </row>
    <row r="20" spans="2:11" ht="25.5" x14ac:dyDescent="0.25">
      <c r="B20" s="102">
        <v>15</v>
      </c>
      <c r="C20" s="24" t="s">
        <v>225</v>
      </c>
      <c r="D20" s="106" t="s">
        <v>26</v>
      </c>
      <c r="E20" s="24" t="s">
        <v>11</v>
      </c>
      <c r="F20" s="22" t="s">
        <v>12</v>
      </c>
      <c r="G20" s="129">
        <v>0</v>
      </c>
      <c r="H20" s="22">
        <v>1</v>
      </c>
      <c r="I20" s="23">
        <f t="shared" si="0"/>
        <v>0</v>
      </c>
      <c r="J20" s="23">
        <f t="shared" si="1"/>
        <v>0</v>
      </c>
      <c r="K20" s="23">
        <f t="shared" si="2"/>
        <v>0</v>
      </c>
    </row>
    <row r="21" spans="2:11" ht="25.5" x14ac:dyDescent="0.25">
      <c r="B21" s="102">
        <v>16</v>
      </c>
      <c r="C21" s="24" t="s">
        <v>226</v>
      </c>
      <c r="D21" s="106" t="s">
        <v>27</v>
      </c>
      <c r="E21" s="24" t="s">
        <v>11</v>
      </c>
      <c r="F21" s="22" t="s">
        <v>12</v>
      </c>
      <c r="G21" s="129">
        <v>0</v>
      </c>
      <c r="H21" s="22">
        <v>1</v>
      </c>
      <c r="I21" s="23">
        <f t="shared" si="0"/>
        <v>0</v>
      </c>
      <c r="J21" s="23">
        <f t="shared" si="1"/>
        <v>0</v>
      </c>
      <c r="K21" s="23">
        <f t="shared" si="2"/>
        <v>0</v>
      </c>
    </row>
    <row r="22" spans="2:11" ht="25.5" x14ac:dyDescent="0.25">
      <c r="B22" s="102">
        <v>17</v>
      </c>
      <c r="C22" s="24" t="s">
        <v>227</v>
      </c>
      <c r="D22" s="106" t="s">
        <v>28</v>
      </c>
      <c r="E22" s="24" t="s">
        <v>11</v>
      </c>
      <c r="F22" s="22" t="s">
        <v>12</v>
      </c>
      <c r="G22" s="129">
        <v>0</v>
      </c>
      <c r="H22" s="22">
        <v>1</v>
      </c>
      <c r="I22" s="23">
        <f t="shared" si="0"/>
        <v>0</v>
      </c>
      <c r="J22" s="23">
        <f t="shared" si="1"/>
        <v>0</v>
      </c>
      <c r="K22" s="23">
        <f t="shared" si="2"/>
        <v>0</v>
      </c>
    </row>
    <row r="23" spans="2:11" ht="25.5" x14ac:dyDescent="0.25">
      <c r="B23" s="102">
        <v>18</v>
      </c>
      <c r="C23" s="24" t="s">
        <v>228</v>
      </c>
      <c r="D23" s="106" t="s">
        <v>29</v>
      </c>
      <c r="E23" s="24" t="s">
        <v>11</v>
      </c>
      <c r="F23" s="22" t="s">
        <v>12</v>
      </c>
      <c r="G23" s="129">
        <v>0</v>
      </c>
      <c r="H23" s="22">
        <v>1</v>
      </c>
      <c r="I23" s="23">
        <f t="shared" si="0"/>
        <v>0</v>
      </c>
      <c r="J23" s="23">
        <f t="shared" si="1"/>
        <v>0</v>
      </c>
      <c r="K23" s="23">
        <f t="shared" si="2"/>
        <v>0</v>
      </c>
    </row>
    <row r="24" spans="2:11" ht="25.5" x14ac:dyDescent="0.25">
      <c r="B24" s="102">
        <v>19</v>
      </c>
      <c r="C24" s="24" t="s">
        <v>229</v>
      </c>
      <c r="D24" s="106" t="s">
        <v>30</v>
      </c>
      <c r="E24" s="24" t="s">
        <v>11</v>
      </c>
      <c r="F24" s="22" t="s">
        <v>12</v>
      </c>
      <c r="G24" s="129">
        <v>0</v>
      </c>
      <c r="H24" s="22">
        <v>1</v>
      </c>
      <c r="I24" s="23">
        <f t="shared" si="0"/>
        <v>0</v>
      </c>
      <c r="J24" s="23">
        <f t="shared" si="1"/>
        <v>0</v>
      </c>
      <c r="K24" s="23">
        <f t="shared" si="2"/>
        <v>0</v>
      </c>
    </row>
    <row r="25" spans="2:11" ht="25.5" x14ac:dyDescent="0.25">
      <c r="B25" s="102">
        <v>20</v>
      </c>
      <c r="C25" s="24" t="s">
        <v>230</v>
      </c>
      <c r="D25" s="106" t="s">
        <v>31</v>
      </c>
      <c r="E25" s="24" t="s">
        <v>11</v>
      </c>
      <c r="F25" s="22" t="s">
        <v>12</v>
      </c>
      <c r="G25" s="129">
        <v>0</v>
      </c>
      <c r="H25" s="22">
        <v>1</v>
      </c>
      <c r="I25" s="23">
        <f t="shared" si="0"/>
        <v>0</v>
      </c>
      <c r="J25" s="23">
        <f t="shared" si="1"/>
        <v>0</v>
      </c>
      <c r="K25" s="23">
        <f t="shared" si="2"/>
        <v>0</v>
      </c>
    </row>
    <row r="26" spans="2:11" ht="25.5" x14ac:dyDescent="0.25">
      <c r="B26" s="102">
        <v>21</v>
      </c>
      <c r="C26" s="24" t="s">
        <v>231</v>
      </c>
      <c r="D26" s="106" t="s">
        <v>32</v>
      </c>
      <c r="E26" s="24" t="s">
        <v>11</v>
      </c>
      <c r="F26" s="22" t="s">
        <v>12</v>
      </c>
      <c r="G26" s="129">
        <v>0</v>
      </c>
      <c r="H26" s="22">
        <v>1</v>
      </c>
      <c r="I26" s="23">
        <f t="shared" si="0"/>
        <v>0</v>
      </c>
      <c r="J26" s="23">
        <f t="shared" si="1"/>
        <v>0</v>
      </c>
      <c r="K26" s="23">
        <f t="shared" si="2"/>
        <v>0</v>
      </c>
    </row>
    <row r="27" spans="2:11" ht="25.5" x14ac:dyDescent="0.25">
      <c r="B27" s="102">
        <v>22</v>
      </c>
      <c r="C27" s="24" t="s">
        <v>232</v>
      </c>
      <c r="D27" s="106" t="s">
        <v>33</v>
      </c>
      <c r="E27" s="24" t="s">
        <v>11</v>
      </c>
      <c r="F27" s="22" t="s">
        <v>12</v>
      </c>
      <c r="G27" s="129">
        <v>0</v>
      </c>
      <c r="H27" s="22">
        <v>1</v>
      </c>
      <c r="I27" s="23">
        <f t="shared" si="0"/>
        <v>0</v>
      </c>
      <c r="J27" s="23">
        <f t="shared" si="1"/>
        <v>0</v>
      </c>
      <c r="K27" s="23">
        <f t="shared" si="2"/>
        <v>0</v>
      </c>
    </row>
    <row r="28" spans="2:11" ht="38.25" x14ac:dyDescent="0.25">
      <c r="B28" s="102">
        <v>23</v>
      </c>
      <c r="C28" s="24" t="s">
        <v>233</v>
      </c>
      <c r="D28" s="25" t="s">
        <v>34</v>
      </c>
      <c r="E28" s="24" t="s">
        <v>11</v>
      </c>
      <c r="F28" s="22" t="s">
        <v>12</v>
      </c>
      <c r="G28" s="129">
        <v>0</v>
      </c>
      <c r="H28" s="22">
        <v>1</v>
      </c>
      <c r="I28" s="23">
        <f t="shared" si="0"/>
        <v>0</v>
      </c>
      <c r="J28" s="23">
        <f t="shared" si="1"/>
        <v>0</v>
      </c>
      <c r="K28" s="23">
        <f t="shared" si="2"/>
        <v>0</v>
      </c>
    </row>
    <row r="29" spans="2:11" ht="38.25" x14ac:dyDescent="0.25">
      <c r="B29" s="102">
        <v>24</v>
      </c>
      <c r="C29" s="24" t="s">
        <v>234</v>
      </c>
      <c r="D29" s="106" t="s">
        <v>114</v>
      </c>
      <c r="E29" s="24" t="s">
        <v>11</v>
      </c>
      <c r="F29" s="22" t="s">
        <v>12</v>
      </c>
      <c r="G29" s="129">
        <v>0</v>
      </c>
      <c r="H29" s="22">
        <v>1</v>
      </c>
      <c r="I29" s="23">
        <f t="shared" si="0"/>
        <v>0</v>
      </c>
      <c r="J29" s="23">
        <f t="shared" si="1"/>
        <v>0</v>
      </c>
      <c r="K29" s="23">
        <f t="shared" si="2"/>
        <v>0</v>
      </c>
    </row>
    <row r="30" spans="2:11" ht="38.25" x14ac:dyDescent="0.25">
      <c r="B30" s="102">
        <v>25</v>
      </c>
      <c r="C30" s="104" t="s">
        <v>235</v>
      </c>
      <c r="D30" s="105" t="s">
        <v>35</v>
      </c>
      <c r="E30" s="24" t="s">
        <v>11</v>
      </c>
      <c r="F30" s="22" t="s">
        <v>12</v>
      </c>
      <c r="G30" s="129">
        <v>0</v>
      </c>
      <c r="H30" s="22">
        <v>1</v>
      </c>
      <c r="I30" s="23">
        <f t="shared" si="0"/>
        <v>0</v>
      </c>
      <c r="J30" s="23">
        <f t="shared" si="1"/>
        <v>0</v>
      </c>
      <c r="K30" s="23">
        <f t="shared" si="2"/>
        <v>0</v>
      </c>
    </row>
    <row r="31" spans="2:11" ht="38.25" x14ac:dyDescent="0.25">
      <c r="B31" s="102">
        <v>26</v>
      </c>
      <c r="C31" s="104" t="s">
        <v>236</v>
      </c>
      <c r="D31" s="105" t="s">
        <v>36</v>
      </c>
      <c r="E31" s="24" t="s">
        <v>11</v>
      </c>
      <c r="F31" s="22" t="s">
        <v>12</v>
      </c>
      <c r="G31" s="129">
        <v>0</v>
      </c>
      <c r="H31" s="22">
        <v>1</v>
      </c>
      <c r="I31" s="23">
        <f t="shared" si="0"/>
        <v>0</v>
      </c>
      <c r="J31" s="23">
        <f t="shared" si="1"/>
        <v>0</v>
      </c>
      <c r="K31" s="23">
        <f t="shared" si="2"/>
        <v>0</v>
      </c>
    </row>
    <row r="32" spans="2:11" ht="25.5" x14ac:dyDescent="0.25">
      <c r="B32" s="102">
        <v>27</v>
      </c>
      <c r="C32" s="104" t="s">
        <v>237</v>
      </c>
      <c r="D32" s="105" t="s">
        <v>37</v>
      </c>
      <c r="E32" s="24" t="s">
        <v>11</v>
      </c>
      <c r="F32" s="22" t="s">
        <v>12</v>
      </c>
      <c r="G32" s="129">
        <v>0</v>
      </c>
      <c r="H32" s="22">
        <v>1</v>
      </c>
      <c r="I32" s="23">
        <f t="shared" si="0"/>
        <v>0</v>
      </c>
      <c r="J32" s="23">
        <f t="shared" si="1"/>
        <v>0</v>
      </c>
      <c r="K32" s="23">
        <f t="shared" si="2"/>
        <v>0</v>
      </c>
    </row>
    <row r="33" spans="2:11" ht="25.5" x14ac:dyDescent="0.25">
      <c r="B33" s="102">
        <v>28</v>
      </c>
      <c r="C33" s="104" t="s">
        <v>38</v>
      </c>
      <c r="D33" s="105" t="s">
        <v>39</v>
      </c>
      <c r="E33" s="24" t="s">
        <v>11</v>
      </c>
      <c r="F33" s="22" t="s">
        <v>12</v>
      </c>
      <c r="G33" s="129">
        <v>0</v>
      </c>
      <c r="H33" s="22">
        <v>1</v>
      </c>
      <c r="I33" s="23">
        <f t="shared" si="0"/>
        <v>0</v>
      </c>
      <c r="J33" s="23">
        <f t="shared" si="1"/>
        <v>0</v>
      </c>
      <c r="K33" s="23">
        <f t="shared" si="2"/>
        <v>0</v>
      </c>
    </row>
    <row r="34" spans="2:11" ht="25.5" x14ac:dyDescent="0.25">
      <c r="B34" s="102">
        <v>29</v>
      </c>
      <c r="C34" s="24" t="s">
        <v>238</v>
      </c>
      <c r="D34" s="106" t="s">
        <v>40</v>
      </c>
      <c r="E34" s="24" t="s">
        <v>11</v>
      </c>
      <c r="F34" s="22" t="s">
        <v>12</v>
      </c>
      <c r="G34" s="129">
        <v>0</v>
      </c>
      <c r="H34" s="22">
        <v>1</v>
      </c>
      <c r="I34" s="23">
        <f t="shared" si="0"/>
        <v>0</v>
      </c>
      <c r="J34" s="23">
        <f t="shared" si="1"/>
        <v>0</v>
      </c>
      <c r="K34" s="23">
        <f t="shared" si="2"/>
        <v>0</v>
      </c>
    </row>
    <row r="35" spans="2:11" ht="25.5" x14ac:dyDescent="0.25">
      <c r="B35" s="102">
        <v>30</v>
      </c>
      <c r="C35" s="24" t="s">
        <v>239</v>
      </c>
      <c r="D35" s="106" t="s">
        <v>41</v>
      </c>
      <c r="E35" s="24" t="s">
        <v>11</v>
      </c>
      <c r="F35" s="22" t="s">
        <v>12</v>
      </c>
      <c r="G35" s="129">
        <v>0</v>
      </c>
      <c r="H35" s="22">
        <v>1</v>
      </c>
      <c r="I35" s="23">
        <f t="shared" si="0"/>
        <v>0</v>
      </c>
      <c r="J35" s="23">
        <f t="shared" si="1"/>
        <v>0</v>
      </c>
      <c r="K35" s="23">
        <f t="shared" si="2"/>
        <v>0</v>
      </c>
    </row>
    <row r="36" spans="2:11" ht="25.5" x14ac:dyDescent="0.25">
      <c r="B36" s="102">
        <v>31</v>
      </c>
      <c r="C36" s="24" t="s">
        <v>240</v>
      </c>
      <c r="D36" s="106" t="s">
        <v>42</v>
      </c>
      <c r="E36" s="24" t="s">
        <v>11</v>
      </c>
      <c r="F36" s="22" t="s">
        <v>12</v>
      </c>
      <c r="G36" s="129">
        <v>0</v>
      </c>
      <c r="H36" s="22">
        <v>1</v>
      </c>
      <c r="I36" s="23">
        <f t="shared" si="0"/>
        <v>0</v>
      </c>
      <c r="J36" s="23">
        <f t="shared" si="1"/>
        <v>0</v>
      </c>
      <c r="K36" s="23">
        <f t="shared" si="2"/>
        <v>0</v>
      </c>
    </row>
    <row r="37" spans="2:11" ht="25.5" x14ac:dyDescent="0.25">
      <c r="B37" s="102">
        <v>32</v>
      </c>
      <c r="C37" s="24" t="s">
        <v>241</v>
      </c>
      <c r="D37" s="106" t="s">
        <v>43</v>
      </c>
      <c r="E37" s="24" t="s">
        <v>11</v>
      </c>
      <c r="F37" s="22" t="s">
        <v>12</v>
      </c>
      <c r="G37" s="129">
        <v>0</v>
      </c>
      <c r="H37" s="22">
        <v>1</v>
      </c>
      <c r="I37" s="23">
        <f t="shared" si="0"/>
        <v>0</v>
      </c>
      <c r="J37" s="23">
        <f t="shared" si="1"/>
        <v>0</v>
      </c>
      <c r="K37" s="23">
        <f t="shared" si="2"/>
        <v>0</v>
      </c>
    </row>
    <row r="38" spans="2:11" ht="25.5" x14ac:dyDescent="0.25">
      <c r="B38" s="102">
        <v>33</v>
      </c>
      <c r="C38" s="24" t="s">
        <v>242</v>
      </c>
      <c r="D38" s="106" t="s">
        <v>44</v>
      </c>
      <c r="E38" s="24" t="s">
        <v>11</v>
      </c>
      <c r="F38" s="22" t="s">
        <v>12</v>
      </c>
      <c r="G38" s="129">
        <v>0</v>
      </c>
      <c r="H38" s="22">
        <v>1</v>
      </c>
      <c r="I38" s="23">
        <f t="shared" si="0"/>
        <v>0</v>
      </c>
      <c r="J38" s="23">
        <f t="shared" si="1"/>
        <v>0</v>
      </c>
      <c r="K38" s="23">
        <f t="shared" si="2"/>
        <v>0</v>
      </c>
    </row>
    <row r="39" spans="2:11" ht="25.5" x14ac:dyDescent="0.25">
      <c r="B39" s="102">
        <v>34</v>
      </c>
      <c r="C39" s="24" t="s">
        <v>243</v>
      </c>
      <c r="D39" s="106" t="s">
        <v>45</v>
      </c>
      <c r="E39" s="24" t="s">
        <v>11</v>
      </c>
      <c r="F39" s="22" t="s">
        <v>12</v>
      </c>
      <c r="G39" s="129">
        <v>0</v>
      </c>
      <c r="H39" s="22">
        <v>1</v>
      </c>
      <c r="I39" s="23">
        <f t="shared" si="0"/>
        <v>0</v>
      </c>
      <c r="J39" s="23">
        <f t="shared" si="1"/>
        <v>0</v>
      </c>
      <c r="K39" s="23">
        <f t="shared" si="2"/>
        <v>0</v>
      </c>
    </row>
    <row r="40" spans="2:11" ht="25.5" x14ac:dyDescent="0.25">
      <c r="B40" s="102">
        <v>35</v>
      </c>
      <c r="C40" s="24" t="s">
        <v>244</v>
      </c>
      <c r="D40" s="106" t="s">
        <v>46</v>
      </c>
      <c r="E40" s="24" t="s">
        <v>11</v>
      </c>
      <c r="F40" s="22" t="s">
        <v>12</v>
      </c>
      <c r="G40" s="129">
        <v>0</v>
      </c>
      <c r="H40" s="22">
        <v>1</v>
      </c>
      <c r="I40" s="23">
        <f t="shared" si="0"/>
        <v>0</v>
      </c>
      <c r="J40" s="23">
        <f t="shared" si="1"/>
        <v>0</v>
      </c>
      <c r="K40" s="23">
        <f t="shared" si="2"/>
        <v>0</v>
      </c>
    </row>
    <row r="41" spans="2:11" ht="25.5" x14ac:dyDescent="0.25">
      <c r="B41" s="102">
        <v>36</v>
      </c>
      <c r="C41" s="24" t="s">
        <v>245</v>
      </c>
      <c r="D41" s="106" t="s">
        <v>47</v>
      </c>
      <c r="E41" s="24" t="s">
        <v>11</v>
      </c>
      <c r="F41" s="22" t="s">
        <v>12</v>
      </c>
      <c r="G41" s="129">
        <v>0</v>
      </c>
      <c r="H41" s="22">
        <v>1</v>
      </c>
      <c r="I41" s="23">
        <f t="shared" si="0"/>
        <v>0</v>
      </c>
      <c r="J41" s="23">
        <f t="shared" si="1"/>
        <v>0</v>
      </c>
      <c r="K41" s="23">
        <f t="shared" si="2"/>
        <v>0</v>
      </c>
    </row>
    <row r="42" spans="2:11" ht="25.5" x14ac:dyDescent="0.25">
      <c r="B42" s="102">
        <v>37</v>
      </c>
      <c r="C42" s="24" t="s">
        <v>246</v>
      </c>
      <c r="D42" s="106" t="s">
        <v>48</v>
      </c>
      <c r="E42" s="24" t="s">
        <v>11</v>
      </c>
      <c r="F42" s="22" t="s">
        <v>12</v>
      </c>
      <c r="G42" s="129">
        <v>0</v>
      </c>
      <c r="H42" s="22">
        <v>1</v>
      </c>
      <c r="I42" s="23">
        <f t="shared" si="0"/>
        <v>0</v>
      </c>
      <c r="J42" s="23">
        <f t="shared" si="1"/>
        <v>0</v>
      </c>
      <c r="K42" s="23">
        <f t="shared" si="2"/>
        <v>0</v>
      </c>
    </row>
    <row r="43" spans="2:11" ht="25.5" x14ac:dyDescent="0.25">
      <c r="B43" s="102">
        <v>38</v>
      </c>
      <c r="C43" s="24" t="s">
        <v>247</v>
      </c>
      <c r="D43" s="106" t="s">
        <v>49</v>
      </c>
      <c r="E43" s="24" t="s">
        <v>11</v>
      </c>
      <c r="F43" s="22" t="s">
        <v>12</v>
      </c>
      <c r="G43" s="129">
        <v>0</v>
      </c>
      <c r="H43" s="22">
        <v>1</v>
      </c>
      <c r="I43" s="23">
        <f t="shared" si="0"/>
        <v>0</v>
      </c>
      <c r="J43" s="23">
        <f t="shared" si="1"/>
        <v>0</v>
      </c>
      <c r="K43" s="23">
        <f t="shared" si="2"/>
        <v>0</v>
      </c>
    </row>
    <row r="44" spans="2:11" ht="25.5" x14ac:dyDescent="0.25">
      <c r="B44" s="102">
        <v>39</v>
      </c>
      <c r="C44" s="24" t="s">
        <v>248</v>
      </c>
      <c r="D44" s="106" t="s">
        <v>50</v>
      </c>
      <c r="E44" s="24" t="s">
        <v>11</v>
      </c>
      <c r="F44" s="22" t="s">
        <v>12</v>
      </c>
      <c r="G44" s="129">
        <v>0</v>
      </c>
      <c r="H44" s="22">
        <v>1</v>
      </c>
      <c r="I44" s="23">
        <f t="shared" si="0"/>
        <v>0</v>
      </c>
      <c r="J44" s="23">
        <f t="shared" si="1"/>
        <v>0</v>
      </c>
      <c r="K44" s="23">
        <f t="shared" si="2"/>
        <v>0</v>
      </c>
    </row>
    <row r="45" spans="2:11" ht="25.5" x14ac:dyDescent="0.25">
      <c r="B45" s="102">
        <v>40</v>
      </c>
      <c r="C45" s="24" t="s">
        <v>249</v>
      </c>
      <c r="D45" s="106" t="s">
        <v>51</v>
      </c>
      <c r="E45" s="24" t="s">
        <v>11</v>
      </c>
      <c r="F45" s="22" t="s">
        <v>12</v>
      </c>
      <c r="G45" s="129">
        <v>0</v>
      </c>
      <c r="H45" s="22">
        <v>1</v>
      </c>
      <c r="I45" s="23">
        <f t="shared" si="0"/>
        <v>0</v>
      </c>
      <c r="J45" s="23">
        <f t="shared" si="1"/>
        <v>0</v>
      </c>
      <c r="K45" s="23">
        <f t="shared" si="2"/>
        <v>0</v>
      </c>
    </row>
    <row r="46" spans="2:11" ht="25.5" x14ac:dyDescent="0.25">
      <c r="B46" s="102">
        <v>41</v>
      </c>
      <c r="C46" s="104" t="s">
        <v>52</v>
      </c>
      <c r="D46" s="105" t="s">
        <v>53</v>
      </c>
      <c r="E46" s="24" t="s">
        <v>11</v>
      </c>
      <c r="F46" s="22" t="s">
        <v>12</v>
      </c>
      <c r="G46" s="129">
        <v>0</v>
      </c>
      <c r="H46" s="22">
        <v>1</v>
      </c>
      <c r="I46" s="23">
        <f t="shared" si="0"/>
        <v>0</v>
      </c>
      <c r="J46" s="23">
        <f t="shared" si="1"/>
        <v>0</v>
      </c>
      <c r="K46" s="23">
        <f t="shared" si="2"/>
        <v>0</v>
      </c>
    </row>
    <row r="47" spans="2:11" ht="38.25" x14ac:dyDescent="0.25">
      <c r="B47" s="102">
        <v>42</v>
      </c>
      <c r="C47" s="104" t="s">
        <v>250</v>
      </c>
      <c r="D47" s="105" t="s">
        <v>54</v>
      </c>
      <c r="E47" s="24" t="s">
        <v>11</v>
      </c>
      <c r="F47" s="22" t="s">
        <v>12</v>
      </c>
      <c r="G47" s="129">
        <v>0</v>
      </c>
      <c r="H47" s="22">
        <v>1</v>
      </c>
      <c r="I47" s="23">
        <f t="shared" si="0"/>
        <v>0</v>
      </c>
      <c r="J47" s="23">
        <f t="shared" si="1"/>
        <v>0</v>
      </c>
      <c r="K47" s="23">
        <f t="shared" si="2"/>
        <v>0</v>
      </c>
    </row>
    <row r="48" spans="2:11" ht="38.25" x14ac:dyDescent="0.25">
      <c r="B48" s="102">
        <v>43</v>
      </c>
      <c r="C48" s="104" t="s">
        <v>251</v>
      </c>
      <c r="D48" s="105" t="s">
        <v>55</v>
      </c>
      <c r="E48" s="24" t="s">
        <v>11</v>
      </c>
      <c r="F48" s="22" t="s">
        <v>12</v>
      </c>
      <c r="G48" s="129">
        <v>0</v>
      </c>
      <c r="H48" s="22">
        <v>1</v>
      </c>
      <c r="I48" s="23">
        <f t="shared" si="0"/>
        <v>0</v>
      </c>
      <c r="J48" s="23">
        <f t="shared" si="1"/>
        <v>0</v>
      </c>
      <c r="K48" s="23">
        <f t="shared" si="2"/>
        <v>0</v>
      </c>
    </row>
    <row r="49" spans="2:11" ht="38.25" x14ac:dyDescent="0.25">
      <c r="B49" s="102">
        <v>44</v>
      </c>
      <c r="C49" s="104" t="s">
        <v>252</v>
      </c>
      <c r="D49" s="105" t="s">
        <v>56</v>
      </c>
      <c r="E49" s="24" t="s">
        <v>11</v>
      </c>
      <c r="F49" s="22" t="s">
        <v>12</v>
      </c>
      <c r="G49" s="129">
        <v>0</v>
      </c>
      <c r="H49" s="22">
        <v>1</v>
      </c>
      <c r="I49" s="23">
        <f t="shared" si="0"/>
        <v>0</v>
      </c>
      <c r="J49" s="23">
        <f t="shared" si="1"/>
        <v>0</v>
      </c>
      <c r="K49" s="23">
        <f t="shared" si="2"/>
        <v>0</v>
      </c>
    </row>
    <row r="50" spans="2:11" ht="38.25" x14ac:dyDescent="0.25">
      <c r="B50" s="102">
        <v>45</v>
      </c>
      <c r="C50" s="104" t="s">
        <v>253</v>
      </c>
      <c r="D50" s="105" t="s">
        <v>57</v>
      </c>
      <c r="E50" s="24" t="s">
        <v>11</v>
      </c>
      <c r="F50" s="22" t="s">
        <v>12</v>
      </c>
      <c r="G50" s="129">
        <v>0</v>
      </c>
      <c r="H50" s="22">
        <v>1</v>
      </c>
      <c r="I50" s="23">
        <f t="shared" si="0"/>
        <v>0</v>
      </c>
      <c r="J50" s="23">
        <f t="shared" si="1"/>
        <v>0</v>
      </c>
      <c r="K50" s="23">
        <f t="shared" si="2"/>
        <v>0</v>
      </c>
    </row>
    <row r="51" spans="2:11" ht="25.5" x14ac:dyDescent="0.25">
      <c r="B51" s="102">
        <v>46</v>
      </c>
      <c r="C51" s="104" t="s">
        <v>254</v>
      </c>
      <c r="D51" s="105" t="s">
        <v>58</v>
      </c>
      <c r="E51" s="24" t="s">
        <v>11</v>
      </c>
      <c r="F51" s="22" t="s">
        <v>12</v>
      </c>
      <c r="G51" s="129">
        <v>0</v>
      </c>
      <c r="H51" s="22">
        <v>1</v>
      </c>
      <c r="I51" s="23">
        <f t="shared" si="0"/>
        <v>0</v>
      </c>
      <c r="J51" s="23">
        <f t="shared" si="1"/>
        <v>0</v>
      </c>
      <c r="K51" s="23">
        <f t="shared" si="2"/>
        <v>0</v>
      </c>
    </row>
    <row r="52" spans="2:11" ht="25.5" x14ac:dyDescent="0.25">
      <c r="B52" s="102">
        <v>47</v>
      </c>
      <c r="C52" s="104" t="s">
        <v>255</v>
      </c>
      <c r="D52" s="105" t="s">
        <v>59</v>
      </c>
      <c r="E52" s="24" t="s">
        <v>11</v>
      </c>
      <c r="F52" s="22" t="s">
        <v>12</v>
      </c>
      <c r="G52" s="129">
        <v>0</v>
      </c>
      <c r="H52" s="22">
        <v>1</v>
      </c>
      <c r="I52" s="23">
        <f t="shared" si="0"/>
        <v>0</v>
      </c>
      <c r="J52" s="23">
        <f t="shared" si="1"/>
        <v>0</v>
      </c>
      <c r="K52" s="23">
        <f t="shared" si="2"/>
        <v>0</v>
      </c>
    </row>
    <row r="53" spans="2:11" ht="25.5" x14ac:dyDescent="0.25">
      <c r="B53" s="102">
        <v>48</v>
      </c>
      <c r="C53" s="104" t="s">
        <v>256</v>
      </c>
      <c r="D53" s="105" t="s">
        <v>60</v>
      </c>
      <c r="E53" s="24" t="s">
        <v>11</v>
      </c>
      <c r="F53" s="22" t="s">
        <v>12</v>
      </c>
      <c r="G53" s="129">
        <v>0</v>
      </c>
      <c r="H53" s="22">
        <v>1</v>
      </c>
      <c r="I53" s="23">
        <f t="shared" si="0"/>
        <v>0</v>
      </c>
      <c r="J53" s="23">
        <f t="shared" si="1"/>
        <v>0</v>
      </c>
      <c r="K53" s="23">
        <f t="shared" si="2"/>
        <v>0</v>
      </c>
    </row>
    <row r="54" spans="2:11" ht="25.5" x14ac:dyDescent="0.25">
      <c r="B54" s="102">
        <v>49</v>
      </c>
      <c r="C54" s="24" t="s">
        <v>257</v>
      </c>
      <c r="D54" s="106" t="s">
        <v>61</v>
      </c>
      <c r="E54" s="24" t="s">
        <v>11</v>
      </c>
      <c r="F54" s="22" t="s">
        <v>12</v>
      </c>
      <c r="G54" s="129">
        <v>0</v>
      </c>
      <c r="H54" s="22">
        <v>1</v>
      </c>
      <c r="I54" s="23">
        <f t="shared" si="0"/>
        <v>0</v>
      </c>
      <c r="J54" s="23">
        <f t="shared" si="1"/>
        <v>0</v>
      </c>
      <c r="K54" s="23">
        <f t="shared" si="2"/>
        <v>0</v>
      </c>
    </row>
    <row r="55" spans="2:11" ht="25.5" x14ac:dyDescent="0.25">
      <c r="B55" s="102">
        <v>50</v>
      </c>
      <c r="C55" s="24" t="s">
        <v>258</v>
      </c>
      <c r="D55" s="106" t="s">
        <v>62</v>
      </c>
      <c r="E55" s="24" t="s">
        <v>11</v>
      </c>
      <c r="F55" s="22" t="s">
        <v>12</v>
      </c>
      <c r="G55" s="129">
        <v>0</v>
      </c>
      <c r="H55" s="22">
        <v>1</v>
      </c>
      <c r="I55" s="23">
        <f t="shared" si="0"/>
        <v>0</v>
      </c>
      <c r="J55" s="23">
        <f t="shared" si="1"/>
        <v>0</v>
      </c>
      <c r="K55" s="23">
        <f t="shared" si="2"/>
        <v>0</v>
      </c>
    </row>
    <row r="56" spans="2:11" ht="25.5" x14ac:dyDescent="0.25">
      <c r="B56" s="102">
        <v>51</v>
      </c>
      <c r="C56" s="104" t="s">
        <v>259</v>
      </c>
      <c r="D56" s="105" t="s">
        <v>63</v>
      </c>
      <c r="E56" s="24" t="s">
        <v>11</v>
      </c>
      <c r="F56" s="22" t="s">
        <v>12</v>
      </c>
      <c r="G56" s="129">
        <v>0</v>
      </c>
      <c r="H56" s="22">
        <v>1</v>
      </c>
      <c r="I56" s="23">
        <f t="shared" si="0"/>
        <v>0</v>
      </c>
      <c r="J56" s="23">
        <f t="shared" si="1"/>
        <v>0</v>
      </c>
      <c r="K56" s="23">
        <f t="shared" si="2"/>
        <v>0</v>
      </c>
    </row>
    <row r="57" spans="2:11" ht="25.5" x14ac:dyDescent="0.25">
      <c r="B57" s="102">
        <v>52</v>
      </c>
      <c r="C57" s="104" t="s">
        <v>259</v>
      </c>
      <c r="D57" s="105" t="s">
        <v>64</v>
      </c>
      <c r="E57" s="24" t="s">
        <v>11</v>
      </c>
      <c r="F57" s="22" t="s">
        <v>12</v>
      </c>
      <c r="G57" s="129">
        <v>0</v>
      </c>
      <c r="H57" s="22">
        <v>1</v>
      </c>
      <c r="I57" s="23">
        <f t="shared" si="0"/>
        <v>0</v>
      </c>
      <c r="J57" s="23">
        <f t="shared" si="1"/>
        <v>0</v>
      </c>
      <c r="K57" s="23">
        <f t="shared" si="2"/>
        <v>0</v>
      </c>
    </row>
    <row r="58" spans="2:11" ht="25.5" x14ac:dyDescent="0.25">
      <c r="B58" s="102">
        <v>53</v>
      </c>
      <c r="C58" s="104" t="s">
        <v>260</v>
      </c>
      <c r="D58" s="109" t="s">
        <v>65</v>
      </c>
      <c r="E58" s="24" t="s">
        <v>11</v>
      </c>
      <c r="F58" s="22" t="s">
        <v>12</v>
      </c>
      <c r="G58" s="129">
        <v>0</v>
      </c>
      <c r="H58" s="22">
        <v>1</v>
      </c>
      <c r="I58" s="23">
        <f t="shared" si="0"/>
        <v>0</v>
      </c>
      <c r="J58" s="23">
        <f t="shared" si="1"/>
        <v>0</v>
      </c>
      <c r="K58" s="23">
        <f t="shared" si="2"/>
        <v>0</v>
      </c>
    </row>
    <row r="59" spans="2:11" ht="25.5" x14ac:dyDescent="0.25">
      <c r="B59" s="102">
        <v>54</v>
      </c>
      <c r="C59" s="104" t="s">
        <v>261</v>
      </c>
      <c r="D59" s="105" t="s">
        <v>66</v>
      </c>
      <c r="E59" s="24" t="s">
        <v>11</v>
      </c>
      <c r="F59" s="22" t="s">
        <v>12</v>
      </c>
      <c r="G59" s="129">
        <v>0</v>
      </c>
      <c r="H59" s="22">
        <v>1</v>
      </c>
      <c r="I59" s="23">
        <f t="shared" si="0"/>
        <v>0</v>
      </c>
      <c r="J59" s="23">
        <f t="shared" si="1"/>
        <v>0</v>
      </c>
      <c r="K59" s="23">
        <f t="shared" si="2"/>
        <v>0</v>
      </c>
    </row>
    <row r="60" spans="2:11" ht="25.5" x14ac:dyDescent="0.25">
      <c r="B60" s="102">
        <v>55</v>
      </c>
      <c r="C60" s="24" t="s">
        <v>262</v>
      </c>
      <c r="D60" s="106" t="s">
        <v>67</v>
      </c>
      <c r="E60" s="24" t="s">
        <v>11</v>
      </c>
      <c r="F60" s="22" t="s">
        <v>12</v>
      </c>
      <c r="G60" s="129">
        <v>0</v>
      </c>
      <c r="H60" s="22">
        <v>1</v>
      </c>
      <c r="I60" s="23">
        <f t="shared" si="0"/>
        <v>0</v>
      </c>
      <c r="J60" s="23">
        <f t="shared" si="1"/>
        <v>0</v>
      </c>
      <c r="K60" s="23">
        <f t="shared" si="2"/>
        <v>0</v>
      </c>
    </row>
    <row r="61" spans="2:11" ht="25.5" x14ac:dyDescent="0.25">
      <c r="B61" s="102">
        <v>56</v>
      </c>
      <c r="C61" s="24" t="s">
        <v>263</v>
      </c>
      <c r="D61" s="106" t="s">
        <v>68</v>
      </c>
      <c r="E61" s="24" t="s">
        <v>11</v>
      </c>
      <c r="F61" s="22" t="s">
        <v>12</v>
      </c>
      <c r="G61" s="129">
        <v>0</v>
      </c>
      <c r="H61" s="22">
        <v>1</v>
      </c>
      <c r="I61" s="23">
        <f t="shared" si="0"/>
        <v>0</v>
      </c>
      <c r="J61" s="23">
        <f t="shared" si="1"/>
        <v>0</v>
      </c>
      <c r="K61" s="23">
        <f t="shared" si="2"/>
        <v>0</v>
      </c>
    </row>
    <row r="62" spans="2:11" ht="25.5" x14ac:dyDescent="0.25">
      <c r="B62" s="102">
        <v>57</v>
      </c>
      <c r="C62" s="104" t="s">
        <v>264</v>
      </c>
      <c r="D62" s="105" t="s">
        <v>69</v>
      </c>
      <c r="E62" s="24" t="s">
        <v>11</v>
      </c>
      <c r="F62" s="22" t="s">
        <v>12</v>
      </c>
      <c r="G62" s="129">
        <v>0</v>
      </c>
      <c r="H62" s="22">
        <v>1</v>
      </c>
      <c r="I62" s="23">
        <f t="shared" si="0"/>
        <v>0</v>
      </c>
      <c r="J62" s="23">
        <f t="shared" si="1"/>
        <v>0</v>
      </c>
      <c r="K62" s="23">
        <f t="shared" si="2"/>
        <v>0</v>
      </c>
    </row>
    <row r="63" spans="2:11" ht="25.5" x14ac:dyDescent="0.25">
      <c r="B63" s="102">
        <v>58</v>
      </c>
      <c r="C63" s="104" t="s">
        <v>265</v>
      </c>
      <c r="D63" s="105" t="s">
        <v>70</v>
      </c>
      <c r="E63" s="24" t="s">
        <v>11</v>
      </c>
      <c r="F63" s="22" t="s">
        <v>12</v>
      </c>
      <c r="G63" s="129">
        <v>0</v>
      </c>
      <c r="H63" s="22">
        <v>1</v>
      </c>
      <c r="I63" s="23">
        <f t="shared" si="0"/>
        <v>0</v>
      </c>
      <c r="J63" s="23">
        <f t="shared" si="1"/>
        <v>0</v>
      </c>
      <c r="K63" s="23">
        <f t="shared" si="2"/>
        <v>0</v>
      </c>
    </row>
    <row r="64" spans="2:11" ht="25.5" x14ac:dyDescent="0.25">
      <c r="B64" s="102">
        <v>59</v>
      </c>
      <c r="C64" s="104" t="s">
        <v>266</v>
      </c>
      <c r="D64" s="105" t="s">
        <v>71</v>
      </c>
      <c r="E64" s="24" t="s">
        <v>11</v>
      </c>
      <c r="F64" s="22" t="s">
        <v>12</v>
      </c>
      <c r="G64" s="129">
        <v>0</v>
      </c>
      <c r="H64" s="22">
        <v>1</v>
      </c>
      <c r="I64" s="23">
        <f t="shared" si="0"/>
        <v>0</v>
      </c>
      <c r="J64" s="23">
        <f t="shared" si="1"/>
        <v>0</v>
      </c>
      <c r="K64" s="23">
        <f t="shared" si="2"/>
        <v>0</v>
      </c>
    </row>
    <row r="65" spans="2:11" ht="25.5" x14ac:dyDescent="0.25">
      <c r="B65" s="102">
        <v>60</v>
      </c>
      <c r="C65" s="104" t="s">
        <v>267</v>
      </c>
      <c r="D65" s="105" t="s">
        <v>268</v>
      </c>
      <c r="E65" s="24" t="s">
        <v>11</v>
      </c>
      <c r="F65" s="22" t="s">
        <v>12</v>
      </c>
      <c r="G65" s="129">
        <v>0</v>
      </c>
      <c r="H65" s="22">
        <v>1</v>
      </c>
      <c r="I65" s="23">
        <f t="shared" si="0"/>
        <v>0</v>
      </c>
      <c r="J65" s="23">
        <f t="shared" si="1"/>
        <v>0</v>
      </c>
      <c r="K65" s="23">
        <f t="shared" si="2"/>
        <v>0</v>
      </c>
    </row>
    <row r="66" spans="2:11" ht="51" x14ac:dyDescent="0.25">
      <c r="B66" s="102">
        <v>61</v>
      </c>
      <c r="C66" s="104" t="s">
        <v>269</v>
      </c>
      <c r="D66" s="105" t="s">
        <v>72</v>
      </c>
      <c r="E66" s="24" t="s">
        <v>11</v>
      </c>
      <c r="F66" s="22" t="s">
        <v>12</v>
      </c>
      <c r="G66" s="129">
        <v>0</v>
      </c>
      <c r="H66" s="22">
        <v>1</v>
      </c>
      <c r="I66" s="23">
        <f t="shared" si="0"/>
        <v>0</v>
      </c>
      <c r="J66" s="23">
        <f t="shared" si="1"/>
        <v>0</v>
      </c>
      <c r="K66" s="23">
        <f t="shared" si="2"/>
        <v>0</v>
      </c>
    </row>
    <row r="67" spans="2:11" ht="51" x14ac:dyDescent="0.25">
      <c r="B67" s="102">
        <v>62</v>
      </c>
      <c r="C67" s="110" t="s">
        <v>270</v>
      </c>
      <c r="D67" s="25" t="s">
        <v>73</v>
      </c>
      <c r="E67" s="24" t="s">
        <v>11</v>
      </c>
      <c r="F67" s="22" t="s">
        <v>12</v>
      </c>
      <c r="G67" s="129">
        <v>0</v>
      </c>
      <c r="H67" s="22">
        <v>1</v>
      </c>
      <c r="I67" s="23">
        <f t="shared" si="0"/>
        <v>0</v>
      </c>
      <c r="J67" s="23">
        <f t="shared" si="1"/>
        <v>0</v>
      </c>
      <c r="K67" s="23">
        <f t="shared" si="2"/>
        <v>0</v>
      </c>
    </row>
    <row r="68" spans="2:11" ht="25.5" x14ac:dyDescent="0.25">
      <c r="B68" s="102">
        <v>63</v>
      </c>
      <c r="C68" s="24" t="s">
        <v>271</v>
      </c>
      <c r="D68" s="25" t="s">
        <v>74</v>
      </c>
      <c r="E68" s="24" t="s">
        <v>11</v>
      </c>
      <c r="F68" s="22" t="s">
        <v>12</v>
      </c>
      <c r="G68" s="129">
        <v>0</v>
      </c>
      <c r="H68" s="22">
        <v>1</v>
      </c>
      <c r="I68" s="23">
        <f t="shared" si="0"/>
        <v>0</v>
      </c>
      <c r="J68" s="23">
        <f t="shared" si="1"/>
        <v>0</v>
      </c>
      <c r="K68" s="23">
        <f t="shared" si="2"/>
        <v>0</v>
      </c>
    </row>
    <row r="69" spans="2:11" ht="25.5" x14ac:dyDescent="0.25">
      <c r="B69" s="102">
        <v>64</v>
      </c>
      <c r="C69" s="24" t="s">
        <v>272</v>
      </c>
      <c r="D69" s="106" t="s">
        <v>75</v>
      </c>
      <c r="E69" s="24" t="s">
        <v>11</v>
      </c>
      <c r="F69" s="22" t="s">
        <v>12</v>
      </c>
      <c r="G69" s="129">
        <v>0</v>
      </c>
      <c r="H69" s="22">
        <v>1</v>
      </c>
      <c r="I69" s="23">
        <f t="shared" si="0"/>
        <v>0</v>
      </c>
      <c r="J69" s="23">
        <f t="shared" si="1"/>
        <v>0</v>
      </c>
      <c r="K69" s="23">
        <f t="shared" si="2"/>
        <v>0</v>
      </c>
    </row>
    <row r="70" spans="2:11" ht="25.5" x14ac:dyDescent="0.25">
      <c r="B70" s="102">
        <v>65</v>
      </c>
      <c r="C70" s="24" t="s">
        <v>273</v>
      </c>
      <c r="D70" s="106" t="s">
        <v>76</v>
      </c>
      <c r="E70" s="24" t="s">
        <v>11</v>
      </c>
      <c r="F70" s="22" t="s">
        <v>12</v>
      </c>
      <c r="G70" s="129">
        <v>0</v>
      </c>
      <c r="H70" s="22">
        <v>1</v>
      </c>
      <c r="I70" s="23">
        <f t="shared" si="0"/>
        <v>0</v>
      </c>
      <c r="J70" s="23">
        <f t="shared" ref="J70:J116" si="3">I70*0.23</f>
        <v>0</v>
      </c>
      <c r="K70" s="23">
        <f t="shared" si="2"/>
        <v>0</v>
      </c>
    </row>
    <row r="71" spans="2:11" ht="25.5" x14ac:dyDescent="0.25">
      <c r="B71" s="102">
        <v>66</v>
      </c>
      <c r="C71" s="24" t="s">
        <v>274</v>
      </c>
      <c r="D71" s="106" t="s">
        <v>77</v>
      </c>
      <c r="E71" s="24" t="s">
        <v>11</v>
      </c>
      <c r="F71" s="22" t="s">
        <v>12</v>
      </c>
      <c r="G71" s="129">
        <v>0</v>
      </c>
      <c r="H71" s="22">
        <v>1</v>
      </c>
      <c r="I71" s="23">
        <f t="shared" ref="I71:I112" si="4">G71*H71</f>
        <v>0</v>
      </c>
      <c r="J71" s="23">
        <f t="shared" si="3"/>
        <v>0</v>
      </c>
      <c r="K71" s="23">
        <f t="shared" ref="K71:K112" si="5">I71+J71</f>
        <v>0</v>
      </c>
    </row>
    <row r="72" spans="2:11" ht="25.5" x14ac:dyDescent="0.25">
      <c r="B72" s="102">
        <v>67</v>
      </c>
      <c r="C72" s="24" t="s">
        <v>275</v>
      </c>
      <c r="D72" s="106" t="s">
        <v>78</v>
      </c>
      <c r="E72" s="24" t="s">
        <v>11</v>
      </c>
      <c r="F72" s="22" t="s">
        <v>12</v>
      </c>
      <c r="G72" s="129">
        <v>0</v>
      </c>
      <c r="H72" s="22">
        <v>1</v>
      </c>
      <c r="I72" s="23">
        <f t="shared" si="4"/>
        <v>0</v>
      </c>
      <c r="J72" s="23">
        <f t="shared" si="3"/>
        <v>0</v>
      </c>
      <c r="K72" s="23">
        <f t="shared" si="5"/>
        <v>0</v>
      </c>
    </row>
    <row r="73" spans="2:11" ht="25.5" x14ac:dyDescent="0.25">
      <c r="B73" s="102">
        <v>68</v>
      </c>
      <c r="C73" s="24" t="s">
        <v>276</v>
      </c>
      <c r="D73" s="106" t="s">
        <v>79</v>
      </c>
      <c r="E73" s="24" t="s">
        <v>11</v>
      </c>
      <c r="F73" s="22" t="s">
        <v>12</v>
      </c>
      <c r="G73" s="129">
        <v>0</v>
      </c>
      <c r="H73" s="22">
        <v>1</v>
      </c>
      <c r="I73" s="23">
        <f t="shared" si="4"/>
        <v>0</v>
      </c>
      <c r="J73" s="23">
        <f t="shared" si="3"/>
        <v>0</v>
      </c>
      <c r="K73" s="23">
        <f t="shared" si="5"/>
        <v>0</v>
      </c>
    </row>
    <row r="74" spans="2:11" ht="38.25" x14ac:dyDescent="0.25">
      <c r="B74" s="102">
        <v>69</v>
      </c>
      <c r="C74" s="24" t="s">
        <v>277</v>
      </c>
      <c r="D74" s="106" t="s">
        <v>80</v>
      </c>
      <c r="E74" s="24" t="s">
        <v>11</v>
      </c>
      <c r="F74" s="22" t="s">
        <v>12</v>
      </c>
      <c r="G74" s="129">
        <v>0</v>
      </c>
      <c r="H74" s="22">
        <v>1</v>
      </c>
      <c r="I74" s="23">
        <f t="shared" si="4"/>
        <v>0</v>
      </c>
      <c r="J74" s="23">
        <f t="shared" si="3"/>
        <v>0</v>
      </c>
      <c r="K74" s="23">
        <f t="shared" si="5"/>
        <v>0</v>
      </c>
    </row>
    <row r="75" spans="2:11" ht="38.25" x14ac:dyDescent="0.25">
      <c r="B75" s="102">
        <v>70</v>
      </c>
      <c r="C75" s="24" t="s">
        <v>278</v>
      </c>
      <c r="D75" s="106" t="s">
        <v>81</v>
      </c>
      <c r="E75" s="24" t="s">
        <v>11</v>
      </c>
      <c r="F75" s="22" t="s">
        <v>12</v>
      </c>
      <c r="G75" s="129">
        <v>0</v>
      </c>
      <c r="H75" s="22">
        <v>1</v>
      </c>
      <c r="I75" s="23">
        <f t="shared" si="4"/>
        <v>0</v>
      </c>
      <c r="J75" s="23">
        <f t="shared" si="3"/>
        <v>0</v>
      </c>
      <c r="K75" s="23">
        <f t="shared" si="5"/>
        <v>0</v>
      </c>
    </row>
    <row r="76" spans="2:11" ht="25.5" x14ac:dyDescent="0.25">
      <c r="B76" s="102">
        <v>71</v>
      </c>
      <c r="C76" s="24" t="s">
        <v>279</v>
      </c>
      <c r="D76" s="106" t="s">
        <v>82</v>
      </c>
      <c r="E76" s="24" t="s">
        <v>11</v>
      </c>
      <c r="F76" s="22" t="s">
        <v>12</v>
      </c>
      <c r="G76" s="129">
        <v>0</v>
      </c>
      <c r="H76" s="22">
        <v>1</v>
      </c>
      <c r="I76" s="23">
        <f t="shared" si="4"/>
        <v>0</v>
      </c>
      <c r="J76" s="23">
        <f t="shared" si="3"/>
        <v>0</v>
      </c>
      <c r="K76" s="23">
        <f t="shared" si="5"/>
        <v>0</v>
      </c>
    </row>
    <row r="77" spans="2:11" ht="25.5" x14ac:dyDescent="0.25">
      <c r="B77" s="102">
        <v>72</v>
      </c>
      <c r="C77" s="24" t="s">
        <v>280</v>
      </c>
      <c r="D77" s="25" t="s">
        <v>83</v>
      </c>
      <c r="E77" s="24" t="s">
        <v>11</v>
      </c>
      <c r="F77" s="22" t="s">
        <v>12</v>
      </c>
      <c r="G77" s="129">
        <v>0</v>
      </c>
      <c r="H77" s="22">
        <v>1</v>
      </c>
      <c r="I77" s="23">
        <f t="shared" si="4"/>
        <v>0</v>
      </c>
      <c r="J77" s="23">
        <f t="shared" si="3"/>
        <v>0</v>
      </c>
      <c r="K77" s="23">
        <f t="shared" si="5"/>
        <v>0</v>
      </c>
    </row>
    <row r="78" spans="2:11" ht="25.5" x14ac:dyDescent="0.25">
      <c r="B78" s="102">
        <v>73</v>
      </c>
      <c r="C78" s="24" t="s">
        <v>84</v>
      </c>
      <c r="D78" s="25" t="s">
        <v>85</v>
      </c>
      <c r="E78" s="24" t="s">
        <v>11</v>
      </c>
      <c r="F78" s="22" t="s">
        <v>12</v>
      </c>
      <c r="G78" s="129">
        <v>0</v>
      </c>
      <c r="H78" s="22">
        <v>1</v>
      </c>
      <c r="I78" s="23">
        <f t="shared" si="4"/>
        <v>0</v>
      </c>
      <c r="J78" s="23">
        <f t="shared" si="3"/>
        <v>0</v>
      </c>
      <c r="K78" s="23">
        <f t="shared" si="5"/>
        <v>0</v>
      </c>
    </row>
    <row r="79" spans="2:11" ht="25.5" x14ac:dyDescent="0.25">
      <c r="B79" s="102">
        <v>74</v>
      </c>
      <c r="C79" s="24" t="s">
        <v>86</v>
      </c>
      <c r="D79" s="25" t="s">
        <v>87</v>
      </c>
      <c r="E79" s="24" t="s">
        <v>11</v>
      </c>
      <c r="F79" s="22" t="s">
        <v>12</v>
      </c>
      <c r="G79" s="129">
        <v>0</v>
      </c>
      <c r="H79" s="22">
        <v>1</v>
      </c>
      <c r="I79" s="23">
        <f t="shared" si="4"/>
        <v>0</v>
      </c>
      <c r="J79" s="23">
        <f t="shared" si="3"/>
        <v>0</v>
      </c>
      <c r="K79" s="23">
        <f t="shared" si="5"/>
        <v>0</v>
      </c>
    </row>
    <row r="80" spans="2:11" ht="25.5" x14ac:dyDescent="0.25">
      <c r="B80" s="102">
        <v>75</v>
      </c>
      <c r="C80" s="24" t="s">
        <v>281</v>
      </c>
      <c r="D80" s="106" t="s">
        <v>88</v>
      </c>
      <c r="E80" s="24" t="s">
        <v>11</v>
      </c>
      <c r="F80" s="22" t="s">
        <v>12</v>
      </c>
      <c r="G80" s="129">
        <v>0</v>
      </c>
      <c r="H80" s="22">
        <v>1</v>
      </c>
      <c r="I80" s="23">
        <f t="shared" si="4"/>
        <v>0</v>
      </c>
      <c r="J80" s="23">
        <f t="shared" si="3"/>
        <v>0</v>
      </c>
      <c r="K80" s="23">
        <f t="shared" si="5"/>
        <v>0</v>
      </c>
    </row>
    <row r="81" spans="2:11" ht="25.5" x14ac:dyDescent="0.25">
      <c r="B81" s="102">
        <v>76</v>
      </c>
      <c r="C81" s="24" t="s">
        <v>282</v>
      </c>
      <c r="D81" s="106" t="s">
        <v>89</v>
      </c>
      <c r="E81" s="24" t="s">
        <v>11</v>
      </c>
      <c r="F81" s="22" t="s">
        <v>12</v>
      </c>
      <c r="G81" s="129">
        <v>0</v>
      </c>
      <c r="H81" s="22">
        <v>1</v>
      </c>
      <c r="I81" s="23">
        <f t="shared" si="4"/>
        <v>0</v>
      </c>
      <c r="J81" s="23">
        <f t="shared" si="3"/>
        <v>0</v>
      </c>
      <c r="K81" s="23">
        <f>I81+J82</f>
        <v>0</v>
      </c>
    </row>
    <row r="82" spans="2:11" ht="38.25" x14ac:dyDescent="0.25">
      <c r="B82" s="102">
        <v>77</v>
      </c>
      <c r="C82" s="24" t="s">
        <v>283</v>
      </c>
      <c r="D82" s="106" t="s">
        <v>90</v>
      </c>
      <c r="E82" s="24" t="s">
        <v>11</v>
      </c>
      <c r="F82" s="22" t="s">
        <v>12</v>
      </c>
      <c r="G82" s="129">
        <v>0</v>
      </c>
      <c r="H82" s="22">
        <v>1</v>
      </c>
      <c r="I82" s="23">
        <f t="shared" si="4"/>
        <v>0</v>
      </c>
      <c r="J82" s="23">
        <f t="shared" si="3"/>
        <v>0</v>
      </c>
      <c r="K82" s="23">
        <f>I82+J83</f>
        <v>0</v>
      </c>
    </row>
    <row r="83" spans="2:11" ht="38.25" x14ac:dyDescent="0.25">
      <c r="B83" s="102">
        <v>78</v>
      </c>
      <c r="C83" s="24" t="s">
        <v>283</v>
      </c>
      <c r="D83" s="106" t="s">
        <v>91</v>
      </c>
      <c r="E83" s="24" t="s">
        <v>11</v>
      </c>
      <c r="F83" s="22" t="s">
        <v>12</v>
      </c>
      <c r="G83" s="129">
        <v>0</v>
      </c>
      <c r="H83" s="22">
        <v>1</v>
      </c>
      <c r="I83" s="23">
        <f t="shared" si="4"/>
        <v>0</v>
      </c>
      <c r="J83" s="23">
        <f t="shared" si="3"/>
        <v>0</v>
      </c>
      <c r="K83" s="23">
        <f t="shared" si="5"/>
        <v>0</v>
      </c>
    </row>
    <row r="84" spans="2:11" ht="25.5" x14ac:dyDescent="0.25">
      <c r="B84" s="102">
        <v>79</v>
      </c>
      <c r="C84" s="24" t="s">
        <v>284</v>
      </c>
      <c r="D84" s="106" t="s">
        <v>92</v>
      </c>
      <c r="E84" s="24" t="s">
        <v>11</v>
      </c>
      <c r="F84" s="22" t="s">
        <v>12</v>
      </c>
      <c r="G84" s="129">
        <v>0</v>
      </c>
      <c r="H84" s="22">
        <v>1</v>
      </c>
      <c r="I84" s="23">
        <f t="shared" si="4"/>
        <v>0</v>
      </c>
      <c r="J84" s="23">
        <f t="shared" si="3"/>
        <v>0</v>
      </c>
      <c r="K84" s="23">
        <f t="shared" si="5"/>
        <v>0</v>
      </c>
    </row>
    <row r="85" spans="2:11" ht="25.5" x14ac:dyDescent="0.25">
      <c r="B85" s="102">
        <v>80</v>
      </c>
      <c r="C85" s="24" t="s">
        <v>285</v>
      </c>
      <c r="D85" s="106" t="s">
        <v>93</v>
      </c>
      <c r="E85" s="24" t="s">
        <v>11</v>
      </c>
      <c r="F85" s="22" t="s">
        <v>12</v>
      </c>
      <c r="G85" s="129">
        <v>0</v>
      </c>
      <c r="H85" s="22">
        <v>1</v>
      </c>
      <c r="I85" s="23">
        <f t="shared" si="4"/>
        <v>0</v>
      </c>
      <c r="J85" s="23">
        <f t="shared" si="3"/>
        <v>0</v>
      </c>
      <c r="K85" s="23">
        <f t="shared" si="5"/>
        <v>0</v>
      </c>
    </row>
    <row r="86" spans="2:11" ht="25.5" x14ac:dyDescent="0.25">
      <c r="B86" s="102">
        <v>81</v>
      </c>
      <c r="C86" s="24" t="s">
        <v>286</v>
      </c>
      <c r="D86" s="106" t="s">
        <v>94</v>
      </c>
      <c r="E86" s="24" t="s">
        <v>11</v>
      </c>
      <c r="F86" s="22" t="s">
        <v>12</v>
      </c>
      <c r="G86" s="129">
        <v>0</v>
      </c>
      <c r="H86" s="22">
        <v>1</v>
      </c>
      <c r="I86" s="23">
        <f t="shared" si="4"/>
        <v>0</v>
      </c>
      <c r="J86" s="23">
        <f t="shared" si="3"/>
        <v>0</v>
      </c>
      <c r="K86" s="23">
        <f t="shared" si="5"/>
        <v>0</v>
      </c>
    </row>
    <row r="87" spans="2:11" ht="25.5" x14ac:dyDescent="0.25">
      <c r="B87" s="102">
        <v>82</v>
      </c>
      <c r="C87" s="24" t="s">
        <v>287</v>
      </c>
      <c r="D87" s="106" t="s">
        <v>95</v>
      </c>
      <c r="E87" s="24" t="s">
        <v>11</v>
      </c>
      <c r="F87" s="22" t="s">
        <v>12</v>
      </c>
      <c r="G87" s="129">
        <v>0</v>
      </c>
      <c r="H87" s="22">
        <v>1</v>
      </c>
      <c r="I87" s="23">
        <f t="shared" si="4"/>
        <v>0</v>
      </c>
      <c r="J87" s="23">
        <f t="shared" si="3"/>
        <v>0</v>
      </c>
      <c r="K87" s="23">
        <f t="shared" si="5"/>
        <v>0</v>
      </c>
    </row>
    <row r="88" spans="2:11" ht="25.5" x14ac:dyDescent="0.25">
      <c r="B88" s="102">
        <v>83</v>
      </c>
      <c r="C88" s="24" t="s">
        <v>288</v>
      </c>
      <c r="D88" s="106" t="s">
        <v>96</v>
      </c>
      <c r="E88" s="24" t="s">
        <v>11</v>
      </c>
      <c r="F88" s="22" t="s">
        <v>12</v>
      </c>
      <c r="G88" s="129">
        <v>0</v>
      </c>
      <c r="H88" s="22">
        <v>1</v>
      </c>
      <c r="I88" s="23">
        <f t="shared" si="4"/>
        <v>0</v>
      </c>
      <c r="J88" s="23">
        <f t="shared" si="3"/>
        <v>0</v>
      </c>
      <c r="K88" s="23">
        <f t="shared" si="5"/>
        <v>0</v>
      </c>
    </row>
    <row r="89" spans="2:11" ht="25.5" x14ac:dyDescent="0.25">
      <c r="B89" s="102">
        <v>84</v>
      </c>
      <c r="C89" s="24" t="s">
        <v>289</v>
      </c>
      <c r="D89" s="106" t="s">
        <v>97</v>
      </c>
      <c r="E89" s="24" t="s">
        <v>11</v>
      </c>
      <c r="F89" s="22" t="s">
        <v>12</v>
      </c>
      <c r="G89" s="129">
        <v>0</v>
      </c>
      <c r="H89" s="22">
        <v>1</v>
      </c>
      <c r="I89" s="23">
        <f t="shared" si="4"/>
        <v>0</v>
      </c>
      <c r="J89" s="23">
        <f t="shared" si="3"/>
        <v>0</v>
      </c>
      <c r="K89" s="23">
        <f t="shared" si="5"/>
        <v>0</v>
      </c>
    </row>
    <row r="90" spans="2:11" ht="25.5" x14ac:dyDescent="0.25">
      <c r="B90" s="102">
        <v>85</v>
      </c>
      <c r="C90" s="24" t="s">
        <v>290</v>
      </c>
      <c r="D90" s="106" t="s">
        <v>98</v>
      </c>
      <c r="E90" s="24" t="s">
        <v>11</v>
      </c>
      <c r="F90" s="22" t="s">
        <v>12</v>
      </c>
      <c r="G90" s="129">
        <v>0</v>
      </c>
      <c r="H90" s="22">
        <v>1</v>
      </c>
      <c r="I90" s="23">
        <f t="shared" si="4"/>
        <v>0</v>
      </c>
      <c r="J90" s="23">
        <f t="shared" si="3"/>
        <v>0</v>
      </c>
      <c r="K90" s="23">
        <f t="shared" si="5"/>
        <v>0</v>
      </c>
    </row>
    <row r="91" spans="2:11" ht="25.5" x14ac:dyDescent="0.25">
      <c r="B91" s="102">
        <v>86</v>
      </c>
      <c r="C91" s="24" t="s">
        <v>291</v>
      </c>
      <c r="D91" s="106" t="s">
        <v>99</v>
      </c>
      <c r="E91" s="24" t="s">
        <v>11</v>
      </c>
      <c r="F91" s="22" t="s">
        <v>12</v>
      </c>
      <c r="G91" s="129">
        <v>0</v>
      </c>
      <c r="H91" s="22">
        <v>1</v>
      </c>
      <c r="I91" s="23">
        <f t="shared" si="4"/>
        <v>0</v>
      </c>
      <c r="J91" s="23">
        <f t="shared" si="3"/>
        <v>0</v>
      </c>
      <c r="K91" s="23">
        <f t="shared" si="5"/>
        <v>0</v>
      </c>
    </row>
    <row r="92" spans="2:11" ht="25.5" x14ac:dyDescent="0.25">
      <c r="B92" s="102">
        <v>87</v>
      </c>
      <c r="C92" s="24" t="s">
        <v>292</v>
      </c>
      <c r="D92" s="106" t="s">
        <v>100</v>
      </c>
      <c r="E92" s="24" t="s">
        <v>11</v>
      </c>
      <c r="F92" s="22" t="s">
        <v>12</v>
      </c>
      <c r="G92" s="129">
        <v>0</v>
      </c>
      <c r="H92" s="22">
        <v>1</v>
      </c>
      <c r="I92" s="23">
        <f t="shared" si="4"/>
        <v>0</v>
      </c>
      <c r="J92" s="23">
        <f t="shared" si="3"/>
        <v>0</v>
      </c>
      <c r="K92" s="23">
        <f t="shared" si="5"/>
        <v>0</v>
      </c>
    </row>
    <row r="93" spans="2:11" ht="25.5" x14ac:dyDescent="0.25">
      <c r="B93" s="102">
        <v>88</v>
      </c>
      <c r="C93" s="24" t="s">
        <v>293</v>
      </c>
      <c r="D93" s="106" t="s">
        <v>101</v>
      </c>
      <c r="E93" s="24" t="s">
        <v>11</v>
      </c>
      <c r="F93" s="22" t="s">
        <v>12</v>
      </c>
      <c r="G93" s="129">
        <v>0</v>
      </c>
      <c r="H93" s="22">
        <v>1</v>
      </c>
      <c r="I93" s="23">
        <f t="shared" si="4"/>
        <v>0</v>
      </c>
      <c r="J93" s="23">
        <f t="shared" si="3"/>
        <v>0</v>
      </c>
      <c r="K93" s="23">
        <f t="shared" si="5"/>
        <v>0</v>
      </c>
    </row>
    <row r="94" spans="2:11" ht="25.5" x14ac:dyDescent="0.25">
      <c r="B94" s="102">
        <v>89</v>
      </c>
      <c r="C94" s="24" t="s">
        <v>294</v>
      </c>
      <c r="D94" s="106" t="s">
        <v>102</v>
      </c>
      <c r="E94" s="24" t="s">
        <v>11</v>
      </c>
      <c r="F94" s="22" t="s">
        <v>12</v>
      </c>
      <c r="G94" s="129">
        <v>0</v>
      </c>
      <c r="H94" s="22">
        <v>1</v>
      </c>
      <c r="I94" s="23">
        <f t="shared" si="4"/>
        <v>0</v>
      </c>
      <c r="J94" s="23">
        <f t="shared" si="3"/>
        <v>0</v>
      </c>
      <c r="K94" s="23">
        <f t="shared" si="5"/>
        <v>0</v>
      </c>
    </row>
    <row r="95" spans="2:11" ht="51" x14ac:dyDescent="0.25">
      <c r="B95" s="102">
        <v>90</v>
      </c>
      <c r="C95" s="24" t="s">
        <v>295</v>
      </c>
      <c r="D95" s="106" t="s">
        <v>103</v>
      </c>
      <c r="E95" s="24" t="s">
        <v>11</v>
      </c>
      <c r="F95" s="22" t="s">
        <v>12</v>
      </c>
      <c r="G95" s="129">
        <v>0</v>
      </c>
      <c r="H95" s="22">
        <v>1</v>
      </c>
      <c r="I95" s="23">
        <f t="shared" si="4"/>
        <v>0</v>
      </c>
      <c r="J95" s="23">
        <f t="shared" si="3"/>
        <v>0</v>
      </c>
      <c r="K95" s="23">
        <f t="shared" si="5"/>
        <v>0</v>
      </c>
    </row>
    <row r="96" spans="2:11" ht="25.5" x14ac:dyDescent="0.25">
      <c r="B96" s="102">
        <v>91</v>
      </c>
      <c r="C96" s="24" t="s">
        <v>296</v>
      </c>
      <c r="D96" s="106" t="s">
        <v>104</v>
      </c>
      <c r="E96" s="24" t="s">
        <v>11</v>
      </c>
      <c r="F96" s="22" t="s">
        <v>12</v>
      </c>
      <c r="G96" s="129">
        <v>0</v>
      </c>
      <c r="H96" s="22">
        <v>1</v>
      </c>
      <c r="I96" s="23">
        <f t="shared" si="4"/>
        <v>0</v>
      </c>
      <c r="J96" s="23">
        <f t="shared" si="3"/>
        <v>0</v>
      </c>
      <c r="K96" s="23">
        <f t="shared" si="5"/>
        <v>0</v>
      </c>
    </row>
    <row r="97" spans="2:11" ht="38.25" x14ac:dyDescent="0.25">
      <c r="B97" s="102">
        <v>92</v>
      </c>
      <c r="C97" s="24" t="s">
        <v>297</v>
      </c>
      <c r="D97" s="106" t="s">
        <v>105</v>
      </c>
      <c r="E97" s="24" t="s">
        <v>11</v>
      </c>
      <c r="F97" s="22" t="s">
        <v>12</v>
      </c>
      <c r="G97" s="129">
        <v>0</v>
      </c>
      <c r="H97" s="22">
        <v>1</v>
      </c>
      <c r="I97" s="23">
        <f t="shared" si="4"/>
        <v>0</v>
      </c>
      <c r="J97" s="23">
        <f t="shared" si="3"/>
        <v>0</v>
      </c>
      <c r="K97" s="23">
        <f t="shared" si="5"/>
        <v>0</v>
      </c>
    </row>
    <row r="98" spans="2:11" ht="25.5" x14ac:dyDescent="0.25">
      <c r="B98" s="102">
        <v>93</v>
      </c>
      <c r="C98" s="24" t="s">
        <v>298</v>
      </c>
      <c r="D98" s="106" t="s">
        <v>106</v>
      </c>
      <c r="E98" s="24" t="s">
        <v>11</v>
      </c>
      <c r="F98" s="22" t="s">
        <v>12</v>
      </c>
      <c r="G98" s="129">
        <v>0</v>
      </c>
      <c r="H98" s="22">
        <v>1</v>
      </c>
      <c r="I98" s="23">
        <f t="shared" si="4"/>
        <v>0</v>
      </c>
      <c r="J98" s="23">
        <f t="shared" si="3"/>
        <v>0</v>
      </c>
      <c r="K98" s="23">
        <f t="shared" si="5"/>
        <v>0</v>
      </c>
    </row>
    <row r="99" spans="2:11" ht="38.25" x14ac:dyDescent="0.25">
      <c r="B99" s="102">
        <v>94</v>
      </c>
      <c r="C99" s="111" t="s">
        <v>299</v>
      </c>
      <c r="D99" s="112" t="s">
        <v>107</v>
      </c>
      <c r="E99" s="24" t="s">
        <v>11</v>
      </c>
      <c r="F99" s="22" t="s">
        <v>12</v>
      </c>
      <c r="G99" s="129">
        <v>0</v>
      </c>
      <c r="H99" s="22">
        <v>1</v>
      </c>
      <c r="I99" s="23">
        <f t="shared" si="4"/>
        <v>0</v>
      </c>
      <c r="J99" s="23">
        <f t="shared" si="3"/>
        <v>0</v>
      </c>
      <c r="K99" s="23">
        <f t="shared" si="5"/>
        <v>0</v>
      </c>
    </row>
    <row r="100" spans="2:11" ht="51" x14ac:dyDescent="0.25">
      <c r="B100" s="102">
        <v>95</v>
      </c>
      <c r="C100" s="111" t="s">
        <v>300</v>
      </c>
      <c r="D100" s="112" t="s">
        <v>301</v>
      </c>
      <c r="E100" s="24" t="s">
        <v>11</v>
      </c>
      <c r="F100" s="22" t="s">
        <v>12</v>
      </c>
      <c r="G100" s="129">
        <v>0</v>
      </c>
      <c r="H100" s="22">
        <v>1</v>
      </c>
      <c r="I100" s="23">
        <f t="shared" si="4"/>
        <v>0</v>
      </c>
      <c r="J100" s="23">
        <f t="shared" si="3"/>
        <v>0</v>
      </c>
      <c r="K100" s="23">
        <f t="shared" si="5"/>
        <v>0</v>
      </c>
    </row>
    <row r="101" spans="2:11" ht="25.5" x14ac:dyDescent="0.25">
      <c r="B101" s="102">
        <v>96</v>
      </c>
      <c r="C101" s="111" t="s">
        <v>302</v>
      </c>
      <c r="D101" s="112" t="s">
        <v>108</v>
      </c>
      <c r="E101" s="24" t="s">
        <v>11</v>
      </c>
      <c r="F101" s="22" t="s">
        <v>12</v>
      </c>
      <c r="G101" s="129">
        <v>0</v>
      </c>
      <c r="H101" s="22">
        <v>1</v>
      </c>
      <c r="I101" s="23">
        <f t="shared" si="4"/>
        <v>0</v>
      </c>
      <c r="J101" s="23">
        <f t="shared" si="3"/>
        <v>0</v>
      </c>
      <c r="K101" s="23">
        <f t="shared" si="5"/>
        <v>0</v>
      </c>
    </row>
    <row r="102" spans="2:11" ht="38.25" x14ac:dyDescent="0.25">
      <c r="B102" s="102">
        <v>97</v>
      </c>
      <c r="C102" s="24" t="s">
        <v>303</v>
      </c>
      <c r="D102" s="106" t="s">
        <v>109</v>
      </c>
      <c r="E102" s="24" t="s">
        <v>11</v>
      </c>
      <c r="F102" s="22" t="s">
        <v>12</v>
      </c>
      <c r="G102" s="129">
        <v>0</v>
      </c>
      <c r="H102" s="22">
        <v>1</v>
      </c>
      <c r="I102" s="23">
        <f t="shared" si="4"/>
        <v>0</v>
      </c>
      <c r="J102" s="23">
        <f t="shared" si="3"/>
        <v>0</v>
      </c>
      <c r="K102" s="23">
        <f t="shared" si="5"/>
        <v>0</v>
      </c>
    </row>
    <row r="103" spans="2:11" ht="25.5" x14ac:dyDescent="0.25">
      <c r="B103" s="102">
        <v>98</v>
      </c>
      <c r="C103" s="24" t="s">
        <v>110</v>
      </c>
      <c r="D103" s="106" t="s">
        <v>111</v>
      </c>
      <c r="E103" s="24" t="s">
        <v>11</v>
      </c>
      <c r="F103" s="22" t="s">
        <v>12</v>
      </c>
      <c r="G103" s="129">
        <v>0</v>
      </c>
      <c r="H103" s="22">
        <v>1</v>
      </c>
      <c r="I103" s="23">
        <f t="shared" si="4"/>
        <v>0</v>
      </c>
      <c r="J103" s="23">
        <f t="shared" si="3"/>
        <v>0</v>
      </c>
      <c r="K103" s="23">
        <f t="shared" si="5"/>
        <v>0</v>
      </c>
    </row>
    <row r="104" spans="2:11" ht="25.5" x14ac:dyDescent="0.25">
      <c r="B104" s="102">
        <v>99</v>
      </c>
      <c r="C104" s="107" t="s">
        <v>304</v>
      </c>
      <c r="D104" s="106" t="s">
        <v>112</v>
      </c>
      <c r="E104" s="24" t="s">
        <v>11</v>
      </c>
      <c r="F104" s="22" t="s">
        <v>12</v>
      </c>
      <c r="G104" s="129">
        <v>0</v>
      </c>
      <c r="H104" s="22">
        <v>1</v>
      </c>
      <c r="I104" s="23">
        <f t="shared" si="4"/>
        <v>0</v>
      </c>
      <c r="J104" s="23">
        <f t="shared" si="3"/>
        <v>0</v>
      </c>
      <c r="K104" s="23">
        <f t="shared" si="5"/>
        <v>0</v>
      </c>
    </row>
    <row r="105" spans="2:11" ht="25.5" x14ac:dyDescent="0.25">
      <c r="B105" s="102">
        <v>100</v>
      </c>
      <c r="C105" s="24" t="s">
        <v>305</v>
      </c>
      <c r="D105" s="106" t="s">
        <v>113</v>
      </c>
      <c r="E105" s="24" t="s">
        <v>11</v>
      </c>
      <c r="F105" s="22" t="s">
        <v>12</v>
      </c>
      <c r="G105" s="129">
        <v>0</v>
      </c>
      <c r="H105" s="22">
        <v>1</v>
      </c>
      <c r="I105" s="23">
        <f t="shared" si="4"/>
        <v>0</v>
      </c>
      <c r="J105" s="23">
        <f t="shared" si="3"/>
        <v>0</v>
      </c>
      <c r="K105" s="23">
        <f t="shared" si="5"/>
        <v>0</v>
      </c>
    </row>
    <row r="106" spans="2:11" ht="25.5" x14ac:dyDescent="0.25">
      <c r="B106" s="102">
        <v>101</v>
      </c>
      <c r="C106" s="111" t="s">
        <v>115</v>
      </c>
      <c r="D106" s="112" t="s">
        <v>116</v>
      </c>
      <c r="E106" s="24" t="s">
        <v>11</v>
      </c>
      <c r="F106" s="22" t="s">
        <v>12</v>
      </c>
      <c r="G106" s="129">
        <v>0</v>
      </c>
      <c r="H106" s="22">
        <v>1</v>
      </c>
      <c r="I106" s="23">
        <f t="shared" si="4"/>
        <v>0</v>
      </c>
      <c r="J106" s="23">
        <f t="shared" si="3"/>
        <v>0</v>
      </c>
      <c r="K106" s="23">
        <f t="shared" si="5"/>
        <v>0</v>
      </c>
    </row>
    <row r="107" spans="2:11" ht="25.5" x14ac:dyDescent="0.25">
      <c r="B107" s="102">
        <v>102</v>
      </c>
      <c r="C107" s="113" t="s">
        <v>306</v>
      </c>
      <c r="D107" s="112" t="s">
        <v>117</v>
      </c>
      <c r="E107" s="24" t="s">
        <v>11</v>
      </c>
      <c r="F107" s="22" t="s">
        <v>12</v>
      </c>
      <c r="G107" s="129">
        <v>0</v>
      </c>
      <c r="H107" s="22">
        <v>1</v>
      </c>
      <c r="I107" s="23">
        <f t="shared" si="4"/>
        <v>0</v>
      </c>
      <c r="J107" s="23">
        <f t="shared" si="3"/>
        <v>0</v>
      </c>
      <c r="K107" s="23">
        <f t="shared" si="5"/>
        <v>0</v>
      </c>
    </row>
    <row r="108" spans="2:11" ht="25.5" x14ac:dyDescent="0.25">
      <c r="B108" s="102">
        <v>103</v>
      </c>
      <c r="C108" s="111" t="s">
        <v>307</v>
      </c>
      <c r="D108" s="112" t="s">
        <v>118</v>
      </c>
      <c r="E108" s="24" t="s">
        <v>11</v>
      </c>
      <c r="F108" s="22" t="s">
        <v>12</v>
      </c>
      <c r="G108" s="129">
        <v>0</v>
      </c>
      <c r="H108" s="22">
        <v>1</v>
      </c>
      <c r="I108" s="23">
        <f t="shared" si="4"/>
        <v>0</v>
      </c>
      <c r="J108" s="23">
        <f t="shared" si="3"/>
        <v>0</v>
      </c>
      <c r="K108" s="23">
        <f t="shared" si="5"/>
        <v>0</v>
      </c>
    </row>
    <row r="109" spans="2:11" ht="38.25" x14ac:dyDescent="0.25">
      <c r="B109" s="102">
        <v>104</v>
      </c>
      <c r="C109" s="113" t="s">
        <v>119</v>
      </c>
      <c r="D109" s="112" t="s">
        <v>120</v>
      </c>
      <c r="E109" s="24" t="s">
        <v>11</v>
      </c>
      <c r="F109" s="22" t="s">
        <v>12</v>
      </c>
      <c r="G109" s="129">
        <v>0</v>
      </c>
      <c r="H109" s="22">
        <v>1</v>
      </c>
      <c r="I109" s="23">
        <f t="shared" si="4"/>
        <v>0</v>
      </c>
      <c r="J109" s="23">
        <f t="shared" si="3"/>
        <v>0</v>
      </c>
      <c r="K109" s="23">
        <f t="shared" si="5"/>
        <v>0</v>
      </c>
    </row>
    <row r="110" spans="2:11" ht="38.25" x14ac:dyDescent="0.25">
      <c r="B110" s="102">
        <v>105</v>
      </c>
      <c r="C110" s="113" t="s">
        <v>121</v>
      </c>
      <c r="D110" s="112" t="s">
        <v>122</v>
      </c>
      <c r="E110" s="24" t="s">
        <v>11</v>
      </c>
      <c r="F110" s="22" t="s">
        <v>12</v>
      </c>
      <c r="G110" s="129">
        <v>0</v>
      </c>
      <c r="H110" s="22">
        <v>1</v>
      </c>
      <c r="I110" s="114">
        <f t="shared" si="4"/>
        <v>0</v>
      </c>
      <c r="J110" s="23">
        <f t="shared" si="3"/>
        <v>0</v>
      </c>
      <c r="K110" s="114">
        <f t="shared" si="5"/>
        <v>0</v>
      </c>
    </row>
    <row r="111" spans="2:11" ht="25.5" x14ac:dyDescent="0.25">
      <c r="B111" s="102">
        <v>106</v>
      </c>
      <c r="C111" s="113" t="s">
        <v>123</v>
      </c>
      <c r="D111" s="112" t="s">
        <v>124</v>
      </c>
      <c r="E111" s="24" t="s">
        <v>11</v>
      </c>
      <c r="F111" s="22" t="s">
        <v>12</v>
      </c>
      <c r="G111" s="129">
        <v>0</v>
      </c>
      <c r="H111" s="22">
        <v>1</v>
      </c>
      <c r="I111" s="114">
        <f t="shared" si="4"/>
        <v>0</v>
      </c>
      <c r="J111" s="23">
        <f t="shared" si="3"/>
        <v>0</v>
      </c>
      <c r="K111" s="114">
        <f t="shared" si="5"/>
        <v>0</v>
      </c>
    </row>
    <row r="112" spans="2:11" ht="38.25" x14ac:dyDescent="0.25">
      <c r="B112" s="102">
        <v>107</v>
      </c>
      <c r="C112" s="113" t="s">
        <v>125</v>
      </c>
      <c r="D112" s="112" t="s">
        <v>126</v>
      </c>
      <c r="E112" s="24" t="s">
        <v>11</v>
      </c>
      <c r="F112" s="22" t="s">
        <v>12</v>
      </c>
      <c r="G112" s="129">
        <v>0</v>
      </c>
      <c r="H112" s="22">
        <v>1</v>
      </c>
      <c r="I112" s="114">
        <f t="shared" si="4"/>
        <v>0</v>
      </c>
      <c r="J112" s="23">
        <f t="shared" si="3"/>
        <v>0</v>
      </c>
      <c r="K112" s="114">
        <f t="shared" si="5"/>
        <v>0</v>
      </c>
    </row>
    <row r="113" spans="2:11" ht="38.25" x14ac:dyDescent="0.25">
      <c r="B113" s="102">
        <v>108</v>
      </c>
      <c r="C113" s="115" t="s">
        <v>127</v>
      </c>
      <c r="D113" s="116" t="s">
        <v>128</v>
      </c>
      <c r="E113" s="24" t="s">
        <v>11</v>
      </c>
      <c r="F113" s="22" t="s">
        <v>12</v>
      </c>
      <c r="G113" s="129">
        <v>0</v>
      </c>
      <c r="H113" s="22">
        <v>1</v>
      </c>
      <c r="I113" s="114">
        <f t="shared" ref="I113:I116" si="6">G113*H113</f>
        <v>0</v>
      </c>
      <c r="J113" s="23">
        <f t="shared" si="3"/>
        <v>0</v>
      </c>
      <c r="K113" s="114">
        <f t="shared" ref="K113:K116" si="7">I113+J113</f>
        <v>0</v>
      </c>
    </row>
    <row r="114" spans="2:11" ht="25.5" x14ac:dyDescent="0.25">
      <c r="B114" s="102">
        <v>109</v>
      </c>
      <c r="C114" s="115" t="s">
        <v>129</v>
      </c>
      <c r="D114" s="116" t="s">
        <v>130</v>
      </c>
      <c r="E114" s="24" t="s">
        <v>11</v>
      </c>
      <c r="F114" s="22" t="s">
        <v>12</v>
      </c>
      <c r="G114" s="129">
        <v>0</v>
      </c>
      <c r="H114" s="22">
        <v>1</v>
      </c>
      <c r="I114" s="114">
        <f t="shared" si="6"/>
        <v>0</v>
      </c>
      <c r="J114" s="23">
        <f t="shared" si="3"/>
        <v>0</v>
      </c>
      <c r="K114" s="114">
        <f t="shared" si="7"/>
        <v>0</v>
      </c>
    </row>
    <row r="115" spans="2:11" ht="25.5" x14ac:dyDescent="0.25">
      <c r="B115" s="102">
        <v>110</v>
      </c>
      <c r="C115" s="115" t="s">
        <v>308</v>
      </c>
      <c r="D115" s="116" t="s">
        <v>309</v>
      </c>
      <c r="E115" s="24" t="s">
        <v>11</v>
      </c>
      <c r="F115" s="22" t="s">
        <v>12</v>
      </c>
      <c r="G115" s="129">
        <v>0</v>
      </c>
      <c r="H115" s="22">
        <v>1</v>
      </c>
      <c r="I115" s="114">
        <f t="shared" si="6"/>
        <v>0</v>
      </c>
      <c r="J115" s="23">
        <f t="shared" si="3"/>
        <v>0</v>
      </c>
      <c r="K115" s="114">
        <f t="shared" si="7"/>
        <v>0</v>
      </c>
    </row>
    <row r="116" spans="2:11" ht="26.25" thickBot="1" x14ac:dyDescent="0.3">
      <c r="B116" s="102">
        <v>111</v>
      </c>
      <c r="C116" s="115" t="s">
        <v>310</v>
      </c>
      <c r="D116" s="116" t="s">
        <v>311</v>
      </c>
      <c r="E116" s="24" t="s">
        <v>11</v>
      </c>
      <c r="F116" s="22" t="s">
        <v>12</v>
      </c>
      <c r="G116" s="129">
        <v>0</v>
      </c>
      <c r="H116" s="22">
        <v>1</v>
      </c>
      <c r="I116" s="114">
        <f t="shared" si="6"/>
        <v>0</v>
      </c>
      <c r="J116" s="23">
        <f t="shared" si="3"/>
        <v>0</v>
      </c>
      <c r="K116" s="114">
        <f t="shared" si="7"/>
        <v>0</v>
      </c>
    </row>
    <row r="117" spans="2:11" ht="15.75" thickBot="1" x14ac:dyDescent="0.3">
      <c r="B117" s="293" t="s">
        <v>131</v>
      </c>
      <c r="C117" s="294"/>
      <c r="D117" s="294"/>
      <c r="E117" s="294"/>
      <c r="F117" s="294"/>
      <c r="G117" s="294"/>
      <c r="H117" s="295"/>
      <c r="I117" s="117">
        <f>SUM(I6:I116)</f>
        <v>0</v>
      </c>
      <c r="J117" s="117">
        <f>SUM(J6:J116)</f>
        <v>0</v>
      </c>
      <c r="K117" s="118">
        <f>SUM(K6:K116)</f>
        <v>0</v>
      </c>
    </row>
    <row r="118" spans="2:11" ht="16.5" x14ac:dyDescent="0.3">
      <c r="B118" s="119"/>
      <c r="C118" s="120" t="s">
        <v>132</v>
      </c>
      <c r="D118" s="121"/>
      <c r="E118" s="16"/>
      <c r="F118" s="16"/>
      <c r="G118" s="16"/>
      <c r="H118" s="16"/>
      <c r="I118" s="16"/>
      <c r="J118" s="16"/>
      <c r="K118" s="16"/>
    </row>
    <row r="119" spans="2:11" ht="16.5" x14ac:dyDescent="0.3">
      <c r="B119" s="119"/>
      <c r="C119" s="122" t="s">
        <v>133</v>
      </c>
      <c r="D119" s="123"/>
      <c r="E119" s="124"/>
      <c r="F119" s="16"/>
      <c r="G119" s="16"/>
      <c r="H119" s="16"/>
      <c r="I119" s="16"/>
      <c r="J119" s="16"/>
      <c r="K119" s="16"/>
    </row>
    <row r="120" spans="2:11" ht="16.5" x14ac:dyDescent="0.3">
      <c r="B120" s="119"/>
      <c r="C120" s="125" t="s">
        <v>369</v>
      </c>
      <c r="D120" s="123"/>
      <c r="E120" s="124"/>
      <c r="F120" s="16"/>
      <c r="G120" s="16"/>
      <c r="H120" s="16"/>
      <c r="I120" s="16"/>
      <c r="J120" s="16"/>
      <c r="K120" s="16"/>
    </row>
    <row r="121" spans="2:11" ht="16.5" x14ac:dyDescent="0.3">
      <c r="B121" s="119"/>
      <c r="C121" s="125" t="s">
        <v>370</v>
      </c>
      <c r="D121" s="124"/>
      <c r="E121" s="124"/>
      <c r="F121" s="16"/>
      <c r="G121" s="16"/>
      <c r="H121" s="16"/>
      <c r="I121" s="16"/>
      <c r="J121" s="16"/>
      <c r="K121" s="16"/>
    </row>
    <row r="122" spans="2:11" ht="16.5" x14ac:dyDescent="0.3">
      <c r="B122" s="119"/>
      <c r="C122" s="124" t="s">
        <v>371</v>
      </c>
      <c r="D122" s="121"/>
      <c r="E122" s="16"/>
      <c r="F122" s="16"/>
      <c r="G122" s="16"/>
      <c r="H122" s="16"/>
      <c r="I122" s="16"/>
      <c r="J122" s="16"/>
      <c r="K122" s="16"/>
    </row>
    <row r="123" spans="2:11" ht="16.5" x14ac:dyDescent="0.3">
      <c r="B123" s="119"/>
      <c r="C123" s="121"/>
      <c r="D123" s="121"/>
      <c r="E123" s="16"/>
      <c r="F123" s="16"/>
      <c r="G123" s="16"/>
      <c r="H123" s="16"/>
      <c r="I123" s="16"/>
      <c r="J123" s="16"/>
      <c r="K123" s="16"/>
    </row>
  </sheetData>
  <sheetProtection algorithmName="SHA-512" hashValue="M3sbHDRbBXnLKBVsZIISSl8f6cAVbm4dH/DBHX26e9yX0f2ZwzR3/DHlxjBUIlvKyeYNygoHM+or7lu24ye0yQ==" saltValue="VCXe1Qpl/LjNJ55Vv7LVfg==" spinCount="100000" sheet="1" selectLockedCells="1"/>
  <mergeCells count="5">
    <mergeCell ref="B117:H117"/>
    <mergeCell ref="B1:K1"/>
    <mergeCell ref="B2:K2"/>
    <mergeCell ref="B4:K4"/>
    <mergeCell ref="B3:K3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K42"/>
  <sheetViews>
    <sheetView workbookViewId="0">
      <pane xSplit="2" ySplit="5" topLeftCell="C7" activePane="bottomRight" state="frozen"/>
      <selection pane="topRight" activeCell="C1" sqref="C1"/>
      <selection pane="bottomLeft" activeCell="A5" sqref="A5"/>
      <selection pane="bottomRight" activeCell="G7" sqref="G7"/>
    </sheetView>
  </sheetViews>
  <sheetFormatPr defaultColWidth="9.140625" defaultRowHeight="16.5" x14ac:dyDescent="0.3"/>
  <cols>
    <col min="1" max="1" width="9.140625" style="16"/>
    <col min="2" max="2" width="5.42578125" style="16" customWidth="1"/>
    <col min="3" max="3" width="43.85546875" style="16" customWidth="1"/>
    <col min="4" max="4" width="8.140625" style="16" customWidth="1"/>
    <col min="5" max="5" width="26.42578125" style="16" customWidth="1"/>
    <col min="6" max="6" width="8.7109375" style="16" customWidth="1"/>
    <col min="7" max="7" width="13.85546875" style="16" customWidth="1"/>
    <col min="8" max="8" width="9.7109375" style="16" customWidth="1"/>
    <col min="9" max="11" width="11.7109375" style="16" customWidth="1"/>
    <col min="12" max="16384" width="9.140625" style="16"/>
  </cols>
  <sheetData>
    <row r="1" spans="2:11" ht="18" customHeight="1" x14ac:dyDescent="0.3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3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3">
      <c r="B3" s="299"/>
      <c r="C3" s="299"/>
      <c r="D3" s="299"/>
      <c r="E3" s="299"/>
      <c r="F3" s="299"/>
      <c r="G3" s="299"/>
      <c r="H3" s="299"/>
      <c r="I3" s="299"/>
      <c r="J3" s="299"/>
      <c r="K3" s="299"/>
    </row>
    <row r="4" spans="2:11" ht="18.95" customHeight="1" thickBot="1" x14ac:dyDescent="0.35">
      <c r="B4" s="130" t="s">
        <v>137</v>
      </c>
      <c r="C4" s="130"/>
      <c r="D4" s="131"/>
    </row>
    <row r="5" spans="2:11" ht="26.25" thickBot="1" x14ac:dyDescent="0.35">
      <c r="B5" s="132" t="s">
        <v>1</v>
      </c>
      <c r="C5" s="132" t="s">
        <v>138</v>
      </c>
      <c r="D5" s="132" t="s">
        <v>3</v>
      </c>
      <c r="E5" s="132" t="s">
        <v>4</v>
      </c>
      <c r="F5" s="132" t="s">
        <v>5</v>
      </c>
      <c r="G5" s="132" t="s">
        <v>139</v>
      </c>
      <c r="H5" s="132" t="s">
        <v>7</v>
      </c>
      <c r="I5" s="132" t="s">
        <v>8</v>
      </c>
      <c r="J5" s="132" t="s">
        <v>374</v>
      </c>
      <c r="K5" s="132" t="s">
        <v>9</v>
      </c>
    </row>
    <row r="6" spans="2:11" ht="25.5" customHeight="1" x14ac:dyDescent="0.3">
      <c r="B6" s="103">
        <f>ROW(A1)</f>
        <v>1</v>
      </c>
      <c r="C6" s="21" t="s">
        <v>312</v>
      </c>
      <c r="D6" s="103" t="s">
        <v>140</v>
      </c>
      <c r="E6" s="21" t="s">
        <v>11</v>
      </c>
      <c r="F6" s="22" t="s">
        <v>12</v>
      </c>
      <c r="G6" s="129">
        <v>0</v>
      </c>
      <c r="H6" s="22">
        <v>1</v>
      </c>
      <c r="I6" s="133">
        <f>G6*H6</f>
        <v>0</v>
      </c>
      <c r="J6" s="133">
        <f>I6*0.23</f>
        <v>0</v>
      </c>
      <c r="K6" s="133">
        <f>I6+J6</f>
        <v>0</v>
      </c>
    </row>
    <row r="7" spans="2:11" ht="25.5" x14ac:dyDescent="0.3">
      <c r="B7" s="103">
        <f>ROW(A2)</f>
        <v>2</v>
      </c>
      <c r="C7" s="24" t="s">
        <v>313</v>
      </c>
      <c r="D7" s="106" t="s">
        <v>141</v>
      </c>
      <c r="E7" s="24" t="s">
        <v>11</v>
      </c>
      <c r="F7" s="25" t="s">
        <v>12</v>
      </c>
      <c r="G7" s="129">
        <v>0</v>
      </c>
      <c r="H7" s="22">
        <v>1</v>
      </c>
      <c r="I7" s="133">
        <f>G7*H7</f>
        <v>0</v>
      </c>
      <c r="J7" s="133">
        <f t="shared" ref="J7:J35" si="0">I7*0.23</f>
        <v>0</v>
      </c>
      <c r="K7" s="133">
        <f>I7+J7</f>
        <v>0</v>
      </c>
    </row>
    <row r="8" spans="2:11" ht="25.5" x14ac:dyDescent="0.3">
      <c r="B8" s="103">
        <v>3</v>
      </c>
      <c r="C8" s="24" t="s">
        <v>314</v>
      </c>
      <c r="D8" s="106" t="s">
        <v>142</v>
      </c>
      <c r="E8" s="24" t="s">
        <v>11</v>
      </c>
      <c r="F8" s="25" t="s">
        <v>12</v>
      </c>
      <c r="G8" s="129">
        <v>0</v>
      </c>
      <c r="H8" s="22">
        <v>1</v>
      </c>
      <c r="I8" s="133">
        <f t="shared" ref="I8:I32" si="1">G8*H8</f>
        <v>0</v>
      </c>
      <c r="J8" s="133">
        <f t="shared" si="0"/>
        <v>0</v>
      </c>
      <c r="K8" s="133">
        <f t="shared" ref="K8:K32" si="2">I8+J8</f>
        <v>0</v>
      </c>
    </row>
    <row r="9" spans="2:11" ht="25.5" x14ac:dyDescent="0.3">
      <c r="B9" s="103">
        <v>4</v>
      </c>
      <c r="C9" s="24" t="s">
        <v>143</v>
      </c>
      <c r="D9" s="106" t="s">
        <v>144</v>
      </c>
      <c r="E9" s="24" t="s">
        <v>11</v>
      </c>
      <c r="F9" s="25" t="s">
        <v>12</v>
      </c>
      <c r="G9" s="129">
        <v>0</v>
      </c>
      <c r="H9" s="22">
        <v>1</v>
      </c>
      <c r="I9" s="133">
        <f t="shared" si="1"/>
        <v>0</v>
      </c>
      <c r="J9" s="133">
        <f t="shared" si="0"/>
        <v>0</v>
      </c>
      <c r="K9" s="133">
        <f t="shared" si="2"/>
        <v>0</v>
      </c>
    </row>
    <row r="10" spans="2:11" ht="25.5" x14ac:dyDescent="0.3">
      <c r="B10" s="103">
        <f t="shared" ref="B10:B11" si="3">ROW(A5)</f>
        <v>5</v>
      </c>
      <c r="C10" s="24" t="s">
        <v>145</v>
      </c>
      <c r="D10" s="106" t="s">
        <v>146</v>
      </c>
      <c r="E10" s="24" t="s">
        <v>11</v>
      </c>
      <c r="F10" s="25" t="s">
        <v>12</v>
      </c>
      <c r="G10" s="129">
        <v>0</v>
      </c>
      <c r="H10" s="22">
        <v>1</v>
      </c>
      <c r="I10" s="133">
        <f t="shared" si="1"/>
        <v>0</v>
      </c>
      <c r="J10" s="133">
        <f t="shared" si="0"/>
        <v>0</v>
      </c>
      <c r="K10" s="133">
        <f t="shared" si="2"/>
        <v>0</v>
      </c>
    </row>
    <row r="11" spans="2:11" ht="25.5" x14ac:dyDescent="0.3">
      <c r="B11" s="103">
        <f t="shared" si="3"/>
        <v>6</v>
      </c>
      <c r="C11" s="24" t="s">
        <v>315</v>
      </c>
      <c r="D11" s="106" t="s">
        <v>147</v>
      </c>
      <c r="E11" s="24" t="s">
        <v>11</v>
      </c>
      <c r="F11" s="25" t="s">
        <v>12</v>
      </c>
      <c r="G11" s="129">
        <v>0</v>
      </c>
      <c r="H11" s="22">
        <v>1</v>
      </c>
      <c r="I11" s="133">
        <f t="shared" si="1"/>
        <v>0</v>
      </c>
      <c r="J11" s="133">
        <f t="shared" si="0"/>
        <v>0</v>
      </c>
      <c r="K11" s="133">
        <f t="shared" si="2"/>
        <v>0</v>
      </c>
    </row>
    <row r="12" spans="2:11" ht="25.5" x14ac:dyDescent="0.3">
      <c r="B12" s="103">
        <v>7</v>
      </c>
      <c r="C12" s="24" t="s">
        <v>316</v>
      </c>
      <c r="D12" s="106" t="s">
        <v>148</v>
      </c>
      <c r="E12" s="24" t="s">
        <v>11</v>
      </c>
      <c r="F12" s="25" t="s">
        <v>12</v>
      </c>
      <c r="G12" s="129">
        <v>0</v>
      </c>
      <c r="H12" s="22">
        <v>1</v>
      </c>
      <c r="I12" s="133">
        <f t="shared" si="1"/>
        <v>0</v>
      </c>
      <c r="J12" s="133">
        <f t="shared" si="0"/>
        <v>0</v>
      </c>
      <c r="K12" s="133">
        <f t="shared" si="2"/>
        <v>0</v>
      </c>
    </row>
    <row r="13" spans="2:11" ht="38.25" x14ac:dyDescent="0.3">
      <c r="B13" s="103">
        <v>8</v>
      </c>
      <c r="C13" s="24" t="s">
        <v>317</v>
      </c>
      <c r="D13" s="106" t="s">
        <v>149</v>
      </c>
      <c r="E13" s="24" t="s">
        <v>11</v>
      </c>
      <c r="F13" s="25" t="s">
        <v>12</v>
      </c>
      <c r="G13" s="129">
        <v>0</v>
      </c>
      <c r="H13" s="22">
        <v>1</v>
      </c>
      <c r="I13" s="133">
        <f t="shared" si="1"/>
        <v>0</v>
      </c>
      <c r="J13" s="133">
        <f t="shared" si="0"/>
        <v>0</v>
      </c>
      <c r="K13" s="133">
        <f t="shared" si="2"/>
        <v>0</v>
      </c>
    </row>
    <row r="14" spans="2:11" ht="38.25" x14ac:dyDescent="0.3">
      <c r="B14" s="103">
        <f t="shared" ref="B14:B25" si="4">ROW(A9)</f>
        <v>9</v>
      </c>
      <c r="C14" s="24" t="s">
        <v>318</v>
      </c>
      <c r="D14" s="106" t="s">
        <v>150</v>
      </c>
      <c r="E14" s="24" t="s">
        <v>11</v>
      </c>
      <c r="F14" s="25" t="s">
        <v>12</v>
      </c>
      <c r="G14" s="129">
        <v>0</v>
      </c>
      <c r="H14" s="22">
        <v>1</v>
      </c>
      <c r="I14" s="133">
        <f t="shared" si="1"/>
        <v>0</v>
      </c>
      <c r="J14" s="133">
        <f t="shared" si="0"/>
        <v>0</v>
      </c>
      <c r="K14" s="133">
        <f t="shared" si="2"/>
        <v>0</v>
      </c>
    </row>
    <row r="15" spans="2:11" ht="25.5" x14ac:dyDescent="0.3">
      <c r="B15" s="103">
        <f t="shared" si="4"/>
        <v>10</v>
      </c>
      <c r="C15" s="24" t="s">
        <v>319</v>
      </c>
      <c r="D15" s="106" t="s">
        <v>151</v>
      </c>
      <c r="E15" s="24" t="s">
        <v>11</v>
      </c>
      <c r="F15" s="25" t="s">
        <v>12</v>
      </c>
      <c r="G15" s="129">
        <v>0</v>
      </c>
      <c r="H15" s="22">
        <v>1</v>
      </c>
      <c r="I15" s="133">
        <f t="shared" si="1"/>
        <v>0</v>
      </c>
      <c r="J15" s="133">
        <f t="shared" si="0"/>
        <v>0</v>
      </c>
      <c r="K15" s="133">
        <f t="shared" si="2"/>
        <v>0</v>
      </c>
    </row>
    <row r="16" spans="2:11" ht="25.5" x14ac:dyDescent="0.3">
      <c r="B16" s="103">
        <f t="shared" si="4"/>
        <v>11</v>
      </c>
      <c r="C16" s="24" t="s">
        <v>320</v>
      </c>
      <c r="D16" s="106" t="s">
        <v>152</v>
      </c>
      <c r="E16" s="24" t="s">
        <v>11</v>
      </c>
      <c r="F16" s="25" t="s">
        <v>12</v>
      </c>
      <c r="G16" s="129">
        <v>0</v>
      </c>
      <c r="H16" s="22">
        <v>1</v>
      </c>
      <c r="I16" s="133">
        <f t="shared" si="1"/>
        <v>0</v>
      </c>
      <c r="J16" s="133">
        <f t="shared" si="0"/>
        <v>0</v>
      </c>
      <c r="K16" s="133">
        <f t="shared" si="2"/>
        <v>0</v>
      </c>
    </row>
    <row r="17" spans="1:11" ht="25.5" x14ac:dyDescent="0.3">
      <c r="B17" s="103">
        <f t="shared" si="4"/>
        <v>12</v>
      </c>
      <c r="C17" s="24" t="s">
        <v>321</v>
      </c>
      <c r="D17" s="106" t="s">
        <v>153</v>
      </c>
      <c r="E17" s="24" t="s">
        <v>11</v>
      </c>
      <c r="F17" s="25" t="s">
        <v>12</v>
      </c>
      <c r="G17" s="129">
        <v>0</v>
      </c>
      <c r="H17" s="22">
        <v>1</v>
      </c>
      <c r="I17" s="133">
        <f t="shared" si="1"/>
        <v>0</v>
      </c>
      <c r="J17" s="133">
        <f t="shared" si="0"/>
        <v>0</v>
      </c>
      <c r="K17" s="133">
        <f t="shared" si="2"/>
        <v>0</v>
      </c>
    </row>
    <row r="18" spans="1:11" ht="25.5" x14ac:dyDescent="0.3">
      <c r="B18" s="103">
        <f t="shared" si="4"/>
        <v>13</v>
      </c>
      <c r="C18" s="24" t="s">
        <v>322</v>
      </c>
      <c r="D18" s="106" t="s">
        <v>154</v>
      </c>
      <c r="E18" s="24" t="s">
        <v>11</v>
      </c>
      <c r="F18" s="25" t="s">
        <v>12</v>
      </c>
      <c r="G18" s="129">
        <v>0</v>
      </c>
      <c r="H18" s="22">
        <v>1</v>
      </c>
      <c r="I18" s="133">
        <f t="shared" si="1"/>
        <v>0</v>
      </c>
      <c r="J18" s="133">
        <f t="shared" si="0"/>
        <v>0</v>
      </c>
      <c r="K18" s="133">
        <f t="shared" si="2"/>
        <v>0</v>
      </c>
    </row>
    <row r="19" spans="1:11" ht="25.5" x14ac:dyDescent="0.3">
      <c r="B19" s="103">
        <f t="shared" si="4"/>
        <v>14</v>
      </c>
      <c r="C19" s="24" t="s">
        <v>323</v>
      </c>
      <c r="D19" s="106" t="s">
        <v>155</v>
      </c>
      <c r="E19" s="24" t="s">
        <v>11</v>
      </c>
      <c r="F19" s="25" t="s">
        <v>12</v>
      </c>
      <c r="G19" s="129">
        <v>0</v>
      </c>
      <c r="H19" s="22">
        <v>1</v>
      </c>
      <c r="I19" s="133">
        <f t="shared" si="1"/>
        <v>0</v>
      </c>
      <c r="J19" s="133">
        <f t="shared" si="0"/>
        <v>0</v>
      </c>
      <c r="K19" s="133">
        <f t="shared" si="2"/>
        <v>0</v>
      </c>
    </row>
    <row r="20" spans="1:11" ht="38.25" x14ac:dyDescent="0.3">
      <c r="B20" s="103">
        <f t="shared" si="4"/>
        <v>15</v>
      </c>
      <c r="C20" s="24" t="s">
        <v>324</v>
      </c>
      <c r="D20" s="106" t="s">
        <v>156</v>
      </c>
      <c r="E20" s="24" t="s">
        <v>11</v>
      </c>
      <c r="F20" s="25" t="s">
        <v>12</v>
      </c>
      <c r="G20" s="129">
        <v>0</v>
      </c>
      <c r="H20" s="22">
        <v>1</v>
      </c>
      <c r="I20" s="133">
        <f t="shared" si="1"/>
        <v>0</v>
      </c>
      <c r="J20" s="133">
        <f t="shared" si="0"/>
        <v>0</v>
      </c>
      <c r="K20" s="133">
        <f t="shared" si="2"/>
        <v>0</v>
      </c>
    </row>
    <row r="21" spans="1:11" ht="25.5" x14ac:dyDescent="0.3">
      <c r="B21" s="103">
        <f t="shared" si="4"/>
        <v>16</v>
      </c>
      <c r="C21" s="24" t="s">
        <v>325</v>
      </c>
      <c r="D21" s="106" t="s">
        <v>157</v>
      </c>
      <c r="E21" s="24" t="s">
        <v>11</v>
      </c>
      <c r="F21" s="25" t="s">
        <v>12</v>
      </c>
      <c r="G21" s="129">
        <v>0</v>
      </c>
      <c r="H21" s="22">
        <v>1</v>
      </c>
      <c r="I21" s="133">
        <f t="shared" si="1"/>
        <v>0</v>
      </c>
      <c r="J21" s="133">
        <f t="shared" si="0"/>
        <v>0</v>
      </c>
      <c r="K21" s="133">
        <f t="shared" si="2"/>
        <v>0</v>
      </c>
    </row>
    <row r="22" spans="1:11" s="134" customFormat="1" ht="25.5" x14ac:dyDescent="0.3">
      <c r="A22" s="16"/>
      <c r="B22" s="106">
        <f t="shared" si="4"/>
        <v>17</v>
      </c>
      <c r="C22" s="24" t="s">
        <v>326</v>
      </c>
      <c r="D22" s="106" t="s">
        <v>158</v>
      </c>
      <c r="E22" s="24" t="s">
        <v>11</v>
      </c>
      <c r="F22" s="25" t="s">
        <v>12</v>
      </c>
      <c r="G22" s="129">
        <v>0</v>
      </c>
      <c r="H22" s="22">
        <v>1</v>
      </c>
      <c r="I22" s="133">
        <f t="shared" si="1"/>
        <v>0</v>
      </c>
      <c r="J22" s="133">
        <f t="shared" si="0"/>
        <v>0</v>
      </c>
      <c r="K22" s="133">
        <f t="shared" si="2"/>
        <v>0</v>
      </c>
    </row>
    <row r="23" spans="1:11" ht="25.5" x14ac:dyDescent="0.3">
      <c r="B23" s="103">
        <f t="shared" si="4"/>
        <v>18</v>
      </c>
      <c r="C23" s="21" t="s">
        <v>327</v>
      </c>
      <c r="D23" s="103" t="s">
        <v>159</v>
      </c>
      <c r="E23" s="21" t="s">
        <v>11</v>
      </c>
      <c r="F23" s="22" t="s">
        <v>12</v>
      </c>
      <c r="G23" s="129">
        <v>0</v>
      </c>
      <c r="H23" s="22">
        <v>1</v>
      </c>
      <c r="I23" s="133">
        <f t="shared" si="1"/>
        <v>0</v>
      </c>
      <c r="J23" s="133">
        <f t="shared" si="0"/>
        <v>0</v>
      </c>
      <c r="K23" s="133">
        <f t="shared" si="2"/>
        <v>0</v>
      </c>
    </row>
    <row r="24" spans="1:11" ht="25.5" x14ac:dyDescent="0.3">
      <c r="B24" s="103">
        <f t="shared" si="4"/>
        <v>19</v>
      </c>
      <c r="C24" s="24" t="s">
        <v>160</v>
      </c>
      <c r="D24" s="106" t="s">
        <v>161</v>
      </c>
      <c r="E24" s="24" t="s">
        <v>11</v>
      </c>
      <c r="F24" s="25" t="s">
        <v>12</v>
      </c>
      <c r="G24" s="129">
        <v>0</v>
      </c>
      <c r="H24" s="22">
        <v>1</v>
      </c>
      <c r="I24" s="23">
        <f t="shared" si="1"/>
        <v>0</v>
      </c>
      <c r="J24" s="133">
        <f t="shared" si="0"/>
        <v>0</v>
      </c>
      <c r="K24" s="23">
        <f t="shared" si="2"/>
        <v>0</v>
      </c>
    </row>
    <row r="25" spans="1:11" ht="51" x14ac:dyDescent="0.3">
      <c r="B25" s="103">
        <f t="shared" si="4"/>
        <v>20</v>
      </c>
      <c r="C25" s="24" t="s">
        <v>328</v>
      </c>
      <c r="D25" s="106" t="s">
        <v>329</v>
      </c>
      <c r="E25" s="24" t="s">
        <v>11</v>
      </c>
      <c r="F25" s="25" t="s">
        <v>12</v>
      </c>
      <c r="G25" s="129">
        <v>0</v>
      </c>
      <c r="H25" s="22">
        <v>1</v>
      </c>
      <c r="I25" s="23">
        <f t="shared" si="1"/>
        <v>0</v>
      </c>
      <c r="J25" s="133">
        <f t="shared" si="0"/>
        <v>0</v>
      </c>
      <c r="K25" s="23">
        <f t="shared" si="2"/>
        <v>0</v>
      </c>
    </row>
    <row r="26" spans="1:11" ht="51" x14ac:dyDescent="0.3">
      <c r="B26" s="103">
        <f t="shared" ref="B26:B35" si="5">ROW(A21)</f>
        <v>21</v>
      </c>
      <c r="C26" s="24" t="s">
        <v>330</v>
      </c>
      <c r="D26" s="106" t="s">
        <v>331</v>
      </c>
      <c r="E26" s="24" t="s">
        <v>11</v>
      </c>
      <c r="F26" s="25" t="s">
        <v>12</v>
      </c>
      <c r="G26" s="139">
        <v>0</v>
      </c>
      <c r="H26" s="22">
        <v>1</v>
      </c>
      <c r="I26" s="23">
        <f t="shared" si="1"/>
        <v>0</v>
      </c>
      <c r="J26" s="133">
        <f t="shared" si="0"/>
        <v>0</v>
      </c>
      <c r="K26" s="23">
        <f t="shared" si="2"/>
        <v>0</v>
      </c>
    </row>
    <row r="27" spans="1:11" ht="25.5" x14ac:dyDescent="0.3">
      <c r="B27" s="103">
        <f t="shared" si="5"/>
        <v>22</v>
      </c>
      <c r="C27" s="24" t="s">
        <v>332</v>
      </c>
      <c r="D27" s="106" t="s">
        <v>162</v>
      </c>
      <c r="E27" s="24" t="s">
        <v>11</v>
      </c>
      <c r="F27" s="25" t="s">
        <v>12</v>
      </c>
      <c r="G27" s="139">
        <v>0</v>
      </c>
      <c r="H27" s="22">
        <v>1</v>
      </c>
      <c r="I27" s="23">
        <f t="shared" si="1"/>
        <v>0</v>
      </c>
      <c r="J27" s="133">
        <f t="shared" si="0"/>
        <v>0</v>
      </c>
      <c r="K27" s="23">
        <f t="shared" si="2"/>
        <v>0</v>
      </c>
    </row>
    <row r="28" spans="1:11" ht="25.5" x14ac:dyDescent="0.3">
      <c r="B28" s="103">
        <f t="shared" si="5"/>
        <v>23</v>
      </c>
      <c r="C28" s="24" t="s">
        <v>333</v>
      </c>
      <c r="D28" s="106" t="s">
        <v>163</v>
      </c>
      <c r="E28" s="24" t="s">
        <v>11</v>
      </c>
      <c r="F28" s="25" t="s">
        <v>12</v>
      </c>
      <c r="G28" s="139">
        <v>0</v>
      </c>
      <c r="H28" s="22">
        <v>1</v>
      </c>
      <c r="I28" s="23">
        <f t="shared" si="1"/>
        <v>0</v>
      </c>
      <c r="J28" s="133">
        <f t="shared" si="0"/>
        <v>0</v>
      </c>
      <c r="K28" s="23">
        <f t="shared" si="2"/>
        <v>0</v>
      </c>
    </row>
    <row r="29" spans="1:11" ht="25.5" x14ac:dyDescent="0.3">
      <c r="B29" s="103">
        <f t="shared" si="5"/>
        <v>24</v>
      </c>
      <c r="C29" s="24" t="s">
        <v>164</v>
      </c>
      <c r="D29" s="106" t="s">
        <v>165</v>
      </c>
      <c r="E29" s="24" t="s">
        <v>11</v>
      </c>
      <c r="F29" s="25" t="s">
        <v>12</v>
      </c>
      <c r="G29" s="139">
        <v>0</v>
      </c>
      <c r="H29" s="22">
        <v>1</v>
      </c>
      <c r="I29" s="23">
        <f t="shared" si="1"/>
        <v>0</v>
      </c>
      <c r="J29" s="133">
        <f t="shared" si="0"/>
        <v>0</v>
      </c>
      <c r="K29" s="23">
        <f t="shared" si="2"/>
        <v>0</v>
      </c>
    </row>
    <row r="30" spans="1:11" ht="25.5" x14ac:dyDescent="0.3">
      <c r="B30" s="103">
        <f t="shared" si="5"/>
        <v>25</v>
      </c>
      <c r="C30" s="24" t="s">
        <v>166</v>
      </c>
      <c r="D30" s="106" t="s">
        <v>167</v>
      </c>
      <c r="E30" s="24" t="s">
        <v>11</v>
      </c>
      <c r="F30" s="25" t="s">
        <v>12</v>
      </c>
      <c r="G30" s="139">
        <v>0</v>
      </c>
      <c r="H30" s="22">
        <v>1</v>
      </c>
      <c r="I30" s="23">
        <f t="shared" si="1"/>
        <v>0</v>
      </c>
      <c r="J30" s="133">
        <f t="shared" si="0"/>
        <v>0</v>
      </c>
      <c r="K30" s="23">
        <f t="shared" si="2"/>
        <v>0</v>
      </c>
    </row>
    <row r="31" spans="1:11" ht="25.5" x14ac:dyDescent="0.3">
      <c r="B31" s="103">
        <f t="shared" si="5"/>
        <v>26</v>
      </c>
      <c r="C31" s="24" t="s">
        <v>334</v>
      </c>
      <c r="D31" s="106" t="s">
        <v>168</v>
      </c>
      <c r="E31" s="24" t="s">
        <v>11</v>
      </c>
      <c r="F31" s="25" t="s">
        <v>12</v>
      </c>
      <c r="G31" s="139">
        <v>0</v>
      </c>
      <c r="H31" s="22">
        <v>1</v>
      </c>
      <c r="I31" s="23">
        <f t="shared" si="1"/>
        <v>0</v>
      </c>
      <c r="J31" s="133">
        <f t="shared" si="0"/>
        <v>0</v>
      </c>
      <c r="K31" s="23">
        <f t="shared" si="2"/>
        <v>0</v>
      </c>
    </row>
    <row r="32" spans="1:11" ht="25.5" x14ac:dyDescent="0.3">
      <c r="B32" s="103">
        <f t="shared" si="5"/>
        <v>27</v>
      </c>
      <c r="C32" s="24" t="s">
        <v>335</v>
      </c>
      <c r="D32" s="106" t="s">
        <v>169</v>
      </c>
      <c r="E32" s="24" t="s">
        <v>11</v>
      </c>
      <c r="F32" s="25" t="s">
        <v>12</v>
      </c>
      <c r="G32" s="139">
        <v>0</v>
      </c>
      <c r="H32" s="22">
        <v>1</v>
      </c>
      <c r="I32" s="23">
        <f t="shared" si="1"/>
        <v>0</v>
      </c>
      <c r="J32" s="133">
        <f t="shared" si="0"/>
        <v>0</v>
      </c>
      <c r="K32" s="23">
        <f t="shared" si="2"/>
        <v>0</v>
      </c>
    </row>
    <row r="33" spans="2:11" ht="25.5" x14ac:dyDescent="0.3">
      <c r="B33" s="103">
        <f t="shared" si="5"/>
        <v>28</v>
      </c>
      <c r="C33" s="26" t="s">
        <v>336</v>
      </c>
      <c r="D33" s="135" t="s">
        <v>170</v>
      </c>
      <c r="E33" s="24" t="s">
        <v>11</v>
      </c>
      <c r="F33" s="25" t="s">
        <v>12</v>
      </c>
      <c r="G33" s="139">
        <v>0</v>
      </c>
      <c r="H33" s="22">
        <v>1</v>
      </c>
      <c r="I33" s="23">
        <f t="shared" ref="I33:I35" si="6">G33*H33</f>
        <v>0</v>
      </c>
      <c r="J33" s="133">
        <f t="shared" si="0"/>
        <v>0</v>
      </c>
      <c r="K33" s="23">
        <f t="shared" ref="K33:K35" si="7">I33+J33</f>
        <v>0</v>
      </c>
    </row>
    <row r="34" spans="2:11" ht="25.5" x14ac:dyDescent="0.3">
      <c r="B34" s="103">
        <f t="shared" si="5"/>
        <v>29</v>
      </c>
      <c r="C34" s="26" t="s">
        <v>337</v>
      </c>
      <c r="D34" s="135" t="s">
        <v>338</v>
      </c>
      <c r="E34" s="24" t="s">
        <v>11</v>
      </c>
      <c r="F34" s="25" t="s">
        <v>12</v>
      </c>
      <c r="G34" s="139">
        <v>0</v>
      </c>
      <c r="H34" s="22">
        <v>1</v>
      </c>
      <c r="I34" s="23">
        <f t="shared" si="6"/>
        <v>0</v>
      </c>
      <c r="J34" s="133">
        <f t="shared" si="0"/>
        <v>0</v>
      </c>
      <c r="K34" s="23">
        <f t="shared" si="7"/>
        <v>0</v>
      </c>
    </row>
    <row r="35" spans="2:11" ht="26.25" thickBot="1" x14ac:dyDescent="0.35">
      <c r="B35" s="103">
        <f t="shared" si="5"/>
        <v>30</v>
      </c>
      <c r="C35" s="26" t="s">
        <v>339</v>
      </c>
      <c r="D35" s="135" t="s">
        <v>340</v>
      </c>
      <c r="E35" s="24" t="s">
        <v>11</v>
      </c>
      <c r="F35" s="25" t="s">
        <v>12</v>
      </c>
      <c r="G35" s="139">
        <v>0</v>
      </c>
      <c r="H35" s="22">
        <v>1</v>
      </c>
      <c r="I35" s="23">
        <f t="shared" si="6"/>
        <v>0</v>
      </c>
      <c r="J35" s="133">
        <f t="shared" si="0"/>
        <v>0</v>
      </c>
      <c r="K35" s="23">
        <f t="shared" si="7"/>
        <v>0</v>
      </c>
    </row>
    <row r="36" spans="2:11" ht="17.25" thickBot="1" x14ac:dyDescent="0.35">
      <c r="B36" s="300" t="s">
        <v>131</v>
      </c>
      <c r="C36" s="301"/>
      <c r="D36" s="301"/>
      <c r="E36" s="301"/>
      <c r="F36" s="301"/>
      <c r="G36" s="301"/>
      <c r="H36" s="301"/>
      <c r="I36" s="136">
        <f>SUM(I6:I35)</f>
        <v>0</v>
      </c>
      <c r="J36" s="136">
        <f>SUM(J6:J35)</f>
        <v>0</v>
      </c>
      <c r="K36" s="137">
        <f>SUM(K6:K35)</f>
        <v>0</v>
      </c>
    </row>
    <row r="38" spans="2:11" ht="18.75" x14ac:dyDescent="0.3">
      <c r="C38" s="138" t="s">
        <v>132</v>
      </c>
    </row>
    <row r="39" spans="2:11" x14ac:dyDescent="0.3">
      <c r="C39" s="125" t="s">
        <v>133</v>
      </c>
      <c r="D39" s="123"/>
      <c r="E39" s="124"/>
    </row>
    <row r="40" spans="2:11" x14ac:dyDescent="0.3">
      <c r="C40" s="303" t="s">
        <v>134</v>
      </c>
      <c r="D40" s="303"/>
      <c r="E40" s="124"/>
    </row>
    <row r="41" spans="2:11" x14ac:dyDescent="0.3">
      <c r="C41" s="125" t="s">
        <v>135</v>
      </c>
      <c r="D41" s="123"/>
      <c r="E41" s="124"/>
    </row>
    <row r="42" spans="2:11" x14ac:dyDescent="0.3">
      <c r="C42" s="302" t="s">
        <v>136</v>
      </c>
      <c r="D42" s="302"/>
      <c r="E42" s="302"/>
    </row>
  </sheetData>
  <sheetProtection algorithmName="SHA-512" hashValue="xOQRa7A8H5J2tU67iGkRxXthlyqZ4dcWvSgqklg/BvCgbufW+E7LGp/5volwWLe+n9LSj346o5CdlIfss9l9Rw==" saltValue="va0Lf0z+1l43novHSIvwRQ==" spinCount="100000" sheet="1" selectLockedCells="1"/>
  <mergeCells count="6">
    <mergeCell ref="B1:K1"/>
    <mergeCell ref="B3:K3"/>
    <mergeCell ref="B36:H36"/>
    <mergeCell ref="C42:E42"/>
    <mergeCell ref="C40:D40"/>
    <mergeCell ref="B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B1:K33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27" sqref="G27"/>
    </sheetView>
  </sheetViews>
  <sheetFormatPr defaultRowHeight="15" x14ac:dyDescent="0.25"/>
  <cols>
    <col min="2" max="2" width="5.42578125" style="150" customWidth="1"/>
    <col min="3" max="3" width="43.85546875" style="150" customWidth="1"/>
    <col min="4" max="4" width="8.140625" style="150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  <col min="12" max="12" width="12.855468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3"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spans="2:11" ht="18.95" customHeight="1" thickBot="1" x14ac:dyDescent="0.3">
      <c r="B4" s="309" t="s">
        <v>171</v>
      </c>
      <c r="C4" s="309"/>
      <c r="D4" s="309"/>
      <c r="E4" s="309"/>
      <c r="F4" s="309"/>
      <c r="G4" s="309"/>
      <c r="H4" s="309"/>
      <c r="I4" s="309"/>
      <c r="J4" s="309"/>
      <c r="K4" s="309"/>
    </row>
    <row r="5" spans="2:11" ht="26.25" thickBot="1" x14ac:dyDescent="0.3">
      <c r="B5" s="140" t="s">
        <v>1</v>
      </c>
      <c r="C5" s="140" t="s">
        <v>172</v>
      </c>
      <c r="D5" s="140" t="s">
        <v>3</v>
      </c>
      <c r="E5" s="140" t="s">
        <v>4</v>
      </c>
      <c r="F5" s="141" t="s">
        <v>5</v>
      </c>
      <c r="G5" s="140" t="s">
        <v>6</v>
      </c>
      <c r="H5" s="140" t="s">
        <v>7</v>
      </c>
      <c r="I5" s="140" t="s">
        <v>8</v>
      </c>
      <c r="J5" s="140" t="s">
        <v>373</v>
      </c>
      <c r="K5" s="140" t="s">
        <v>9</v>
      </c>
    </row>
    <row r="6" spans="2:11" ht="25.5" x14ac:dyDescent="0.25">
      <c r="B6" s="22">
        <f>ROW(A1)</f>
        <v>1</v>
      </c>
      <c r="C6" s="142" t="s">
        <v>341</v>
      </c>
      <c r="D6" s="22" t="s">
        <v>173</v>
      </c>
      <c r="E6" s="21" t="s">
        <v>11</v>
      </c>
      <c r="F6" s="22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38.25" x14ac:dyDescent="0.25">
      <c r="B7" s="22">
        <f>ROW(A2)</f>
        <v>2</v>
      </c>
      <c r="C7" s="24" t="s">
        <v>342</v>
      </c>
      <c r="D7" s="105" t="s">
        <v>174</v>
      </c>
      <c r="E7" s="24" t="s">
        <v>11</v>
      </c>
      <c r="F7" s="22" t="s">
        <v>12</v>
      </c>
      <c r="G7" s="129">
        <v>0</v>
      </c>
      <c r="H7" s="22">
        <v>1</v>
      </c>
      <c r="I7" s="23">
        <f t="shared" ref="I7:I27" si="0">G7*H7</f>
        <v>0</v>
      </c>
      <c r="J7" s="23">
        <f t="shared" ref="J7:J27" si="1">I7*0.23</f>
        <v>0</v>
      </c>
      <c r="K7" s="23">
        <f t="shared" ref="K7:K27" si="2">I7+J7</f>
        <v>0</v>
      </c>
    </row>
    <row r="8" spans="2:11" ht="25.5" x14ac:dyDescent="0.25">
      <c r="B8" s="22">
        <f t="shared" ref="B8:B27" si="3">ROW(A3)</f>
        <v>3</v>
      </c>
      <c r="C8" s="24" t="s">
        <v>343</v>
      </c>
      <c r="D8" s="106" t="s">
        <v>175</v>
      </c>
      <c r="E8" s="24" t="s">
        <v>11</v>
      </c>
      <c r="F8" s="22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5.5" x14ac:dyDescent="0.25">
      <c r="B9" s="22">
        <f t="shared" si="3"/>
        <v>4</v>
      </c>
      <c r="C9" s="24" t="s">
        <v>344</v>
      </c>
      <c r="D9" s="106" t="s">
        <v>176</v>
      </c>
      <c r="E9" s="24" t="s">
        <v>11</v>
      </c>
      <c r="F9" s="22" t="s">
        <v>12</v>
      </c>
      <c r="G9" s="129">
        <v>0</v>
      </c>
      <c r="H9" s="22">
        <v>1</v>
      </c>
      <c r="I9" s="23">
        <f t="shared" si="0"/>
        <v>0</v>
      </c>
      <c r="J9" s="23">
        <f t="shared" si="1"/>
        <v>0</v>
      </c>
      <c r="K9" s="23">
        <f t="shared" si="2"/>
        <v>0</v>
      </c>
    </row>
    <row r="10" spans="2:11" ht="25.5" x14ac:dyDescent="0.25">
      <c r="B10" s="22">
        <f t="shared" si="3"/>
        <v>5</v>
      </c>
      <c r="C10" s="24" t="s">
        <v>345</v>
      </c>
      <c r="D10" s="106" t="s">
        <v>177</v>
      </c>
      <c r="E10" s="24" t="s">
        <v>11</v>
      </c>
      <c r="F10" s="22" t="s">
        <v>12</v>
      </c>
      <c r="G10" s="129">
        <v>0</v>
      </c>
      <c r="H10" s="22">
        <v>1</v>
      </c>
      <c r="I10" s="23">
        <f t="shared" si="0"/>
        <v>0</v>
      </c>
      <c r="J10" s="23">
        <f t="shared" si="1"/>
        <v>0</v>
      </c>
      <c r="K10" s="23">
        <f t="shared" si="2"/>
        <v>0</v>
      </c>
    </row>
    <row r="11" spans="2:11" ht="25.5" x14ac:dyDescent="0.25">
      <c r="B11" s="22">
        <f t="shared" si="3"/>
        <v>6</v>
      </c>
      <c r="C11" s="24" t="s">
        <v>346</v>
      </c>
      <c r="D11" s="106" t="s">
        <v>178</v>
      </c>
      <c r="E11" s="24" t="s">
        <v>11</v>
      </c>
      <c r="F11" s="22" t="s">
        <v>12</v>
      </c>
      <c r="G11" s="129">
        <v>0</v>
      </c>
      <c r="H11" s="22">
        <v>1</v>
      </c>
      <c r="I11" s="23">
        <f t="shared" si="0"/>
        <v>0</v>
      </c>
      <c r="J11" s="23">
        <f t="shared" si="1"/>
        <v>0</v>
      </c>
      <c r="K11" s="23">
        <f t="shared" si="2"/>
        <v>0</v>
      </c>
    </row>
    <row r="12" spans="2:11" ht="25.5" x14ac:dyDescent="0.25">
      <c r="B12" s="22">
        <f t="shared" si="3"/>
        <v>7</v>
      </c>
      <c r="C12" s="24" t="s">
        <v>347</v>
      </c>
      <c r="D12" s="106" t="s">
        <v>179</v>
      </c>
      <c r="E12" s="24" t="s">
        <v>11</v>
      </c>
      <c r="F12" s="22" t="s">
        <v>12</v>
      </c>
      <c r="G12" s="129">
        <v>0</v>
      </c>
      <c r="H12" s="22">
        <v>1</v>
      </c>
      <c r="I12" s="23">
        <f t="shared" si="0"/>
        <v>0</v>
      </c>
      <c r="J12" s="23">
        <f t="shared" si="1"/>
        <v>0</v>
      </c>
      <c r="K12" s="23">
        <f t="shared" si="2"/>
        <v>0</v>
      </c>
    </row>
    <row r="13" spans="2:11" ht="38.25" x14ac:dyDescent="0.25">
      <c r="B13" s="22">
        <f t="shared" si="3"/>
        <v>8</v>
      </c>
      <c r="C13" s="24" t="s">
        <v>348</v>
      </c>
      <c r="D13" s="106" t="s">
        <v>180</v>
      </c>
      <c r="E13" s="24" t="s">
        <v>11</v>
      </c>
      <c r="F13" s="25" t="s">
        <v>12</v>
      </c>
      <c r="G13" s="129">
        <v>0</v>
      </c>
      <c r="H13" s="22">
        <v>1</v>
      </c>
      <c r="I13" s="23">
        <f t="shared" si="0"/>
        <v>0</v>
      </c>
      <c r="J13" s="23">
        <f t="shared" si="1"/>
        <v>0</v>
      </c>
      <c r="K13" s="23">
        <f t="shared" si="2"/>
        <v>0</v>
      </c>
    </row>
    <row r="14" spans="2:11" ht="25.5" x14ac:dyDescent="0.25">
      <c r="B14" s="22">
        <f t="shared" si="3"/>
        <v>9</v>
      </c>
      <c r="C14" s="24" t="s">
        <v>349</v>
      </c>
      <c r="D14" s="106" t="s">
        <v>181</v>
      </c>
      <c r="E14" s="24" t="s">
        <v>11</v>
      </c>
      <c r="F14" s="25" t="s">
        <v>12</v>
      </c>
      <c r="G14" s="129">
        <v>0</v>
      </c>
      <c r="H14" s="22">
        <v>1</v>
      </c>
      <c r="I14" s="23">
        <f t="shared" si="0"/>
        <v>0</v>
      </c>
      <c r="J14" s="23">
        <f t="shared" si="1"/>
        <v>0</v>
      </c>
      <c r="K14" s="23">
        <f t="shared" si="2"/>
        <v>0</v>
      </c>
    </row>
    <row r="15" spans="2:11" ht="25.5" x14ac:dyDescent="0.25">
      <c r="B15" s="22">
        <f t="shared" si="3"/>
        <v>10</v>
      </c>
      <c r="C15" s="24" t="s">
        <v>350</v>
      </c>
      <c r="D15" s="106" t="s">
        <v>182</v>
      </c>
      <c r="E15" s="24" t="s">
        <v>11</v>
      </c>
      <c r="F15" s="25" t="s">
        <v>12</v>
      </c>
      <c r="G15" s="129">
        <v>0</v>
      </c>
      <c r="H15" s="22">
        <v>1</v>
      </c>
      <c r="I15" s="23">
        <f t="shared" si="0"/>
        <v>0</v>
      </c>
      <c r="J15" s="23">
        <f t="shared" si="1"/>
        <v>0</v>
      </c>
      <c r="K15" s="23">
        <f t="shared" si="2"/>
        <v>0</v>
      </c>
    </row>
    <row r="16" spans="2:11" ht="25.5" x14ac:dyDescent="0.25">
      <c r="B16" s="22">
        <f t="shared" si="3"/>
        <v>11</v>
      </c>
      <c r="C16" s="24" t="s">
        <v>351</v>
      </c>
      <c r="D16" s="106" t="s">
        <v>183</v>
      </c>
      <c r="E16" s="24" t="s">
        <v>11</v>
      </c>
      <c r="F16" s="25" t="s">
        <v>12</v>
      </c>
      <c r="G16" s="129">
        <v>0</v>
      </c>
      <c r="H16" s="22">
        <v>1</v>
      </c>
      <c r="I16" s="23">
        <f t="shared" si="0"/>
        <v>0</v>
      </c>
      <c r="J16" s="23">
        <f t="shared" si="1"/>
        <v>0</v>
      </c>
      <c r="K16" s="23">
        <f t="shared" si="2"/>
        <v>0</v>
      </c>
    </row>
    <row r="17" spans="2:11" ht="25.5" x14ac:dyDescent="0.25">
      <c r="B17" s="22">
        <f t="shared" si="3"/>
        <v>12</v>
      </c>
      <c r="C17" s="24" t="s">
        <v>352</v>
      </c>
      <c r="D17" s="106" t="s">
        <v>184</v>
      </c>
      <c r="E17" s="24" t="s">
        <v>11</v>
      </c>
      <c r="F17" s="25" t="s">
        <v>12</v>
      </c>
      <c r="G17" s="129">
        <v>0</v>
      </c>
      <c r="H17" s="22">
        <v>1</v>
      </c>
      <c r="I17" s="23">
        <f t="shared" si="0"/>
        <v>0</v>
      </c>
      <c r="J17" s="23">
        <f t="shared" si="1"/>
        <v>0</v>
      </c>
      <c r="K17" s="23">
        <f t="shared" si="2"/>
        <v>0</v>
      </c>
    </row>
    <row r="18" spans="2:11" ht="25.5" x14ac:dyDescent="0.25">
      <c r="B18" s="22">
        <f t="shared" si="3"/>
        <v>13</v>
      </c>
      <c r="C18" s="24" t="s">
        <v>353</v>
      </c>
      <c r="D18" s="106" t="s">
        <v>185</v>
      </c>
      <c r="E18" s="24" t="s">
        <v>11</v>
      </c>
      <c r="F18" s="25" t="s">
        <v>12</v>
      </c>
      <c r="G18" s="129">
        <v>0</v>
      </c>
      <c r="H18" s="22">
        <v>1</v>
      </c>
      <c r="I18" s="23">
        <f t="shared" si="0"/>
        <v>0</v>
      </c>
      <c r="J18" s="23">
        <f t="shared" si="1"/>
        <v>0</v>
      </c>
      <c r="K18" s="23">
        <f t="shared" si="2"/>
        <v>0</v>
      </c>
    </row>
    <row r="19" spans="2:11" ht="25.5" x14ac:dyDescent="0.25">
      <c r="B19" s="22">
        <f t="shared" si="3"/>
        <v>14</v>
      </c>
      <c r="C19" s="24" t="s">
        <v>354</v>
      </c>
      <c r="D19" s="106" t="s">
        <v>186</v>
      </c>
      <c r="E19" s="24" t="s">
        <v>11</v>
      </c>
      <c r="F19" s="25" t="s">
        <v>12</v>
      </c>
      <c r="G19" s="129">
        <v>0</v>
      </c>
      <c r="H19" s="22">
        <v>1</v>
      </c>
      <c r="I19" s="23">
        <f t="shared" si="0"/>
        <v>0</v>
      </c>
      <c r="J19" s="23">
        <f t="shared" si="1"/>
        <v>0</v>
      </c>
      <c r="K19" s="23">
        <f t="shared" si="2"/>
        <v>0</v>
      </c>
    </row>
    <row r="20" spans="2:11" ht="25.5" x14ac:dyDescent="0.25">
      <c r="B20" s="22">
        <f t="shared" si="3"/>
        <v>15</v>
      </c>
      <c r="C20" s="24" t="s">
        <v>355</v>
      </c>
      <c r="D20" s="106" t="s">
        <v>187</v>
      </c>
      <c r="E20" s="24" t="s">
        <v>11</v>
      </c>
      <c r="F20" s="25" t="s">
        <v>12</v>
      </c>
      <c r="G20" s="129">
        <v>0</v>
      </c>
      <c r="H20" s="22">
        <v>1</v>
      </c>
      <c r="I20" s="23">
        <f t="shared" si="0"/>
        <v>0</v>
      </c>
      <c r="J20" s="23">
        <f t="shared" si="1"/>
        <v>0</v>
      </c>
      <c r="K20" s="23">
        <f t="shared" si="2"/>
        <v>0</v>
      </c>
    </row>
    <row r="21" spans="2:11" ht="25.5" x14ac:dyDescent="0.25">
      <c r="B21" s="22">
        <f t="shared" si="3"/>
        <v>16</v>
      </c>
      <c r="C21" s="24" t="s">
        <v>356</v>
      </c>
      <c r="D21" s="106" t="s">
        <v>188</v>
      </c>
      <c r="E21" s="24" t="s">
        <v>11</v>
      </c>
      <c r="F21" s="25" t="s">
        <v>12</v>
      </c>
      <c r="G21" s="129">
        <v>0</v>
      </c>
      <c r="H21" s="22">
        <v>1</v>
      </c>
      <c r="I21" s="23">
        <f t="shared" si="0"/>
        <v>0</v>
      </c>
      <c r="J21" s="23">
        <f t="shared" si="1"/>
        <v>0</v>
      </c>
      <c r="K21" s="23">
        <f t="shared" si="2"/>
        <v>0</v>
      </c>
    </row>
    <row r="22" spans="2:11" ht="25.5" x14ac:dyDescent="0.25">
      <c r="B22" s="22">
        <f t="shared" si="3"/>
        <v>17</v>
      </c>
      <c r="C22" s="110" t="s">
        <v>357</v>
      </c>
      <c r="D22" s="143" t="s">
        <v>189</v>
      </c>
      <c r="E22" s="24" t="s">
        <v>11</v>
      </c>
      <c r="F22" s="25" t="s">
        <v>12</v>
      </c>
      <c r="G22" s="129">
        <v>0</v>
      </c>
      <c r="H22" s="22">
        <v>1</v>
      </c>
      <c r="I22" s="23">
        <f t="shared" si="0"/>
        <v>0</v>
      </c>
      <c r="J22" s="23">
        <f t="shared" si="1"/>
        <v>0</v>
      </c>
      <c r="K22" s="23">
        <f t="shared" si="2"/>
        <v>0</v>
      </c>
    </row>
    <row r="23" spans="2:11" ht="25.5" x14ac:dyDescent="0.25">
      <c r="B23" s="22">
        <f t="shared" si="3"/>
        <v>18</v>
      </c>
      <c r="C23" s="24" t="s">
        <v>358</v>
      </c>
      <c r="D23" s="106" t="s">
        <v>190</v>
      </c>
      <c r="E23" s="24" t="s">
        <v>11</v>
      </c>
      <c r="F23" s="25" t="s">
        <v>12</v>
      </c>
      <c r="G23" s="129">
        <v>0</v>
      </c>
      <c r="H23" s="22">
        <v>1</v>
      </c>
      <c r="I23" s="23">
        <f t="shared" si="0"/>
        <v>0</v>
      </c>
      <c r="J23" s="23">
        <f t="shared" si="1"/>
        <v>0</v>
      </c>
      <c r="K23" s="23">
        <f t="shared" si="2"/>
        <v>0</v>
      </c>
    </row>
    <row r="24" spans="2:11" ht="25.5" x14ac:dyDescent="0.25">
      <c r="B24" s="22">
        <f t="shared" si="3"/>
        <v>19</v>
      </c>
      <c r="C24" s="24" t="s">
        <v>359</v>
      </c>
      <c r="D24" s="106" t="s">
        <v>191</v>
      </c>
      <c r="E24" s="24" t="s">
        <v>11</v>
      </c>
      <c r="F24" s="25" t="s">
        <v>12</v>
      </c>
      <c r="G24" s="129">
        <v>0</v>
      </c>
      <c r="H24" s="22">
        <v>1</v>
      </c>
      <c r="I24" s="23">
        <f t="shared" si="0"/>
        <v>0</v>
      </c>
      <c r="J24" s="23">
        <f t="shared" si="1"/>
        <v>0</v>
      </c>
      <c r="K24" s="23">
        <f t="shared" si="2"/>
        <v>0</v>
      </c>
    </row>
    <row r="25" spans="2:11" ht="25.5" x14ac:dyDescent="0.25">
      <c r="B25" s="22">
        <f t="shared" si="3"/>
        <v>20</v>
      </c>
      <c r="C25" s="24" t="s">
        <v>360</v>
      </c>
      <c r="D25" s="106" t="s">
        <v>192</v>
      </c>
      <c r="E25" s="24" t="s">
        <v>11</v>
      </c>
      <c r="F25" s="25" t="s">
        <v>12</v>
      </c>
      <c r="G25" s="129">
        <v>0</v>
      </c>
      <c r="H25" s="22">
        <v>1</v>
      </c>
      <c r="I25" s="23">
        <f t="shared" si="0"/>
        <v>0</v>
      </c>
      <c r="J25" s="23">
        <f t="shared" si="1"/>
        <v>0</v>
      </c>
      <c r="K25" s="23">
        <f t="shared" si="2"/>
        <v>0</v>
      </c>
    </row>
    <row r="26" spans="2:11" ht="25.5" x14ac:dyDescent="0.25">
      <c r="B26" s="22">
        <f t="shared" si="3"/>
        <v>21</v>
      </c>
      <c r="C26" s="107" t="s">
        <v>361</v>
      </c>
      <c r="D26" s="108" t="s">
        <v>193</v>
      </c>
      <c r="E26" s="24" t="s">
        <v>11</v>
      </c>
      <c r="F26" s="25" t="s">
        <v>12</v>
      </c>
      <c r="G26" s="129">
        <v>0</v>
      </c>
      <c r="H26" s="22">
        <v>1</v>
      </c>
      <c r="I26" s="23">
        <f t="shared" si="0"/>
        <v>0</v>
      </c>
      <c r="J26" s="23">
        <f t="shared" si="1"/>
        <v>0</v>
      </c>
      <c r="K26" s="23">
        <f t="shared" si="2"/>
        <v>0</v>
      </c>
    </row>
    <row r="27" spans="2:11" ht="39" thickBot="1" x14ac:dyDescent="0.3">
      <c r="B27" s="22">
        <f t="shared" si="3"/>
        <v>22</v>
      </c>
      <c r="C27" s="144" t="s">
        <v>362</v>
      </c>
      <c r="D27" s="145" t="s">
        <v>194</v>
      </c>
      <c r="E27" s="26" t="s">
        <v>11</v>
      </c>
      <c r="F27" s="25" t="s">
        <v>12</v>
      </c>
      <c r="G27" s="129">
        <v>0</v>
      </c>
      <c r="H27" s="22">
        <v>1</v>
      </c>
      <c r="I27" s="23">
        <f t="shared" si="0"/>
        <v>0</v>
      </c>
      <c r="J27" s="23">
        <f t="shared" si="1"/>
        <v>0</v>
      </c>
      <c r="K27" s="23">
        <f t="shared" si="2"/>
        <v>0</v>
      </c>
    </row>
    <row r="28" spans="2:11" ht="15.75" thickBot="1" x14ac:dyDescent="0.3">
      <c r="B28" s="305" t="s">
        <v>195</v>
      </c>
      <c r="C28" s="306"/>
      <c r="D28" s="306"/>
      <c r="E28" s="306"/>
      <c r="F28" s="306"/>
      <c r="G28" s="306"/>
      <c r="H28" s="306"/>
      <c r="I28" s="146">
        <f>SUM(I6:I27)</f>
        <v>0</v>
      </c>
      <c r="J28" s="146">
        <f>SUM(J6:J27)</f>
        <v>0</v>
      </c>
      <c r="K28" s="146">
        <f>SUM(K6:K27)</f>
        <v>0</v>
      </c>
    </row>
    <row r="29" spans="2:11" x14ac:dyDescent="0.25">
      <c r="B29" s="27"/>
      <c r="C29" s="39" t="s">
        <v>132</v>
      </c>
      <c r="D29" s="27"/>
      <c r="E29" s="27"/>
      <c r="F29" s="27"/>
      <c r="G29" s="27"/>
      <c r="H29" s="27"/>
      <c r="I29" s="27"/>
      <c r="J29" s="27"/>
      <c r="K29" s="27"/>
    </row>
    <row r="30" spans="2:11" x14ac:dyDescent="0.25">
      <c r="B30" s="27"/>
      <c r="C30" s="147" t="s">
        <v>133</v>
      </c>
      <c r="D30" s="148"/>
      <c r="E30" s="38"/>
      <c r="F30" s="27"/>
      <c r="G30" s="27"/>
      <c r="H30" s="27"/>
      <c r="I30" s="27"/>
      <c r="J30" s="27"/>
      <c r="K30" s="27"/>
    </row>
    <row r="31" spans="2:11" x14ac:dyDescent="0.25">
      <c r="B31" s="27"/>
      <c r="C31" s="308" t="s">
        <v>369</v>
      </c>
      <c r="D31" s="308"/>
      <c r="E31" s="38"/>
      <c r="F31" s="27"/>
      <c r="G31" s="27"/>
      <c r="H31" s="27"/>
      <c r="I31" s="27"/>
      <c r="J31" s="27"/>
      <c r="K31" s="27"/>
    </row>
    <row r="32" spans="2:11" x14ac:dyDescent="0.25">
      <c r="B32" s="27"/>
      <c r="C32" s="149" t="s">
        <v>370</v>
      </c>
      <c r="D32" s="148"/>
      <c r="E32" s="38"/>
      <c r="F32" s="27"/>
      <c r="G32" s="27"/>
      <c r="H32" s="27"/>
      <c r="I32" s="27"/>
      <c r="J32" s="27"/>
      <c r="K32" s="27"/>
    </row>
    <row r="33" spans="2:11" x14ac:dyDescent="0.25">
      <c r="B33" s="27"/>
      <c r="C33" s="307" t="s">
        <v>371</v>
      </c>
      <c r="D33" s="307"/>
      <c r="E33" s="307"/>
      <c r="F33" s="27"/>
      <c r="G33" s="27"/>
      <c r="H33" s="27"/>
      <c r="I33" s="27"/>
      <c r="J33" s="27"/>
      <c r="K33" s="27"/>
    </row>
  </sheetData>
  <sheetProtection algorithmName="SHA-512" hashValue="cM7IsgwpG7oHJL5cwbbryII7sFrauLMP+xjrqX0JjcwN9zFK0KZTcpyODgunaT2KgQ7y2c4bKqoNTzIjPUxu3Q==" saltValue="qfveicw/1RpUSDtImQSWNA==" spinCount="100000" sheet="1" selectLockedCells="1"/>
  <mergeCells count="7">
    <mergeCell ref="B1:K1"/>
    <mergeCell ref="B3:K3"/>
    <mergeCell ref="B28:H28"/>
    <mergeCell ref="C33:E33"/>
    <mergeCell ref="C31:D31"/>
    <mergeCell ref="B4:K4"/>
    <mergeCell ref="B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K16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9" sqref="G9"/>
    </sheetView>
  </sheetViews>
  <sheetFormatPr defaultRowHeight="18.75" x14ac:dyDescent="0.3"/>
  <cols>
    <col min="2" max="2" width="5.42578125" customWidth="1"/>
    <col min="3" max="3" width="43.85546875" style="1" customWidth="1"/>
    <col min="4" max="4" width="8.140625" customWidth="1"/>
    <col min="5" max="5" width="26.42578125" customWidth="1"/>
    <col min="6" max="6" width="8.7109375" customWidth="1"/>
    <col min="7" max="7" width="13.85546875" customWidth="1"/>
    <col min="8" max="8" width="9.7109375" customWidth="1"/>
    <col min="9" max="11" width="11.7109375" customWidth="1"/>
  </cols>
  <sheetData>
    <row r="1" spans="2:11" ht="18" customHeight="1" x14ac:dyDescent="0.25">
      <c r="B1" s="296" t="s">
        <v>368</v>
      </c>
      <c r="C1" s="296"/>
      <c r="D1" s="296"/>
      <c r="E1" s="296"/>
      <c r="F1" s="296"/>
      <c r="G1" s="296"/>
      <c r="H1" s="296"/>
      <c r="I1" s="296"/>
      <c r="J1" s="296"/>
      <c r="K1" s="296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x14ac:dyDescent="0.25"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2:11" ht="18.95" customHeight="1" thickBot="1" x14ac:dyDescent="0.3">
      <c r="B4" s="311" t="s">
        <v>196</v>
      </c>
      <c r="C4" s="311"/>
      <c r="D4" s="311"/>
      <c r="E4" s="311"/>
      <c r="F4" s="27"/>
      <c r="G4" s="27"/>
      <c r="H4" s="27"/>
      <c r="I4" s="27"/>
      <c r="J4" s="27"/>
      <c r="K4" s="27"/>
    </row>
    <row r="5" spans="2:11" ht="26.25" thickBot="1" x14ac:dyDescent="0.3">
      <c r="B5" s="28" t="s">
        <v>1</v>
      </c>
      <c r="C5" s="28" t="s">
        <v>197</v>
      </c>
      <c r="D5" s="28" t="s">
        <v>3</v>
      </c>
      <c r="E5" s="29" t="s">
        <v>4</v>
      </c>
      <c r="F5" s="30" t="s">
        <v>5</v>
      </c>
      <c r="G5" s="28" t="s">
        <v>6</v>
      </c>
      <c r="H5" s="28" t="s">
        <v>7</v>
      </c>
      <c r="I5" s="28" t="s">
        <v>8</v>
      </c>
      <c r="J5" s="28" t="s">
        <v>373</v>
      </c>
      <c r="K5" s="28" t="s">
        <v>9</v>
      </c>
    </row>
    <row r="6" spans="2:11" ht="25.5" x14ac:dyDescent="0.25">
      <c r="B6" s="22">
        <f>ROW(A1)</f>
        <v>1</v>
      </c>
      <c r="C6" s="21" t="s">
        <v>363</v>
      </c>
      <c r="D6" s="31" t="s">
        <v>198</v>
      </c>
      <c r="E6" s="21" t="s">
        <v>364</v>
      </c>
      <c r="F6" s="25" t="s">
        <v>12</v>
      </c>
      <c r="G6" s="129">
        <v>0</v>
      </c>
      <c r="H6" s="22">
        <v>1</v>
      </c>
      <c r="I6" s="23">
        <f>G6*H6</f>
        <v>0</v>
      </c>
      <c r="J6" s="23">
        <f>I6*0.23</f>
        <v>0</v>
      </c>
      <c r="K6" s="23">
        <f>I6+J6</f>
        <v>0</v>
      </c>
    </row>
    <row r="7" spans="2:11" ht="25.5" x14ac:dyDescent="0.25">
      <c r="B7" s="22">
        <f>ROW(A2)</f>
        <v>2</v>
      </c>
      <c r="C7" s="24" t="s">
        <v>365</v>
      </c>
      <c r="D7" s="32" t="s">
        <v>199</v>
      </c>
      <c r="E7" s="21" t="s">
        <v>364</v>
      </c>
      <c r="F7" s="25" t="s">
        <v>12</v>
      </c>
      <c r="G7" s="129">
        <v>0</v>
      </c>
      <c r="H7" s="22">
        <v>1</v>
      </c>
      <c r="I7" s="23">
        <f t="shared" ref="I7:I8" si="0">G7*H7</f>
        <v>0</v>
      </c>
      <c r="J7" s="23">
        <f t="shared" ref="J7:J9" si="1">I7*0.23</f>
        <v>0</v>
      </c>
      <c r="K7" s="23">
        <f t="shared" ref="K7:K9" si="2">I7+J7</f>
        <v>0</v>
      </c>
    </row>
    <row r="8" spans="2:11" ht="25.5" x14ac:dyDescent="0.25">
      <c r="B8" s="22">
        <v>3</v>
      </c>
      <c r="C8" s="24" t="s">
        <v>366</v>
      </c>
      <c r="D8" s="32" t="s">
        <v>200</v>
      </c>
      <c r="E8" s="21" t="s">
        <v>364</v>
      </c>
      <c r="F8" s="25" t="s">
        <v>12</v>
      </c>
      <c r="G8" s="129">
        <v>0</v>
      </c>
      <c r="H8" s="22">
        <v>1</v>
      </c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2:11" ht="26.25" thickBot="1" x14ac:dyDescent="0.3">
      <c r="B9" s="22">
        <v>4</v>
      </c>
      <c r="C9" s="26" t="s">
        <v>367</v>
      </c>
      <c r="D9" s="33" t="s">
        <v>201</v>
      </c>
      <c r="E9" s="21" t="s">
        <v>364</v>
      </c>
      <c r="F9" s="34" t="s">
        <v>12</v>
      </c>
      <c r="G9" s="129">
        <v>0</v>
      </c>
      <c r="H9" s="22">
        <v>1</v>
      </c>
      <c r="I9" s="23">
        <f>G9*H9</f>
        <v>0</v>
      </c>
      <c r="J9" s="23">
        <f t="shared" si="1"/>
        <v>0</v>
      </c>
      <c r="K9" s="23">
        <f t="shared" si="2"/>
        <v>0</v>
      </c>
    </row>
    <row r="10" spans="2:11" ht="15.75" thickBot="1" x14ac:dyDescent="0.3">
      <c r="B10" s="314" t="s">
        <v>131</v>
      </c>
      <c r="C10" s="315"/>
      <c r="D10" s="315"/>
      <c r="E10" s="315"/>
      <c r="F10" s="316"/>
      <c r="G10" s="315"/>
      <c r="H10" s="315"/>
      <c r="I10" s="35">
        <f>SUM(I6:I9)</f>
        <v>0</v>
      </c>
      <c r="J10" s="35">
        <f>SUM(J6:J9)</f>
        <v>0</v>
      </c>
      <c r="K10" s="36">
        <f>SUM(K6:K9)</f>
        <v>0</v>
      </c>
    </row>
    <row r="11" spans="2:11" ht="15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ht="15" x14ac:dyDescent="0.25">
      <c r="B12" s="317" t="s">
        <v>132</v>
      </c>
      <c r="C12" s="317"/>
      <c r="D12" s="27"/>
      <c r="E12" s="27"/>
      <c r="F12" s="27"/>
      <c r="G12" s="27"/>
      <c r="H12" s="27"/>
      <c r="I12" s="27"/>
      <c r="J12" s="27"/>
      <c r="K12" s="27"/>
    </row>
    <row r="13" spans="2:11" ht="15" x14ac:dyDescent="0.25">
      <c r="B13" s="313" t="s">
        <v>133</v>
      </c>
      <c r="C13" s="313"/>
      <c r="D13" s="313"/>
      <c r="E13" s="27"/>
      <c r="F13" s="27"/>
      <c r="G13" s="27"/>
      <c r="H13" s="27"/>
      <c r="I13" s="27"/>
      <c r="J13" s="27"/>
      <c r="K13" s="27"/>
    </row>
    <row r="14" spans="2:11" ht="15" x14ac:dyDescent="0.25">
      <c r="B14" s="307" t="s">
        <v>369</v>
      </c>
      <c r="C14" s="307"/>
      <c r="D14" s="307"/>
      <c r="E14" s="27"/>
      <c r="F14" s="27"/>
      <c r="G14" s="27"/>
      <c r="H14" s="27"/>
      <c r="I14" s="27"/>
      <c r="J14" s="27"/>
      <c r="K14" s="27"/>
    </row>
    <row r="15" spans="2:11" ht="15" x14ac:dyDescent="0.25">
      <c r="B15" s="312" t="s">
        <v>370</v>
      </c>
      <c r="C15" s="312"/>
      <c r="D15" s="312"/>
      <c r="E15" s="37"/>
      <c r="F15" s="27"/>
      <c r="G15" s="27"/>
      <c r="H15" s="27"/>
      <c r="I15" s="27"/>
      <c r="J15" s="27"/>
      <c r="K15" s="27"/>
    </row>
    <row r="16" spans="2:11" ht="15" x14ac:dyDescent="0.25">
      <c r="B16" s="312" t="s">
        <v>371</v>
      </c>
      <c r="C16" s="312"/>
      <c r="D16" s="312"/>
      <c r="E16" s="312"/>
      <c r="F16" s="27"/>
      <c r="G16" s="27"/>
      <c r="H16" s="27"/>
      <c r="I16" s="27"/>
      <c r="J16" s="27"/>
      <c r="K16" s="27"/>
    </row>
  </sheetData>
  <sheetProtection algorithmName="SHA-512" hashValue="+lJdE639VnxOHuCBNnH8VXAmTMYpTCHudH/rJvB394uaVwlL6jMxn7h/Rifq6doy0HYIrkuaOguYMIqhIWFxXQ==" saltValue="hj5k70PmXBqmJJPAq0r0Ew==" spinCount="100000" sheet="1" objects="1" scenarios="1" selectLockedCells="1"/>
  <mergeCells count="10">
    <mergeCell ref="B1:K1"/>
    <mergeCell ref="B2:K2"/>
    <mergeCell ref="B3:K3"/>
    <mergeCell ref="B4:E4"/>
    <mergeCell ref="B16:E16"/>
    <mergeCell ref="B14:D14"/>
    <mergeCell ref="B15:D15"/>
    <mergeCell ref="B13:D13"/>
    <mergeCell ref="B10:H10"/>
    <mergeCell ref="B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7"/>
  <sheetViews>
    <sheetView workbookViewId="0">
      <selection activeCell="I33" sqref="I33"/>
    </sheetView>
  </sheetViews>
  <sheetFormatPr defaultRowHeight="15" x14ac:dyDescent="0.25"/>
  <cols>
    <col min="1" max="1" width="4.85546875" customWidth="1"/>
    <col min="2" max="2" width="9.7109375" customWidth="1"/>
    <col min="3" max="3" width="45.85546875" customWidth="1"/>
    <col min="5" max="5" width="8.85546875" customWidth="1"/>
    <col min="6" max="6" width="18.42578125" customWidth="1"/>
    <col min="7" max="7" width="12.85546875" customWidth="1"/>
    <col min="8" max="8" width="12" customWidth="1"/>
    <col min="9" max="9" width="14.140625" customWidth="1"/>
    <col min="10" max="10" width="4.85546875" customWidth="1"/>
    <col min="12" max="12" width="12" bestFit="1" customWidth="1"/>
    <col min="257" max="257" width="4.85546875" customWidth="1"/>
    <col min="258" max="258" width="9.7109375" customWidth="1"/>
    <col min="259" max="259" width="45.85546875" customWidth="1"/>
    <col min="261" max="261" width="8.85546875" customWidth="1"/>
    <col min="262" max="262" width="8.7109375" customWidth="1"/>
    <col min="263" max="263" width="12.85546875" customWidth="1"/>
    <col min="264" max="264" width="12" customWidth="1"/>
    <col min="265" max="265" width="14.140625" customWidth="1"/>
    <col min="266" max="266" width="4.85546875" customWidth="1"/>
    <col min="513" max="513" width="4.85546875" customWidth="1"/>
    <col min="514" max="514" width="9.7109375" customWidth="1"/>
    <col min="515" max="515" width="45.85546875" customWidth="1"/>
    <col min="517" max="517" width="8.85546875" customWidth="1"/>
    <col min="518" max="518" width="8.7109375" customWidth="1"/>
    <col min="519" max="519" width="12.85546875" customWidth="1"/>
    <col min="520" max="520" width="12" customWidth="1"/>
    <col min="521" max="521" width="14.140625" customWidth="1"/>
    <col min="522" max="522" width="4.85546875" customWidth="1"/>
    <col min="769" max="769" width="4.85546875" customWidth="1"/>
    <col min="770" max="770" width="9.7109375" customWidth="1"/>
    <col min="771" max="771" width="45.85546875" customWidth="1"/>
    <col min="773" max="773" width="8.85546875" customWidth="1"/>
    <col min="774" max="774" width="8.7109375" customWidth="1"/>
    <col min="775" max="775" width="12.85546875" customWidth="1"/>
    <col min="776" max="776" width="12" customWidth="1"/>
    <col min="777" max="777" width="14.140625" customWidth="1"/>
    <col min="778" max="778" width="4.85546875" customWidth="1"/>
    <col min="1025" max="1025" width="4.85546875" customWidth="1"/>
    <col min="1026" max="1026" width="9.7109375" customWidth="1"/>
    <col min="1027" max="1027" width="45.85546875" customWidth="1"/>
    <col min="1029" max="1029" width="8.85546875" customWidth="1"/>
    <col min="1030" max="1030" width="8.7109375" customWidth="1"/>
    <col min="1031" max="1031" width="12.85546875" customWidth="1"/>
    <col min="1032" max="1032" width="12" customWidth="1"/>
    <col min="1033" max="1033" width="14.140625" customWidth="1"/>
    <col min="1034" max="1034" width="4.85546875" customWidth="1"/>
    <col min="1281" max="1281" width="4.85546875" customWidth="1"/>
    <col min="1282" max="1282" width="9.7109375" customWidth="1"/>
    <col min="1283" max="1283" width="45.85546875" customWidth="1"/>
    <col min="1285" max="1285" width="8.85546875" customWidth="1"/>
    <col min="1286" max="1286" width="8.7109375" customWidth="1"/>
    <col min="1287" max="1287" width="12.85546875" customWidth="1"/>
    <col min="1288" max="1288" width="12" customWidth="1"/>
    <col min="1289" max="1289" width="14.140625" customWidth="1"/>
    <col min="1290" max="1290" width="4.85546875" customWidth="1"/>
    <col min="1537" max="1537" width="4.85546875" customWidth="1"/>
    <col min="1538" max="1538" width="9.7109375" customWidth="1"/>
    <col min="1539" max="1539" width="45.85546875" customWidth="1"/>
    <col min="1541" max="1541" width="8.85546875" customWidth="1"/>
    <col min="1542" max="1542" width="8.7109375" customWidth="1"/>
    <col min="1543" max="1543" width="12.85546875" customWidth="1"/>
    <col min="1544" max="1544" width="12" customWidth="1"/>
    <col min="1545" max="1545" width="14.140625" customWidth="1"/>
    <col min="1546" max="1546" width="4.85546875" customWidth="1"/>
    <col min="1793" max="1793" width="4.85546875" customWidth="1"/>
    <col min="1794" max="1794" width="9.7109375" customWidth="1"/>
    <col min="1795" max="1795" width="45.85546875" customWidth="1"/>
    <col min="1797" max="1797" width="8.85546875" customWidth="1"/>
    <col min="1798" max="1798" width="8.7109375" customWidth="1"/>
    <col min="1799" max="1799" width="12.85546875" customWidth="1"/>
    <col min="1800" max="1800" width="12" customWidth="1"/>
    <col min="1801" max="1801" width="14.140625" customWidth="1"/>
    <col min="1802" max="1802" width="4.85546875" customWidth="1"/>
    <col min="2049" max="2049" width="4.85546875" customWidth="1"/>
    <col min="2050" max="2050" width="9.7109375" customWidth="1"/>
    <col min="2051" max="2051" width="45.85546875" customWidth="1"/>
    <col min="2053" max="2053" width="8.85546875" customWidth="1"/>
    <col min="2054" max="2054" width="8.7109375" customWidth="1"/>
    <col min="2055" max="2055" width="12.85546875" customWidth="1"/>
    <col min="2056" max="2056" width="12" customWidth="1"/>
    <col min="2057" max="2057" width="14.140625" customWidth="1"/>
    <col min="2058" max="2058" width="4.85546875" customWidth="1"/>
    <col min="2305" max="2305" width="4.85546875" customWidth="1"/>
    <col min="2306" max="2306" width="9.7109375" customWidth="1"/>
    <col min="2307" max="2307" width="45.85546875" customWidth="1"/>
    <col min="2309" max="2309" width="8.85546875" customWidth="1"/>
    <col min="2310" max="2310" width="8.7109375" customWidth="1"/>
    <col min="2311" max="2311" width="12.85546875" customWidth="1"/>
    <col min="2312" max="2312" width="12" customWidth="1"/>
    <col min="2313" max="2313" width="14.140625" customWidth="1"/>
    <col min="2314" max="2314" width="4.85546875" customWidth="1"/>
    <col min="2561" max="2561" width="4.85546875" customWidth="1"/>
    <col min="2562" max="2562" width="9.7109375" customWidth="1"/>
    <col min="2563" max="2563" width="45.85546875" customWidth="1"/>
    <col min="2565" max="2565" width="8.85546875" customWidth="1"/>
    <col min="2566" max="2566" width="8.7109375" customWidth="1"/>
    <col min="2567" max="2567" width="12.85546875" customWidth="1"/>
    <col min="2568" max="2568" width="12" customWidth="1"/>
    <col min="2569" max="2569" width="14.140625" customWidth="1"/>
    <col min="2570" max="2570" width="4.85546875" customWidth="1"/>
    <col min="2817" max="2817" width="4.85546875" customWidth="1"/>
    <col min="2818" max="2818" width="9.7109375" customWidth="1"/>
    <col min="2819" max="2819" width="45.85546875" customWidth="1"/>
    <col min="2821" max="2821" width="8.85546875" customWidth="1"/>
    <col min="2822" max="2822" width="8.7109375" customWidth="1"/>
    <col min="2823" max="2823" width="12.85546875" customWidth="1"/>
    <col min="2824" max="2824" width="12" customWidth="1"/>
    <col min="2825" max="2825" width="14.140625" customWidth="1"/>
    <col min="2826" max="2826" width="4.85546875" customWidth="1"/>
    <col min="3073" max="3073" width="4.85546875" customWidth="1"/>
    <col min="3074" max="3074" width="9.7109375" customWidth="1"/>
    <col min="3075" max="3075" width="45.85546875" customWidth="1"/>
    <col min="3077" max="3077" width="8.85546875" customWidth="1"/>
    <col min="3078" max="3078" width="8.7109375" customWidth="1"/>
    <col min="3079" max="3079" width="12.85546875" customWidth="1"/>
    <col min="3080" max="3080" width="12" customWidth="1"/>
    <col min="3081" max="3081" width="14.140625" customWidth="1"/>
    <col min="3082" max="3082" width="4.85546875" customWidth="1"/>
    <col min="3329" max="3329" width="4.85546875" customWidth="1"/>
    <col min="3330" max="3330" width="9.7109375" customWidth="1"/>
    <col min="3331" max="3331" width="45.85546875" customWidth="1"/>
    <col min="3333" max="3333" width="8.85546875" customWidth="1"/>
    <col min="3334" max="3334" width="8.7109375" customWidth="1"/>
    <col min="3335" max="3335" width="12.85546875" customWidth="1"/>
    <col min="3336" max="3336" width="12" customWidth="1"/>
    <col min="3337" max="3337" width="14.140625" customWidth="1"/>
    <col min="3338" max="3338" width="4.85546875" customWidth="1"/>
    <col min="3585" max="3585" width="4.85546875" customWidth="1"/>
    <col min="3586" max="3586" width="9.7109375" customWidth="1"/>
    <col min="3587" max="3587" width="45.85546875" customWidth="1"/>
    <col min="3589" max="3589" width="8.85546875" customWidth="1"/>
    <col min="3590" max="3590" width="8.7109375" customWidth="1"/>
    <col min="3591" max="3591" width="12.85546875" customWidth="1"/>
    <col min="3592" max="3592" width="12" customWidth="1"/>
    <col min="3593" max="3593" width="14.140625" customWidth="1"/>
    <col min="3594" max="3594" width="4.85546875" customWidth="1"/>
    <col min="3841" max="3841" width="4.85546875" customWidth="1"/>
    <col min="3842" max="3842" width="9.7109375" customWidth="1"/>
    <col min="3843" max="3843" width="45.85546875" customWidth="1"/>
    <col min="3845" max="3845" width="8.85546875" customWidth="1"/>
    <col min="3846" max="3846" width="8.7109375" customWidth="1"/>
    <col min="3847" max="3847" width="12.85546875" customWidth="1"/>
    <col min="3848" max="3848" width="12" customWidth="1"/>
    <col min="3849" max="3849" width="14.140625" customWidth="1"/>
    <col min="3850" max="3850" width="4.85546875" customWidth="1"/>
    <col min="4097" max="4097" width="4.85546875" customWidth="1"/>
    <col min="4098" max="4098" width="9.7109375" customWidth="1"/>
    <col min="4099" max="4099" width="45.85546875" customWidth="1"/>
    <col min="4101" max="4101" width="8.85546875" customWidth="1"/>
    <col min="4102" max="4102" width="8.7109375" customWidth="1"/>
    <col min="4103" max="4103" width="12.85546875" customWidth="1"/>
    <col min="4104" max="4104" width="12" customWidth="1"/>
    <col min="4105" max="4105" width="14.140625" customWidth="1"/>
    <col min="4106" max="4106" width="4.85546875" customWidth="1"/>
    <col min="4353" max="4353" width="4.85546875" customWidth="1"/>
    <col min="4354" max="4354" width="9.7109375" customWidth="1"/>
    <col min="4355" max="4355" width="45.85546875" customWidth="1"/>
    <col min="4357" max="4357" width="8.85546875" customWidth="1"/>
    <col min="4358" max="4358" width="8.7109375" customWidth="1"/>
    <col min="4359" max="4359" width="12.85546875" customWidth="1"/>
    <col min="4360" max="4360" width="12" customWidth="1"/>
    <col min="4361" max="4361" width="14.140625" customWidth="1"/>
    <col min="4362" max="4362" width="4.85546875" customWidth="1"/>
    <col min="4609" max="4609" width="4.85546875" customWidth="1"/>
    <col min="4610" max="4610" width="9.7109375" customWidth="1"/>
    <col min="4611" max="4611" width="45.85546875" customWidth="1"/>
    <col min="4613" max="4613" width="8.85546875" customWidth="1"/>
    <col min="4614" max="4614" width="8.7109375" customWidth="1"/>
    <col min="4615" max="4615" width="12.85546875" customWidth="1"/>
    <col min="4616" max="4616" width="12" customWidth="1"/>
    <col min="4617" max="4617" width="14.140625" customWidth="1"/>
    <col min="4618" max="4618" width="4.85546875" customWidth="1"/>
    <col min="4865" max="4865" width="4.85546875" customWidth="1"/>
    <col min="4866" max="4866" width="9.7109375" customWidth="1"/>
    <col min="4867" max="4867" width="45.85546875" customWidth="1"/>
    <col min="4869" max="4869" width="8.85546875" customWidth="1"/>
    <col min="4870" max="4870" width="8.7109375" customWidth="1"/>
    <col min="4871" max="4871" width="12.85546875" customWidth="1"/>
    <col min="4872" max="4872" width="12" customWidth="1"/>
    <col min="4873" max="4873" width="14.140625" customWidth="1"/>
    <col min="4874" max="4874" width="4.85546875" customWidth="1"/>
    <col min="5121" max="5121" width="4.85546875" customWidth="1"/>
    <col min="5122" max="5122" width="9.7109375" customWidth="1"/>
    <col min="5123" max="5123" width="45.85546875" customWidth="1"/>
    <col min="5125" max="5125" width="8.85546875" customWidth="1"/>
    <col min="5126" max="5126" width="8.7109375" customWidth="1"/>
    <col min="5127" max="5127" width="12.85546875" customWidth="1"/>
    <col min="5128" max="5128" width="12" customWidth="1"/>
    <col min="5129" max="5129" width="14.140625" customWidth="1"/>
    <col min="5130" max="5130" width="4.85546875" customWidth="1"/>
    <col min="5377" max="5377" width="4.85546875" customWidth="1"/>
    <col min="5378" max="5378" width="9.7109375" customWidth="1"/>
    <col min="5379" max="5379" width="45.85546875" customWidth="1"/>
    <col min="5381" max="5381" width="8.85546875" customWidth="1"/>
    <col min="5382" max="5382" width="8.7109375" customWidth="1"/>
    <col min="5383" max="5383" width="12.85546875" customWidth="1"/>
    <col min="5384" max="5384" width="12" customWidth="1"/>
    <col min="5385" max="5385" width="14.140625" customWidth="1"/>
    <col min="5386" max="5386" width="4.85546875" customWidth="1"/>
    <col min="5633" max="5633" width="4.85546875" customWidth="1"/>
    <col min="5634" max="5634" width="9.7109375" customWidth="1"/>
    <col min="5635" max="5635" width="45.85546875" customWidth="1"/>
    <col min="5637" max="5637" width="8.85546875" customWidth="1"/>
    <col min="5638" max="5638" width="8.7109375" customWidth="1"/>
    <col min="5639" max="5639" width="12.85546875" customWidth="1"/>
    <col min="5640" max="5640" width="12" customWidth="1"/>
    <col min="5641" max="5641" width="14.140625" customWidth="1"/>
    <col min="5642" max="5642" width="4.85546875" customWidth="1"/>
    <col min="5889" max="5889" width="4.85546875" customWidth="1"/>
    <col min="5890" max="5890" width="9.7109375" customWidth="1"/>
    <col min="5891" max="5891" width="45.85546875" customWidth="1"/>
    <col min="5893" max="5893" width="8.85546875" customWidth="1"/>
    <col min="5894" max="5894" width="8.7109375" customWidth="1"/>
    <col min="5895" max="5895" width="12.85546875" customWidth="1"/>
    <col min="5896" max="5896" width="12" customWidth="1"/>
    <col min="5897" max="5897" width="14.140625" customWidth="1"/>
    <col min="5898" max="5898" width="4.85546875" customWidth="1"/>
    <col min="6145" max="6145" width="4.85546875" customWidth="1"/>
    <col min="6146" max="6146" width="9.7109375" customWidth="1"/>
    <col min="6147" max="6147" width="45.85546875" customWidth="1"/>
    <col min="6149" max="6149" width="8.85546875" customWidth="1"/>
    <col min="6150" max="6150" width="8.7109375" customWidth="1"/>
    <col min="6151" max="6151" width="12.85546875" customWidth="1"/>
    <col min="6152" max="6152" width="12" customWidth="1"/>
    <col min="6153" max="6153" width="14.140625" customWidth="1"/>
    <col min="6154" max="6154" width="4.85546875" customWidth="1"/>
    <col min="6401" max="6401" width="4.85546875" customWidth="1"/>
    <col min="6402" max="6402" width="9.7109375" customWidth="1"/>
    <col min="6403" max="6403" width="45.85546875" customWidth="1"/>
    <col min="6405" max="6405" width="8.85546875" customWidth="1"/>
    <col min="6406" max="6406" width="8.7109375" customWidth="1"/>
    <col min="6407" max="6407" width="12.85546875" customWidth="1"/>
    <col min="6408" max="6408" width="12" customWidth="1"/>
    <col min="6409" max="6409" width="14.140625" customWidth="1"/>
    <col min="6410" max="6410" width="4.85546875" customWidth="1"/>
    <col min="6657" max="6657" width="4.85546875" customWidth="1"/>
    <col min="6658" max="6658" width="9.7109375" customWidth="1"/>
    <col min="6659" max="6659" width="45.85546875" customWidth="1"/>
    <col min="6661" max="6661" width="8.85546875" customWidth="1"/>
    <col min="6662" max="6662" width="8.7109375" customWidth="1"/>
    <col min="6663" max="6663" width="12.85546875" customWidth="1"/>
    <col min="6664" max="6664" width="12" customWidth="1"/>
    <col min="6665" max="6665" width="14.140625" customWidth="1"/>
    <col min="6666" max="6666" width="4.85546875" customWidth="1"/>
    <col min="6913" max="6913" width="4.85546875" customWidth="1"/>
    <col min="6914" max="6914" width="9.7109375" customWidth="1"/>
    <col min="6915" max="6915" width="45.85546875" customWidth="1"/>
    <col min="6917" max="6917" width="8.85546875" customWidth="1"/>
    <col min="6918" max="6918" width="8.7109375" customWidth="1"/>
    <col min="6919" max="6919" width="12.85546875" customWidth="1"/>
    <col min="6920" max="6920" width="12" customWidth="1"/>
    <col min="6921" max="6921" width="14.140625" customWidth="1"/>
    <col min="6922" max="6922" width="4.85546875" customWidth="1"/>
    <col min="7169" max="7169" width="4.85546875" customWidth="1"/>
    <col min="7170" max="7170" width="9.7109375" customWidth="1"/>
    <col min="7171" max="7171" width="45.85546875" customWidth="1"/>
    <col min="7173" max="7173" width="8.85546875" customWidth="1"/>
    <col min="7174" max="7174" width="8.7109375" customWidth="1"/>
    <col min="7175" max="7175" width="12.85546875" customWidth="1"/>
    <col min="7176" max="7176" width="12" customWidth="1"/>
    <col min="7177" max="7177" width="14.140625" customWidth="1"/>
    <col min="7178" max="7178" width="4.85546875" customWidth="1"/>
    <col min="7425" max="7425" width="4.85546875" customWidth="1"/>
    <col min="7426" max="7426" width="9.7109375" customWidth="1"/>
    <col min="7427" max="7427" width="45.85546875" customWidth="1"/>
    <col min="7429" max="7429" width="8.85546875" customWidth="1"/>
    <col min="7430" max="7430" width="8.7109375" customWidth="1"/>
    <col min="7431" max="7431" width="12.85546875" customWidth="1"/>
    <col min="7432" max="7432" width="12" customWidth="1"/>
    <col min="7433" max="7433" width="14.140625" customWidth="1"/>
    <col min="7434" max="7434" width="4.85546875" customWidth="1"/>
    <col min="7681" max="7681" width="4.85546875" customWidth="1"/>
    <col min="7682" max="7682" width="9.7109375" customWidth="1"/>
    <col min="7683" max="7683" width="45.85546875" customWidth="1"/>
    <col min="7685" max="7685" width="8.85546875" customWidth="1"/>
    <col min="7686" max="7686" width="8.7109375" customWidth="1"/>
    <col min="7687" max="7687" width="12.85546875" customWidth="1"/>
    <col min="7688" max="7688" width="12" customWidth="1"/>
    <col min="7689" max="7689" width="14.140625" customWidth="1"/>
    <col min="7690" max="7690" width="4.85546875" customWidth="1"/>
    <col min="7937" max="7937" width="4.85546875" customWidth="1"/>
    <col min="7938" max="7938" width="9.7109375" customWidth="1"/>
    <col min="7939" max="7939" width="45.85546875" customWidth="1"/>
    <col min="7941" max="7941" width="8.85546875" customWidth="1"/>
    <col min="7942" max="7942" width="8.7109375" customWidth="1"/>
    <col min="7943" max="7943" width="12.85546875" customWidth="1"/>
    <col min="7944" max="7944" width="12" customWidth="1"/>
    <col min="7945" max="7945" width="14.140625" customWidth="1"/>
    <col min="7946" max="7946" width="4.85546875" customWidth="1"/>
    <col min="8193" max="8193" width="4.85546875" customWidth="1"/>
    <col min="8194" max="8194" width="9.7109375" customWidth="1"/>
    <col min="8195" max="8195" width="45.85546875" customWidth="1"/>
    <col min="8197" max="8197" width="8.85546875" customWidth="1"/>
    <col min="8198" max="8198" width="8.7109375" customWidth="1"/>
    <col min="8199" max="8199" width="12.85546875" customWidth="1"/>
    <col min="8200" max="8200" width="12" customWidth="1"/>
    <col min="8201" max="8201" width="14.140625" customWidth="1"/>
    <col min="8202" max="8202" width="4.85546875" customWidth="1"/>
    <col min="8449" max="8449" width="4.85546875" customWidth="1"/>
    <col min="8450" max="8450" width="9.7109375" customWidth="1"/>
    <col min="8451" max="8451" width="45.85546875" customWidth="1"/>
    <col min="8453" max="8453" width="8.85546875" customWidth="1"/>
    <col min="8454" max="8454" width="8.7109375" customWidth="1"/>
    <col min="8455" max="8455" width="12.85546875" customWidth="1"/>
    <col min="8456" max="8456" width="12" customWidth="1"/>
    <col min="8457" max="8457" width="14.140625" customWidth="1"/>
    <col min="8458" max="8458" width="4.85546875" customWidth="1"/>
    <col min="8705" max="8705" width="4.85546875" customWidth="1"/>
    <col min="8706" max="8706" width="9.7109375" customWidth="1"/>
    <col min="8707" max="8707" width="45.85546875" customWidth="1"/>
    <col min="8709" max="8709" width="8.85546875" customWidth="1"/>
    <col min="8710" max="8710" width="8.7109375" customWidth="1"/>
    <col min="8711" max="8711" width="12.85546875" customWidth="1"/>
    <col min="8712" max="8712" width="12" customWidth="1"/>
    <col min="8713" max="8713" width="14.140625" customWidth="1"/>
    <col min="8714" max="8714" width="4.85546875" customWidth="1"/>
    <col min="8961" max="8961" width="4.85546875" customWidth="1"/>
    <col min="8962" max="8962" width="9.7109375" customWidth="1"/>
    <col min="8963" max="8963" width="45.85546875" customWidth="1"/>
    <col min="8965" max="8965" width="8.85546875" customWidth="1"/>
    <col min="8966" max="8966" width="8.7109375" customWidth="1"/>
    <col min="8967" max="8967" width="12.85546875" customWidth="1"/>
    <col min="8968" max="8968" width="12" customWidth="1"/>
    <col min="8969" max="8969" width="14.140625" customWidth="1"/>
    <col min="8970" max="8970" width="4.85546875" customWidth="1"/>
    <col min="9217" max="9217" width="4.85546875" customWidth="1"/>
    <col min="9218" max="9218" width="9.7109375" customWidth="1"/>
    <col min="9219" max="9219" width="45.85546875" customWidth="1"/>
    <col min="9221" max="9221" width="8.85546875" customWidth="1"/>
    <col min="9222" max="9222" width="8.7109375" customWidth="1"/>
    <col min="9223" max="9223" width="12.85546875" customWidth="1"/>
    <col min="9224" max="9224" width="12" customWidth="1"/>
    <col min="9225" max="9225" width="14.140625" customWidth="1"/>
    <col min="9226" max="9226" width="4.85546875" customWidth="1"/>
    <col min="9473" max="9473" width="4.85546875" customWidth="1"/>
    <col min="9474" max="9474" width="9.7109375" customWidth="1"/>
    <col min="9475" max="9475" width="45.85546875" customWidth="1"/>
    <col min="9477" max="9477" width="8.85546875" customWidth="1"/>
    <col min="9478" max="9478" width="8.7109375" customWidth="1"/>
    <col min="9479" max="9479" width="12.85546875" customWidth="1"/>
    <col min="9480" max="9480" width="12" customWidth="1"/>
    <col min="9481" max="9481" width="14.140625" customWidth="1"/>
    <col min="9482" max="9482" width="4.85546875" customWidth="1"/>
    <col min="9729" max="9729" width="4.85546875" customWidth="1"/>
    <col min="9730" max="9730" width="9.7109375" customWidth="1"/>
    <col min="9731" max="9731" width="45.85546875" customWidth="1"/>
    <col min="9733" max="9733" width="8.85546875" customWidth="1"/>
    <col min="9734" max="9734" width="8.7109375" customWidth="1"/>
    <col min="9735" max="9735" width="12.85546875" customWidth="1"/>
    <col min="9736" max="9736" width="12" customWidth="1"/>
    <col min="9737" max="9737" width="14.140625" customWidth="1"/>
    <col min="9738" max="9738" width="4.85546875" customWidth="1"/>
    <col min="9985" max="9985" width="4.85546875" customWidth="1"/>
    <col min="9986" max="9986" width="9.7109375" customWidth="1"/>
    <col min="9987" max="9987" width="45.85546875" customWidth="1"/>
    <col min="9989" max="9989" width="8.85546875" customWidth="1"/>
    <col min="9990" max="9990" width="8.7109375" customWidth="1"/>
    <col min="9991" max="9991" width="12.85546875" customWidth="1"/>
    <col min="9992" max="9992" width="12" customWidth="1"/>
    <col min="9993" max="9993" width="14.140625" customWidth="1"/>
    <col min="9994" max="9994" width="4.85546875" customWidth="1"/>
    <col min="10241" max="10241" width="4.85546875" customWidth="1"/>
    <col min="10242" max="10242" width="9.7109375" customWidth="1"/>
    <col min="10243" max="10243" width="45.85546875" customWidth="1"/>
    <col min="10245" max="10245" width="8.85546875" customWidth="1"/>
    <col min="10246" max="10246" width="8.7109375" customWidth="1"/>
    <col min="10247" max="10247" width="12.85546875" customWidth="1"/>
    <col min="10248" max="10248" width="12" customWidth="1"/>
    <col min="10249" max="10249" width="14.140625" customWidth="1"/>
    <col min="10250" max="10250" width="4.85546875" customWidth="1"/>
    <col min="10497" max="10497" width="4.85546875" customWidth="1"/>
    <col min="10498" max="10498" width="9.7109375" customWidth="1"/>
    <col min="10499" max="10499" width="45.85546875" customWidth="1"/>
    <col min="10501" max="10501" width="8.85546875" customWidth="1"/>
    <col min="10502" max="10502" width="8.7109375" customWidth="1"/>
    <col min="10503" max="10503" width="12.85546875" customWidth="1"/>
    <col min="10504" max="10504" width="12" customWidth="1"/>
    <col min="10505" max="10505" width="14.140625" customWidth="1"/>
    <col min="10506" max="10506" width="4.85546875" customWidth="1"/>
    <col min="10753" max="10753" width="4.85546875" customWidth="1"/>
    <col min="10754" max="10754" width="9.7109375" customWidth="1"/>
    <col min="10755" max="10755" width="45.85546875" customWidth="1"/>
    <col min="10757" max="10757" width="8.85546875" customWidth="1"/>
    <col min="10758" max="10758" width="8.7109375" customWidth="1"/>
    <col min="10759" max="10759" width="12.85546875" customWidth="1"/>
    <col min="10760" max="10760" width="12" customWidth="1"/>
    <col min="10761" max="10761" width="14.140625" customWidth="1"/>
    <col min="10762" max="10762" width="4.85546875" customWidth="1"/>
    <col min="11009" max="11009" width="4.85546875" customWidth="1"/>
    <col min="11010" max="11010" width="9.7109375" customWidth="1"/>
    <col min="11011" max="11011" width="45.85546875" customWidth="1"/>
    <col min="11013" max="11013" width="8.85546875" customWidth="1"/>
    <col min="11014" max="11014" width="8.7109375" customWidth="1"/>
    <col min="11015" max="11015" width="12.85546875" customWidth="1"/>
    <col min="11016" max="11016" width="12" customWidth="1"/>
    <col min="11017" max="11017" width="14.140625" customWidth="1"/>
    <col min="11018" max="11018" width="4.85546875" customWidth="1"/>
    <col min="11265" max="11265" width="4.85546875" customWidth="1"/>
    <col min="11266" max="11266" width="9.7109375" customWidth="1"/>
    <col min="11267" max="11267" width="45.85546875" customWidth="1"/>
    <col min="11269" max="11269" width="8.85546875" customWidth="1"/>
    <col min="11270" max="11270" width="8.7109375" customWidth="1"/>
    <col min="11271" max="11271" width="12.85546875" customWidth="1"/>
    <col min="11272" max="11272" width="12" customWidth="1"/>
    <col min="11273" max="11273" width="14.140625" customWidth="1"/>
    <col min="11274" max="11274" width="4.85546875" customWidth="1"/>
    <col min="11521" max="11521" width="4.85546875" customWidth="1"/>
    <col min="11522" max="11522" width="9.7109375" customWidth="1"/>
    <col min="11523" max="11523" width="45.85546875" customWidth="1"/>
    <col min="11525" max="11525" width="8.85546875" customWidth="1"/>
    <col min="11526" max="11526" width="8.7109375" customWidth="1"/>
    <col min="11527" max="11527" width="12.85546875" customWidth="1"/>
    <col min="11528" max="11528" width="12" customWidth="1"/>
    <col min="11529" max="11529" width="14.140625" customWidth="1"/>
    <col min="11530" max="11530" width="4.85546875" customWidth="1"/>
    <col min="11777" max="11777" width="4.85546875" customWidth="1"/>
    <col min="11778" max="11778" width="9.7109375" customWidth="1"/>
    <col min="11779" max="11779" width="45.85546875" customWidth="1"/>
    <col min="11781" max="11781" width="8.85546875" customWidth="1"/>
    <col min="11782" max="11782" width="8.7109375" customWidth="1"/>
    <col min="11783" max="11783" width="12.85546875" customWidth="1"/>
    <col min="11784" max="11784" width="12" customWidth="1"/>
    <col min="11785" max="11785" width="14.140625" customWidth="1"/>
    <col min="11786" max="11786" width="4.85546875" customWidth="1"/>
    <col min="12033" max="12033" width="4.85546875" customWidth="1"/>
    <col min="12034" max="12034" width="9.7109375" customWidth="1"/>
    <col min="12035" max="12035" width="45.85546875" customWidth="1"/>
    <col min="12037" max="12037" width="8.85546875" customWidth="1"/>
    <col min="12038" max="12038" width="8.7109375" customWidth="1"/>
    <col min="12039" max="12039" width="12.85546875" customWidth="1"/>
    <col min="12040" max="12040" width="12" customWidth="1"/>
    <col min="12041" max="12041" width="14.140625" customWidth="1"/>
    <col min="12042" max="12042" width="4.85546875" customWidth="1"/>
    <col min="12289" max="12289" width="4.85546875" customWidth="1"/>
    <col min="12290" max="12290" width="9.7109375" customWidth="1"/>
    <col min="12291" max="12291" width="45.85546875" customWidth="1"/>
    <col min="12293" max="12293" width="8.85546875" customWidth="1"/>
    <col min="12294" max="12294" width="8.7109375" customWidth="1"/>
    <col min="12295" max="12295" width="12.85546875" customWidth="1"/>
    <col min="12296" max="12296" width="12" customWidth="1"/>
    <col min="12297" max="12297" width="14.140625" customWidth="1"/>
    <col min="12298" max="12298" width="4.85546875" customWidth="1"/>
    <col min="12545" max="12545" width="4.85546875" customWidth="1"/>
    <col min="12546" max="12546" width="9.7109375" customWidth="1"/>
    <col min="12547" max="12547" width="45.85546875" customWidth="1"/>
    <col min="12549" max="12549" width="8.85546875" customWidth="1"/>
    <col min="12550" max="12550" width="8.7109375" customWidth="1"/>
    <col min="12551" max="12551" width="12.85546875" customWidth="1"/>
    <col min="12552" max="12552" width="12" customWidth="1"/>
    <col min="12553" max="12553" width="14.140625" customWidth="1"/>
    <col min="12554" max="12554" width="4.85546875" customWidth="1"/>
    <col min="12801" max="12801" width="4.85546875" customWidth="1"/>
    <col min="12802" max="12802" width="9.7109375" customWidth="1"/>
    <col min="12803" max="12803" width="45.85546875" customWidth="1"/>
    <col min="12805" max="12805" width="8.85546875" customWidth="1"/>
    <col min="12806" max="12806" width="8.7109375" customWidth="1"/>
    <col min="12807" max="12807" width="12.85546875" customWidth="1"/>
    <col min="12808" max="12808" width="12" customWidth="1"/>
    <col min="12809" max="12809" width="14.140625" customWidth="1"/>
    <col min="12810" max="12810" width="4.85546875" customWidth="1"/>
    <col min="13057" max="13057" width="4.85546875" customWidth="1"/>
    <col min="13058" max="13058" width="9.7109375" customWidth="1"/>
    <col min="13059" max="13059" width="45.85546875" customWidth="1"/>
    <col min="13061" max="13061" width="8.85546875" customWidth="1"/>
    <col min="13062" max="13062" width="8.7109375" customWidth="1"/>
    <col min="13063" max="13063" width="12.85546875" customWidth="1"/>
    <col min="13064" max="13064" width="12" customWidth="1"/>
    <col min="13065" max="13065" width="14.140625" customWidth="1"/>
    <col min="13066" max="13066" width="4.85546875" customWidth="1"/>
    <col min="13313" max="13313" width="4.85546875" customWidth="1"/>
    <col min="13314" max="13314" width="9.7109375" customWidth="1"/>
    <col min="13315" max="13315" width="45.85546875" customWidth="1"/>
    <col min="13317" max="13317" width="8.85546875" customWidth="1"/>
    <col min="13318" max="13318" width="8.7109375" customWidth="1"/>
    <col min="13319" max="13319" width="12.85546875" customWidth="1"/>
    <col min="13320" max="13320" width="12" customWidth="1"/>
    <col min="13321" max="13321" width="14.140625" customWidth="1"/>
    <col min="13322" max="13322" width="4.85546875" customWidth="1"/>
    <col min="13569" max="13569" width="4.85546875" customWidth="1"/>
    <col min="13570" max="13570" width="9.7109375" customWidth="1"/>
    <col min="13571" max="13571" width="45.85546875" customWidth="1"/>
    <col min="13573" max="13573" width="8.85546875" customWidth="1"/>
    <col min="13574" max="13574" width="8.7109375" customWidth="1"/>
    <col min="13575" max="13575" width="12.85546875" customWidth="1"/>
    <col min="13576" max="13576" width="12" customWidth="1"/>
    <col min="13577" max="13577" width="14.140625" customWidth="1"/>
    <col min="13578" max="13578" width="4.85546875" customWidth="1"/>
    <col min="13825" max="13825" width="4.85546875" customWidth="1"/>
    <col min="13826" max="13826" width="9.7109375" customWidth="1"/>
    <col min="13827" max="13827" width="45.85546875" customWidth="1"/>
    <col min="13829" max="13829" width="8.85546875" customWidth="1"/>
    <col min="13830" max="13830" width="8.7109375" customWidth="1"/>
    <col min="13831" max="13831" width="12.85546875" customWidth="1"/>
    <col min="13832" max="13832" width="12" customWidth="1"/>
    <col min="13833" max="13833" width="14.140625" customWidth="1"/>
    <col min="13834" max="13834" width="4.85546875" customWidth="1"/>
    <col min="14081" max="14081" width="4.85546875" customWidth="1"/>
    <col min="14082" max="14082" width="9.7109375" customWidth="1"/>
    <col min="14083" max="14083" width="45.85546875" customWidth="1"/>
    <col min="14085" max="14085" width="8.85546875" customWidth="1"/>
    <col min="14086" max="14086" width="8.7109375" customWidth="1"/>
    <col min="14087" max="14087" width="12.85546875" customWidth="1"/>
    <col min="14088" max="14088" width="12" customWidth="1"/>
    <col min="14089" max="14089" width="14.140625" customWidth="1"/>
    <col min="14090" max="14090" width="4.85546875" customWidth="1"/>
    <col min="14337" max="14337" width="4.85546875" customWidth="1"/>
    <col min="14338" max="14338" width="9.7109375" customWidth="1"/>
    <col min="14339" max="14339" width="45.85546875" customWidth="1"/>
    <col min="14341" max="14341" width="8.85546875" customWidth="1"/>
    <col min="14342" max="14342" width="8.7109375" customWidth="1"/>
    <col min="14343" max="14343" width="12.85546875" customWidth="1"/>
    <col min="14344" max="14344" width="12" customWidth="1"/>
    <col min="14345" max="14345" width="14.140625" customWidth="1"/>
    <col min="14346" max="14346" width="4.85546875" customWidth="1"/>
    <col min="14593" max="14593" width="4.85546875" customWidth="1"/>
    <col min="14594" max="14594" width="9.7109375" customWidth="1"/>
    <col min="14595" max="14595" width="45.85546875" customWidth="1"/>
    <col min="14597" max="14597" width="8.85546875" customWidth="1"/>
    <col min="14598" max="14598" width="8.7109375" customWidth="1"/>
    <col min="14599" max="14599" width="12.85546875" customWidth="1"/>
    <col min="14600" max="14600" width="12" customWidth="1"/>
    <col min="14601" max="14601" width="14.140625" customWidth="1"/>
    <col min="14602" max="14602" width="4.85546875" customWidth="1"/>
    <col min="14849" max="14849" width="4.85546875" customWidth="1"/>
    <col min="14850" max="14850" width="9.7109375" customWidth="1"/>
    <col min="14851" max="14851" width="45.85546875" customWidth="1"/>
    <col min="14853" max="14853" width="8.85546875" customWidth="1"/>
    <col min="14854" max="14854" width="8.7109375" customWidth="1"/>
    <col min="14855" max="14855" width="12.85546875" customWidth="1"/>
    <col min="14856" max="14856" width="12" customWidth="1"/>
    <col min="14857" max="14857" width="14.140625" customWidth="1"/>
    <col min="14858" max="14858" width="4.85546875" customWidth="1"/>
    <col min="15105" max="15105" width="4.85546875" customWidth="1"/>
    <col min="15106" max="15106" width="9.7109375" customWidth="1"/>
    <col min="15107" max="15107" width="45.85546875" customWidth="1"/>
    <col min="15109" max="15109" width="8.85546875" customWidth="1"/>
    <col min="15110" max="15110" width="8.7109375" customWidth="1"/>
    <col min="15111" max="15111" width="12.85546875" customWidth="1"/>
    <col min="15112" max="15112" width="12" customWidth="1"/>
    <col min="15113" max="15113" width="14.140625" customWidth="1"/>
    <col min="15114" max="15114" width="4.85546875" customWidth="1"/>
    <col min="15361" max="15361" width="4.85546875" customWidth="1"/>
    <col min="15362" max="15362" width="9.7109375" customWidth="1"/>
    <col min="15363" max="15363" width="45.85546875" customWidth="1"/>
    <col min="15365" max="15365" width="8.85546875" customWidth="1"/>
    <col min="15366" max="15366" width="8.7109375" customWidth="1"/>
    <col min="15367" max="15367" width="12.85546875" customWidth="1"/>
    <col min="15368" max="15368" width="12" customWidth="1"/>
    <col min="15369" max="15369" width="14.140625" customWidth="1"/>
    <col min="15370" max="15370" width="4.85546875" customWidth="1"/>
    <col min="15617" max="15617" width="4.85546875" customWidth="1"/>
    <col min="15618" max="15618" width="9.7109375" customWidth="1"/>
    <col min="15619" max="15619" width="45.85546875" customWidth="1"/>
    <col min="15621" max="15621" width="8.85546875" customWidth="1"/>
    <col min="15622" max="15622" width="8.7109375" customWidth="1"/>
    <col min="15623" max="15623" width="12.85546875" customWidth="1"/>
    <col min="15624" max="15624" width="12" customWidth="1"/>
    <col min="15625" max="15625" width="14.140625" customWidth="1"/>
    <col min="15626" max="15626" width="4.85546875" customWidth="1"/>
    <col min="15873" max="15873" width="4.85546875" customWidth="1"/>
    <col min="15874" max="15874" width="9.7109375" customWidth="1"/>
    <col min="15875" max="15875" width="45.85546875" customWidth="1"/>
    <col min="15877" max="15877" width="8.85546875" customWidth="1"/>
    <col min="15878" max="15878" width="8.7109375" customWidth="1"/>
    <col min="15879" max="15879" width="12.85546875" customWidth="1"/>
    <col min="15880" max="15880" width="12" customWidth="1"/>
    <col min="15881" max="15881" width="14.140625" customWidth="1"/>
    <col min="15882" max="15882" width="4.85546875" customWidth="1"/>
    <col min="16129" max="16129" width="4.85546875" customWidth="1"/>
    <col min="16130" max="16130" width="9.7109375" customWidth="1"/>
    <col min="16131" max="16131" width="45.85546875" customWidth="1"/>
    <col min="16133" max="16133" width="8.85546875" customWidth="1"/>
    <col min="16134" max="16134" width="8.7109375" customWidth="1"/>
    <col min="16135" max="16135" width="12.85546875" customWidth="1"/>
    <col min="16136" max="16136" width="12" customWidth="1"/>
    <col min="16137" max="16137" width="14.140625" customWidth="1"/>
    <col min="16138" max="16138" width="4.85546875" customWidth="1"/>
  </cols>
  <sheetData>
    <row r="1" spans="2:11" ht="18" customHeight="1" x14ac:dyDescent="0.3">
      <c r="B1" s="318" t="s">
        <v>368</v>
      </c>
      <c r="C1" s="318"/>
      <c r="D1" s="318"/>
      <c r="E1" s="318"/>
      <c r="F1" s="318"/>
      <c r="G1" s="318"/>
      <c r="H1" s="318"/>
      <c r="I1" s="318"/>
    </row>
    <row r="2" spans="2:11" ht="32.1" customHeight="1" x14ac:dyDescent="0.25">
      <c r="B2" s="297" t="s">
        <v>372</v>
      </c>
      <c r="C2" s="297"/>
      <c r="D2" s="297"/>
      <c r="E2" s="297"/>
      <c r="F2" s="297"/>
      <c r="G2" s="297"/>
      <c r="H2" s="297"/>
      <c r="I2" s="297"/>
      <c r="J2" s="297"/>
      <c r="K2" s="297"/>
    </row>
    <row r="3" spans="2:11" ht="18.95" customHeight="1" thickBot="1" x14ac:dyDescent="0.3">
      <c r="B3" s="320"/>
      <c r="C3" s="320"/>
      <c r="D3" s="320"/>
      <c r="E3" s="320"/>
      <c r="F3" s="320"/>
      <c r="G3" s="320"/>
      <c r="H3" s="320"/>
      <c r="I3" s="320"/>
    </row>
    <row r="4" spans="2:11" ht="32.25" thickBot="1" x14ac:dyDescent="0.3">
      <c r="B4" s="11" t="s">
        <v>202</v>
      </c>
      <c r="C4" s="12" t="s">
        <v>203</v>
      </c>
      <c r="D4" s="323" t="s">
        <v>4</v>
      </c>
      <c r="E4" s="323"/>
      <c r="F4" s="323"/>
      <c r="G4" s="13" t="s">
        <v>204</v>
      </c>
      <c r="H4" s="14" t="s">
        <v>374</v>
      </c>
      <c r="I4" s="15" t="s">
        <v>9</v>
      </c>
    </row>
    <row r="5" spans="2:11" ht="15.75" x14ac:dyDescent="0.25">
      <c r="B5" s="3">
        <f>ROW(A1)</f>
        <v>1</v>
      </c>
      <c r="C5" s="4" t="s">
        <v>205</v>
      </c>
      <c r="D5" s="324" t="s">
        <v>206</v>
      </c>
      <c r="E5" s="325"/>
      <c r="F5" s="326"/>
      <c r="G5" s="5">
        <f>Tab.1_Mosty!I117</f>
        <v>0</v>
      </c>
      <c r="H5" s="5">
        <f>G5*0.23</f>
        <v>0</v>
      </c>
      <c r="I5" s="6">
        <f>H5+G5</f>
        <v>0</v>
      </c>
    </row>
    <row r="6" spans="2:11" ht="15.75" x14ac:dyDescent="0.25">
      <c r="B6" s="3">
        <f>ROW(A2)</f>
        <v>2</v>
      </c>
      <c r="C6" s="7" t="s">
        <v>207</v>
      </c>
      <c r="D6" s="324" t="s">
        <v>206</v>
      </c>
      <c r="E6" s="325"/>
      <c r="F6" s="326"/>
      <c r="G6" s="5">
        <f>Tab.2_Lávky!I36</f>
        <v>0</v>
      </c>
      <c r="H6" s="5">
        <f t="shared" ref="H6:H8" si="0">G6*0.23</f>
        <v>0</v>
      </c>
      <c r="I6" s="6">
        <f>H6+G6</f>
        <v>0</v>
      </c>
    </row>
    <row r="7" spans="2:11" ht="15.75" x14ac:dyDescent="0.25">
      <c r="B7" s="3">
        <v>3</v>
      </c>
      <c r="C7" s="4" t="s">
        <v>208</v>
      </c>
      <c r="D7" s="324" t="s">
        <v>206</v>
      </c>
      <c r="E7" s="325"/>
      <c r="F7" s="326"/>
      <c r="G7" s="5">
        <f>Tab.3_Podchody!I28</f>
        <v>0</v>
      </c>
      <c r="H7" s="5">
        <f t="shared" si="0"/>
        <v>0</v>
      </c>
      <c r="I7" s="6">
        <f>H7+G7</f>
        <v>0</v>
      </c>
    </row>
    <row r="8" spans="2:11" ht="16.5" thickBot="1" x14ac:dyDescent="0.3">
      <c r="B8" s="3">
        <v>4</v>
      </c>
      <c r="C8" s="7" t="s">
        <v>209</v>
      </c>
      <c r="D8" s="324" t="s">
        <v>206</v>
      </c>
      <c r="E8" s="325"/>
      <c r="F8" s="326"/>
      <c r="G8" s="5">
        <f>Tab.4_Podjazdy!I10</f>
        <v>0</v>
      </c>
      <c r="H8" s="5">
        <f t="shared" si="0"/>
        <v>0</v>
      </c>
      <c r="I8" s="6">
        <f>H8+G8</f>
        <v>0</v>
      </c>
    </row>
    <row r="9" spans="2:11" s="2" customFormat="1" ht="16.5" thickBot="1" x14ac:dyDescent="0.3">
      <c r="B9" s="321" t="s">
        <v>210</v>
      </c>
      <c r="C9" s="322"/>
      <c r="D9" s="322"/>
      <c r="E9" s="322"/>
      <c r="F9" s="322"/>
      <c r="G9" s="8">
        <f>SUM(G5:G8)</f>
        <v>0</v>
      </c>
      <c r="H9" s="9">
        <f>SUM(H5:H8)</f>
        <v>0</v>
      </c>
      <c r="I9" s="10">
        <f>SUM(I5:I8)</f>
        <v>0</v>
      </c>
    </row>
    <row r="11" spans="2:11" ht="18" x14ac:dyDescent="0.3">
      <c r="B11" s="327" t="s">
        <v>132</v>
      </c>
      <c r="C11" s="327"/>
      <c r="D11" s="16"/>
    </row>
    <row r="12" spans="2:11" ht="16.5" x14ac:dyDescent="0.3">
      <c r="B12" s="17"/>
      <c r="C12" s="17"/>
      <c r="D12" s="16"/>
    </row>
    <row r="13" spans="2:11" ht="16.5" x14ac:dyDescent="0.25">
      <c r="B13" s="328" t="s">
        <v>133</v>
      </c>
      <c r="C13" s="328"/>
      <c r="D13" s="20"/>
    </row>
    <row r="14" spans="2:11" ht="16.5" x14ac:dyDescent="0.25">
      <c r="B14" s="319" t="s">
        <v>369</v>
      </c>
      <c r="C14" s="319"/>
      <c r="D14" s="20"/>
    </row>
    <row r="15" spans="2:11" ht="16.5" x14ac:dyDescent="0.25">
      <c r="B15" s="319" t="s">
        <v>370</v>
      </c>
      <c r="C15" s="319"/>
      <c r="D15" s="20"/>
    </row>
    <row r="16" spans="2:11" ht="15.75" x14ac:dyDescent="0.25">
      <c r="B16" s="319" t="s">
        <v>371</v>
      </c>
      <c r="C16" s="319"/>
      <c r="D16" s="19"/>
    </row>
    <row r="17" spans="2:4" ht="16.5" x14ac:dyDescent="0.3">
      <c r="B17" s="18"/>
      <c r="C17" s="18"/>
      <c r="D17" s="16"/>
    </row>
  </sheetData>
  <sheetProtection algorithmName="SHA-512" hashValue="qtvGjMzQ8sYPlCMCF9erUMEhywfbfQHEOPLEyYqPvuqOZ/vE9V6oWW1mOu9FffayCGiG+K00j4x3insIJV8s4w==" saltValue="m0zCNRkb30waVG9bp4h7PA==" spinCount="100000" sheet="1" objects="1" scenarios="1" selectLockedCells="1" selectUnlockedCells="1"/>
  <mergeCells count="14">
    <mergeCell ref="B2:K2"/>
    <mergeCell ref="B1:I1"/>
    <mergeCell ref="B16:C16"/>
    <mergeCell ref="B3:I3"/>
    <mergeCell ref="B14:C14"/>
    <mergeCell ref="B15:C15"/>
    <mergeCell ref="B9:F9"/>
    <mergeCell ref="D4:F4"/>
    <mergeCell ref="D5:F5"/>
    <mergeCell ref="D7:F7"/>
    <mergeCell ref="D6:F6"/>
    <mergeCell ref="B11:C11"/>
    <mergeCell ref="D8:F8"/>
    <mergeCell ref="B13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34BC-071D-43DD-86F8-AD7B0CA21EE0}">
  <sheetPr>
    <tabColor theme="7" tint="0.79998168889431442"/>
  </sheetPr>
  <dimension ref="B1:B23"/>
  <sheetViews>
    <sheetView showGridLines="0" workbookViewId="0">
      <selection activeCell="C29" sqref="C2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384</v>
      </c>
    </row>
    <row r="3" spans="2:2" x14ac:dyDescent="0.25">
      <c r="B3" s="49"/>
    </row>
    <row r="4" spans="2:2" x14ac:dyDescent="0.25">
      <c r="B4" s="43" t="s">
        <v>383</v>
      </c>
    </row>
    <row r="5" spans="2:2" x14ac:dyDescent="0.25">
      <c r="B5" s="48"/>
    </row>
    <row r="6" spans="2:2" x14ac:dyDescent="0.25">
      <c r="B6" s="47" t="s">
        <v>382</v>
      </c>
    </row>
    <row r="7" spans="2:2" x14ac:dyDescent="0.25">
      <c r="B7" s="43"/>
    </row>
    <row r="8" spans="2:2" x14ac:dyDescent="0.25">
      <c r="B8" s="45" t="s">
        <v>381</v>
      </c>
    </row>
    <row r="9" spans="2:2" x14ac:dyDescent="0.25">
      <c r="B9" s="45"/>
    </row>
    <row r="10" spans="2:2" x14ac:dyDescent="0.25">
      <c r="B10" s="46" t="s">
        <v>380</v>
      </c>
    </row>
    <row r="11" spans="2:2" x14ac:dyDescent="0.25">
      <c r="B11" s="46" t="s">
        <v>379</v>
      </c>
    </row>
    <row r="12" spans="2:2" x14ac:dyDescent="0.25">
      <c r="B12" s="46" t="s">
        <v>378</v>
      </c>
    </row>
    <row r="13" spans="2:2" x14ac:dyDescent="0.25">
      <c r="B13" s="46" t="s">
        <v>377</v>
      </c>
    </row>
    <row r="14" spans="2:2" ht="16.5" customHeight="1" x14ac:dyDescent="0.25">
      <c r="B14" s="43"/>
    </row>
    <row r="15" spans="2:2" ht="30" x14ac:dyDescent="0.25">
      <c r="B15" s="45" t="s">
        <v>376</v>
      </c>
    </row>
    <row r="16" spans="2:2" x14ac:dyDescent="0.25">
      <c r="B16" s="44"/>
    </row>
    <row r="17" spans="2:2" ht="30" x14ac:dyDescent="0.25">
      <c r="B17" s="43" t="s">
        <v>375</v>
      </c>
    </row>
    <row r="18" spans="2:2" ht="15.75" thickBot="1" x14ac:dyDescent="0.3">
      <c r="B18" s="42"/>
    </row>
    <row r="19" spans="2:2" x14ac:dyDescent="0.25">
      <c r="B19" s="41"/>
    </row>
    <row r="20" spans="2:2" x14ac:dyDescent="0.25">
      <c r="B20" s="41"/>
    </row>
    <row r="21" spans="2:2" x14ac:dyDescent="0.25">
      <c r="B21" s="41"/>
    </row>
    <row r="22" spans="2:2" ht="13.5" customHeight="1" x14ac:dyDescent="0.25">
      <c r="B22" s="41"/>
    </row>
    <row r="23" spans="2:2" ht="15.75" x14ac:dyDescent="0.25">
      <c r="B23" s="40"/>
    </row>
  </sheetData>
  <hyperlinks>
    <hyperlink ref="B8" r:id="rId1" location="paragraf-32:~:text=Za%20osobu%20pod%C4%BEa,t%C3%A1to%20osoba%20riadi." display="že v spoločnosti uchádazača neexistuje iná osoba podľa § 32 osd. 8 ZVO." xr:uid="{69CFF8DC-4BF8-4145-89C4-979D2BB2B835}"/>
    <hyperlink ref="B15" r:id="rId2" location="paragraf-32.odsek-1.pismeno-a" xr:uid="{8245C8EA-F05B-44D3-92F7-E54549629AB5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4F32-BBF6-4260-B50A-B6DE83AD63C1}">
  <sheetPr>
    <tabColor theme="7" tint="0.39997558519241921"/>
  </sheetPr>
  <dimension ref="B1:B27"/>
  <sheetViews>
    <sheetView showGridLines="0" topLeftCell="A6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401</v>
      </c>
    </row>
    <row r="3" spans="2:2" x14ac:dyDescent="0.25">
      <c r="B3" s="49"/>
    </row>
    <row r="4" spans="2:2" x14ac:dyDescent="0.25">
      <c r="B4" s="54" t="s">
        <v>383</v>
      </c>
    </row>
    <row r="5" spans="2:2" x14ac:dyDescent="0.25">
      <c r="B5" s="49"/>
    </row>
    <row r="6" spans="2:2" x14ac:dyDescent="0.25">
      <c r="B6" s="53" t="s">
        <v>382</v>
      </c>
    </row>
    <row r="7" spans="2:2" x14ac:dyDescent="0.25">
      <c r="B7" s="52"/>
    </row>
    <row r="8" spans="2:2" ht="60.75" customHeight="1" x14ac:dyDescent="0.25">
      <c r="B8" s="43" t="s">
        <v>400</v>
      </c>
    </row>
    <row r="9" spans="2:2" x14ac:dyDescent="0.25">
      <c r="B9" s="43"/>
    </row>
    <row r="10" spans="2:2" x14ac:dyDescent="0.25">
      <c r="B10" s="43" t="s">
        <v>399</v>
      </c>
    </row>
    <row r="11" spans="2:2" x14ac:dyDescent="0.25">
      <c r="B11" s="43" t="s">
        <v>398</v>
      </c>
    </row>
    <row r="12" spans="2:2" x14ac:dyDescent="0.25">
      <c r="B12" s="43" t="s">
        <v>397</v>
      </c>
    </row>
    <row r="13" spans="2:2" x14ac:dyDescent="0.25">
      <c r="B13" s="43" t="s">
        <v>396</v>
      </c>
    </row>
    <row r="14" spans="2:2" x14ac:dyDescent="0.25">
      <c r="B14" s="43" t="s">
        <v>395</v>
      </c>
    </row>
    <row r="15" spans="2:2" x14ac:dyDescent="0.25">
      <c r="B15" s="43" t="s">
        <v>394</v>
      </c>
    </row>
    <row r="16" spans="2:2" x14ac:dyDescent="0.25">
      <c r="B16" s="43" t="s">
        <v>393</v>
      </c>
    </row>
    <row r="17" spans="2:2" ht="30" x14ac:dyDescent="0.25">
      <c r="B17" s="43" t="s">
        <v>392</v>
      </c>
    </row>
    <row r="18" spans="2:2" x14ac:dyDescent="0.25">
      <c r="B18" s="43" t="s">
        <v>391</v>
      </c>
    </row>
    <row r="19" spans="2:2" x14ac:dyDescent="0.25">
      <c r="B19" s="43" t="s">
        <v>390</v>
      </c>
    </row>
    <row r="20" spans="2:2" x14ac:dyDescent="0.25">
      <c r="B20" s="43" t="s">
        <v>389</v>
      </c>
    </row>
    <row r="21" spans="2:2" ht="30" x14ac:dyDescent="0.25">
      <c r="B21" s="43" t="s">
        <v>388</v>
      </c>
    </row>
    <row r="22" spans="2:2" x14ac:dyDescent="0.25">
      <c r="B22" s="43" t="s">
        <v>387</v>
      </c>
    </row>
    <row r="23" spans="2:2" x14ac:dyDescent="0.25">
      <c r="B23" s="48"/>
    </row>
    <row r="24" spans="2:2" ht="60" x14ac:dyDescent="0.25">
      <c r="B24" s="43" t="s">
        <v>386</v>
      </c>
    </row>
    <row r="25" spans="2:2" ht="13.5" customHeight="1" x14ac:dyDescent="0.25">
      <c r="B25" s="43"/>
    </row>
    <row r="26" spans="2:2" ht="30" x14ac:dyDescent="0.25">
      <c r="B26" s="43" t="s">
        <v>385</v>
      </c>
    </row>
    <row r="27" spans="2:2" ht="15.75" thickBot="1" x14ac:dyDescent="0.3">
      <c r="B27" s="51"/>
    </row>
  </sheetData>
  <sheetProtection algorithmName="SHA-512" hashValue="4GgkcI6fgqnfK78mQkhFY9X4vnumqx5bNj+nxW54Njuw4CPFkKcPmignAcVkHev+xO0+sOAJ5Y34nAUpmtob6Q==" saltValue="zXZiScZTAZHAOSf2uZzM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A6C-AD7B-4A8C-BA5C-B25CC28BEA07}">
  <sheetPr>
    <tabColor theme="7" tint="0.39997558519241921"/>
  </sheetPr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0" t="s">
        <v>409</v>
      </c>
    </row>
    <row r="3" spans="2:2" x14ac:dyDescent="0.25">
      <c r="B3" s="49"/>
    </row>
    <row r="4" spans="2:2" x14ac:dyDescent="0.25">
      <c r="B4" s="43" t="s">
        <v>383</v>
      </c>
    </row>
    <row r="5" spans="2:2" x14ac:dyDescent="0.25">
      <c r="B5" s="48"/>
    </row>
    <row r="6" spans="2:2" x14ac:dyDescent="0.25">
      <c r="B6" s="47" t="s">
        <v>382</v>
      </c>
    </row>
    <row r="7" spans="2:2" x14ac:dyDescent="0.25">
      <c r="B7" s="43"/>
    </row>
    <row r="8" spans="2:2" ht="60.75" customHeight="1" x14ac:dyDescent="0.25">
      <c r="B8" s="43" t="s">
        <v>408</v>
      </c>
    </row>
    <row r="9" spans="2:2" x14ac:dyDescent="0.25">
      <c r="B9" s="43" t="s">
        <v>407</v>
      </c>
    </row>
    <row r="10" spans="2:2" x14ac:dyDescent="0.25">
      <c r="B10" s="44"/>
    </row>
    <row r="11" spans="2:2" ht="30" x14ac:dyDescent="0.25">
      <c r="B11" s="43" t="s">
        <v>406</v>
      </c>
    </row>
    <row r="12" spans="2:2" x14ac:dyDescent="0.25">
      <c r="B12" s="43"/>
    </row>
    <row r="13" spans="2:2" ht="45" x14ac:dyDescent="0.25">
      <c r="B13" s="43" t="s">
        <v>405</v>
      </c>
    </row>
    <row r="14" spans="2:2" x14ac:dyDescent="0.25">
      <c r="B14" s="43"/>
    </row>
    <row r="15" spans="2:2" ht="45" x14ac:dyDescent="0.25">
      <c r="B15" s="43" t="s">
        <v>404</v>
      </c>
    </row>
    <row r="16" spans="2:2" x14ac:dyDescent="0.25">
      <c r="B16" s="43"/>
    </row>
    <row r="17" spans="2:2" ht="60" x14ac:dyDescent="0.25">
      <c r="B17" s="43" t="s">
        <v>403</v>
      </c>
    </row>
    <row r="18" spans="2:2" x14ac:dyDescent="0.25">
      <c r="B18" s="43"/>
    </row>
    <row r="19" spans="2:2" ht="75" x14ac:dyDescent="0.25">
      <c r="B19" s="43" t="s">
        <v>402</v>
      </c>
    </row>
    <row r="20" spans="2:2" ht="15.75" thickBot="1" x14ac:dyDescent="0.3">
      <c r="B20" s="42"/>
    </row>
    <row r="21" spans="2:2" x14ac:dyDescent="0.25">
      <c r="B21" s="41"/>
    </row>
    <row r="22" spans="2:2" x14ac:dyDescent="0.25">
      <c r="B22" s="41"/>
    </row>
    <row r="23" spans="2:2" x14ac:dyDescent="0.25">
      <c r="B23" s="41"/>
    </row>
    <row r="24" spans="2:2" x14ac:dyDescent="0.25">
      <c r="B24" s="41"/>
    </row>
    <row r="25" spans="2:2" ht="13.5" customHeight="1" x14ac:dyDescent="0.25">
      <c r="B25" s="41"/>
    </row>
    <row r="26" spans="2:2" ht="15.75" x14ac:dyDescent="0.25">
      <c r="B26" s="40"/>
    </row>
  </sheetData>
  <sheetProtection algorithmName="SHA-512" hashValue="CDgMXM2vNYWapp8oBijob7zNBJWHf/YbuuqlkFsq88jlxy+2Y6+KZQyHeYnfEeOUjC+73QTgCGhiaJpGOeqLug==" saltValue="gLaAv/KkU8CGJ0KEMI/f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FFEC7-3BF0-489F-B5C8-9532A960500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b109657-a981-45e9-accc-f4b6203c2974"/>
    <ds:schemaRef ds:uri="http://purl.org/dc/elements/1.1/"/>
    <ds:schemaRef ds:uri="http://purl.org/dc/dcmitype/"/>
    <ds:schemaRef ds:uri="http://schemas.openxmlformats.org/package/2006/metadata/core-properties"/>
    <ds:schemaRef ds:uri="d6f25a68-2b8f-4a5b-9db1-9252afa83ed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C32370-E86A-4609-A6D4-04C4BF0F07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AF5D7-A2DE-4708-A641-15007BF9C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3</vt:i4>
      </vt:variant>
    </vt:vector>
  </HeadingPairs>
  <TitlesOfParts>
    <vt:vector size="12" baseType="lpstr">
      <vt:lpstr>Ponuka</vt:lpstr>
      <vt:lpstr>Tab.1_Mosty</vt:lpstr>
      <vt:lpstr>Tab.2_Lávky</vt:lpstr>
      <vt:lpstr>Tab.3_Podchody</vt:lpstr>
      <vt:lpstr>Tab.4_Podjazdy</vt:lpstr>
      <vt:lpstr>Tab.5_Suhrn.tabul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silvia.grezova@bratislava.sk</dc:creator>
  <cp:keywords/>
  <dc:description/>
  <cp:lastModifiedBy>Hornáčková Miroslava, Mgr.</cp:lastModifiedBy>
  <cp:revision/>
  <cp:lastPrinted>2025-09-25T12:10:09Z</cp:lastPrinted>
  <dcterms:created xsi:type="dcterms:W3CDTF">2019-12-04T08:28:11Z</dcterms:created>
  <dcterms:modified xsi:type="dcterms:W3CDTF">2025-09-29T06:20:50Z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