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02_Centrálne VO/#84632541_IT HW a podpora (PC, NTB, monitory, projektory) - CVO/03 SP/"/>
    </mc:Choice>
  </mc:AlternateContent>
  <xr:revisionPtr revIDLastSave="198" documentId="8_{BA6F652D-1323-427F-978C-B487562A488A}" xr6:coauthVersionLast="47" xr6:coauthVersionMax="47" xr10:uidLastSave="{112FE9B9-41DC-4911-BCB9-F026E4C1A1C8}"/>
  <bookViews>
    <workbookView xWindow="-110" yWindow="-110" windowWidth="38620" windowHeight="2110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6" l="1"/>
  <c r="H24" i="6"/>
  <c r="H25" i="6"/>
  <c r="H26" i="6"/>
  <c r="H27" i="6"/>
  <c r="H28" i="6"/>
  <c r="H29" i="6"/>
  <c r="H30" i="6"/>
  <c r="H31" i="6"/>
  <c r="H32" i="6"/>
  <c r="H21" i="6"/>
  <c r="H22" i="6"/>
  <c r="H23" i="6"/>
  <c r="H20" i="6"/>
  <c r="H39" i="6"/>
  <c r="I33" i="6" l="1"/>
  <c r="I34" i="6" s="1"/>
  <c r="F35" i="6"/>
  <c r="H18" i="6"/>
  <c r="F18" i="6"/>
</calcChain>
</file>

<file path=xl/sharedStrings.xml><?xml version="1.0" encoding="utf-8"?>
<sst xmlns="http://schemas.openxmlformats.org/spreadsheetml/2006/main" count="102" uniqueCount="98">
  <si>
    <t>Uchádzač vypĺňa iba bunky v modrom podfarbení !!!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</si>
  <si>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</si>
  <si>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</si>
  <si>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</si>
  <si>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</si>
  <si>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</si>
  <si>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</si>
  <si>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</si>
  <si>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</si>
  <si>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</si>
  <si>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Kritérium č. 1: Cena s DPH</t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</si>
  <si>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</si>
  <si>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</si>
  <si>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</si>
  <si>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</si>
  <si>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</si>
  <si>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</si>
  <si>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Názov položky </t>
  </si>
  <si>
    <t xml:space="preserve">Celkové množstvo (v ks)* </t>
  </si>
  <si>
    <t>Jednotková cena   bez DPH</t>
  </si>
  <si>
    <t xml:space="preserve">Celková cena bez DPH </t>
  </si>
  <si>
    <t>1.</t>
  </si>
  <si>
    <t>Notebooky - pracovné a)</t>
  </si>
  <si>
    <t>2</t>
  </si>
  <si>
    <t>Monitory + dockina b)</t>
  </si>
  <si>
    <t>3</t>
  </si>
  <si>
    <t>Monitory + dockina c)</t>
  </si>
  <si>
    <t>4</t>
  </si>
  <si>
    <t>Dokovacia stanica d)</t>
  </si>
  <si>
    <t>5</t>
  </si>
  <si>
    <t>Príslušenstvo k notebookom - pracovné (taška) e)</t>
  </si>
  <si>
    <t>6</t>
  </si>
  <si>
    <t>Príslušenstvo k notebookom - pracovné (klávesnica + myš) e)</t>
  </si>
  <si>
    <t>7</t>
  </si>
  <si>
    <t>Stolové PC f)</t>
  </si>
  <si>
    <t>8</t>
  </si>
  <si>
    <t>Notebooky - výkonné g)</t>
  </si>
  <si>
    <t>9</t>
  </si>
  <si>
    <t>Dokovacia stanica - výkonná h)</t>
  </si>
  <si>
    <t>10</t>
  </si>
  <si>
    <t>Príslušenstvo k notebookom – výkonné (taška) i)</t>
  </si>
  <si>
    <t>11</t>
  </si>
  <si>
    <t>Notebooky - výkonné s MacOS j)</t>
  </si>
  <si>
    <t>12</t>
  </si>
  <si>
    <t>Notebooky – MacOS k)</t>
  </si>
  <si>
    <t>13</t>
  </si>
  <si>
    <t>Projektory L)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</si>
  <si>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</si>
  <si>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</si>
  <si>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</si>
  <si>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</si>
  <si>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</si>
  <si>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 xml:space="preserve">Cena v Eur bez DPH za položku č. 1                                                                                                                                                                                                                        </t>
  </si>
  <si>
    <t>Rozhodné kritérium č. 2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</si>
  <si>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</si>
  <si>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**Ponuková cena uchádzača musí byť konečná, nakoľko hodnotiacim kritériom je najnižšia celková cena bez DPH</t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</si>
  <si>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</si>
  <si>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</si>
  <si>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</si>
  <si>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</si>
  <si>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</si>
  <si>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</si>
  <si>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</si>
  <si>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</si>
  <si>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</si>
  <si>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</si>
  <si>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</si>
  <si>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</si>
  <si>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</si>
  <si>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</si>
  <si>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</si>
  <si>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</si>
  <si>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</si>
  <si>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</si>
  <si>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</si>
  <si>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</si>
  <si>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</si>
  <si>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</si>
  <si>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</si>
  <si>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</si>
  <si>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</si>
  <si>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</si>
  <si>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</si>
  <si>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</si>
  <si>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</si>
  <si>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</si>
  <si>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</si>
  <si>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</si>
  <si>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</si>
  <si>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</si>
  <si>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</si>
  <si>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</si>
  <si>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</si>
  <si>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</si>
  <si>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Dynamický nákupný systém "IT HW a podpora"</t>
  </si>
  <si>
    <t>Cena spolu v eur s DPH:</t>
  </si>
  <si>
    <t>Príloha č. 2 - Ponuka uchádzača vo výzve č. 74 "PC, NTB, monitory, projektory - CVO"</t>
  </si>
  <si>
    <t>Cena v Eur bez DPH za položku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</si>
</sst>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5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48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6" xfId="2" applyFont="1" applyFill="1" applyBorder="1"/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49" fontId="0" fillId="6" borderId="52" xfId="0" applyNumberFormat="1" applyFill="1" applyBorder="1" applyAlignment="1">
      <alignment horizontal="left"/>
    </xf>
    <xf numFmtId="165" fontId="0" fillId="5" borderId="54" xfId="2" applyNumberFormat="1" applyFont="1" applyFill="1" applyBorder="1" applyAlignment="1">
      <alignment horizontal="center" vertical="center"/>
    </xf>
    <xf numFmtId="0" fontId="3" fillId="5" borderId="56" xfId="2" applyFont="1" applyFill="1" applyBorder="1" applyProtection="1">
      <protection hidden="1"/>
    </xf>
    <xf numFmtId="0" fontId="6" fillId="0" borderId="51" xfId="0" applyFont="1" applyBorder="1" applyAlignment="1">
      <alignment vertical="center"/>
    </xf>
    <xf numFmtId="0" fontId="5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justify" vertical="center"/>
    </xf>
    <xf numFmtId="0" fontId="0" fillId="6" borderId="58" xfId="0" applyFill="1" applyBorder="1" applyAlignment="1">
      <alignment horizontal="left" vertical="center" wrapText="1" indent="1"/>
    </xf>
    <xf numFmtId="0" fontId="6" fillId="6" borderId="58" xfId="0" applyFont="1" applyFill="1" applyBorder="1" applyAlignment="1">
      <alignment horizontal="left" vertical="center" wrapText="1" indent="1"/>
    </xf>
    <xf numFmtId="0" fontId="2" fillId="6" borderId="58" xfId="0" applyFont="1" applyFill="1" applyBorder="1" applyAlignment="1">
      <alignment horizontal="center" vertical="center" wrapText="1"/>
    </xf>
    <xf numFmtId="0" fontId="23" fillId="6" borderId="58" xfId="4" applyFill="1" applyBorder="1" applyAlignment="1">
      <alignment horizontal="left" vertical="center" wrapText="1" indent="1"/>
    </xf>
    <xf numFmtId="0" fontId="0" fillId="6" borderId="58" xfId="0" applyFill="1" applyBorder="1" applyAlignment="1" applyProtection="1">
      <alignment horizontal="left" vertical="center" wrapText="1" indent="1"/>
      <protection locked="0"/>
    </xf>
    <xf numFmtId="0" fontId="0" fillId="6" borderId="58" xfId="0" applyFill="1" applyBorder="1" applyAlignment="1">
      <alignment horizontal="left" wrapText="1" indent="1"/>
    </xf>
    <xf numFmtId="0" fontId="24" fillId="0" borderId="0" xfId="2" applyFont="1" applyFill="1" applyBorder="1" applyAlignment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2" fillId="6" borderId="0" xfId="2" applyFont="1" applyFill="1" applyBorder="1" applyAlignment="1">
      <alignment horizontal="left"/>
    </xf>
    <xf numFmtId="165" fontId="0" fillId="5" borderId="31" xfId="0" applyNumberFormat="1" applyFill="1" applyBorder="1" applyAlignment="1">
      <alignment horizontal="center" wrapText="1"/>
    </xf>
    <xf numFmtId="0" fontId="0" fillId="5" borderId="55" xfId="0" applyFill="1" applyBorder="1" applyAlignment="1">
      <alignment horizontal="center" wrapText="1"/>
    </xf>
    <xf numFmtId="166" fontId="21" fillId="7" borderId="60" xfId="2" applyNumberFormat="1" applyFont="1" applyFill="1" applyBorder="1" applyAlignment="1">
      <alignment vertical="center"/>
    </xf>
    <xf numFmtId="49" fontId="0" fillId="6" borderId="61" xfId="0" applyNumberFormat="1" applyFill="1" applyBorder="1" applyAlignment="1">
      <alignment horizontal="left"/>
    </xf>
    <xf numFmtId="0" fontId="10" fillId="0" borderId="65" xfId="0" applyFont="1" applyBorder="1" applyAlignment="1">
      <alignment horizontal="center" vertical="center"/>
    </xf>
    <xf numFmtId="165" fontId="0" fillId="5" borderId="66" xfId="2" applyNumberFormat="1" applyFont="1" applyFill="1" applyBorder="1" applyAlignment="1">
      <alignment horizontal="center" vertical="center"/>
    </xf>
    <xf numFmtId="166" fontId="21" fillId="7" borderId="60" xfId="2" applyNumberFormat="1" applyFont="1" applyFill="1" applyBorder="1" applyAlignment="1">
      <alignment horizontal="right" vertical="center"/>
    </xf>
    <xf numFmtId="0" fontId="21" fillId="7" borderId="60" xfId="2" applyFont="1" applyFill="1" applyBorder="1" applyAlignment="1">
      <alignment horizontal="left" vertical="center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26" fillId="0" borderId="53" xfId="0" applyFont="1" applyBorder="1"/>
    <xf numFmtId="0" fontId="0" fillId="0" borderId="46" xfId="0" applyBorder="1"/>
    <xf numFmtId="0" fontId="0" fillId="0" borderId="49" xfId="0" applyBorder="1"/>
    <xf numFmtId="2" fontId="17" fillId="0" borderId="34" xfId="2" applyNumberFormat="1" applyFont="1" applyFill="1" applyBorder="1" applyAlignment="1">
      <alignment horizontal="left"/>
    </xf>
    <xf numFmtId="2" fontId="17" fillId="0" borderId="43" xfId="2" applyNumberFormat="1" applyFont="1" applyFill="1" applyBorder="1" applyAlignment="1">
      <alignment horizontal="left"/>
    </xf>
    <xf numFmtId="2" fontId="17" fillId="0" borderId="22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3" xfId="2" applyFont="1" applyFill="1" applyBorder="1" applyAlignment="1">
      <alignment horizontal="left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14" fillId="7" borderId="47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4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8" fillId="0" borderId="44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166" fontId="0" fillId="0" borderId="44" xfId="2" applyNumberFormat="1" applyFont="1" applyFill="1" applyBorder="1" applyAlignment="1">
      <alignment horizontal="right" vertical="center"/>
    </xf>
    <xf numFmtId="166" fontId="0" fillId="0" borderId="20" xfId="2" applyNumberFormat="1" applyFont="1" applyFill="1" applyBorder="1" applyAlignment="1">
      <alignment horizontal="right" vertical="center"/>
    </xf>
    <xf numFmtId="0" fontId="26" fillId="0" borderId="31" xfId="0" applyFont="1" applyBorder="1" applyAlignment="1">
      <alignment wrapText="1"/>
    </xf>
    <xf numFmtId="0" fontId="0" fillId="0" borderId="59" xfId="0" applyBorder="1" applyAlignment="1">
      <alignment wrapText="1"/>
    </xf>
    <xf numFmtId="0" fontId="0" fillId="0" borderId="55" xfId="0" applyBorder="1" applyAlignment="1">
      <alignment wrapText="1"/>
    </xf>
    <xf numFmtId="164" fontId="22" fillId="0" borderId="10" xfId="2" applyNumberFormat="1" applyFont="1" applyFill="1" applyBorder="1" applyAlignment="1">
      <alignment horizontal="right"/>
    </xf>
    <xf numFmtId="164" fontId="22" fillId="0" borderId="17" xfId="2" applyNumberFormat="1" applyFont="1" applyFill="1" applyBorder="1" applyAlignment="1">
      <alignment horizontal="right"/>
    </xf>
    <xf numFmtId="164" fontId="22" fillId="0" borderId="11" xfId="2" applyNumberFormat="1" applyFont="1" applyFill="1" applyBorder="1" applyAlignment="1">
      <alignment horizontal="right"/>
    </xf>
    <xf numFmtId="0" fontId="11" fillId="6" borderId="60" xfId="2" applyFont="1" applyFill="1" applyBorder="1" applyAlignment="1">
      <alignment horizontal="left" vertical="center" wrapText="1"/>
    </xf>
    <xf numFmtId="165" fontId="0" fillId="5" borderId="60" xfId="0" applyNumberFormat="1" applyFill="1" applyBorder="1" applyAlignment="1">
      <alignment horizontal="center" wrapText="1"/>
    </xf>
    <xf numFmtId="0" fontId="0" fillId="5" borderId="60" xfId="0" applyFill="1" applyBorder="1" applyAlignment="1">
      <alignment horizont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0" fillId="0" borderId="31" xfId="0" applyBorder="1" applyAlignment="1">
      <alignment horizontal="left" wrapText="1"/>
    </xf>
    <xf numFmtId="0" fontId="0" fillId="0" borderId="59" xfId="0" applyBorder="1" applyAlignment="1">
      <alignment horizontal="left" wrapText="1"/>
    </xf>
    <xf numFmtId="0" fontId="0" fillId="0" borderId="55" xfId="0" applyBorder="1" applyAlignment="1">
      <alignment horizontal="left" wrapText="1"/>
    </xf>
    <xf numFmtId="0" fontId="0" fillId="0" borderId="62" xfId="0" applyBorder="1" applyAlignment="1">
      <alignment horizontal="left" wrapText="1"/>
    </xf>
    <xf numFmtId="0" fontId="0" fillId="0" borderId="63" xfId="0" applyBorder="1" applyAlignment="1">
      <alignment horizontal="left" wrapText="1"/>
    </xf>
    <xf numFmtId="0" fontId="0" fillId="0" borderId="64" xfId="0" applyBorder="1" applyAlignment="1">
      <alignment horizontal="left" wrapText="1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40" xfId="2" applyFont="1" applyFill="1" applyBorder="1" applyAlignment="1">
      <alignment horizontal="center" wrapText="1"/>
    </xf>
    <xf numFmtId="0" fontId="15" fillId="6" borderId="42" xfId="2" applyFont="1" applyFill="1" applyBorder="1" applyAlignment="1">
      <alignment horizontal="center" wrapText="1"/>
    </xf>
    <xf numFmtId="0" fontId="11" fillId="6" borderId="45" xfId="2" applyFont="1" applyFill="1" applyBorder="1" applyAlignment="1">
      <alignment horizontal="center"/>
    </xf>
    <xf numFmtId="0" fontId="11" fillId="6" borderId="46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1" fillId="6" borderId="31" xfId="2" applyFont="1" applyFill="1" applyBorder="1" applyAlignment="1">
      <alignment horizontal="left" vertical="center" wrapText="1"/>
    </xf>
    <xf numFmtId="0" fontId="11" fillId="6" borderId="59" xfId="2" applyFont="1" applyFill="1" applyBorder="1" applyAlignment="1">
      <alignment horizontal="left" vertical="center" wrapText="1"/>
    </xf>
    <xf numFmtId="0" fontId="11" fillId="6" borderId="55" xfId="2" applyFont="1" applyFill="1" applyBorder="1" applyAlignment="1">
      <alignment horizontal="left" vertical="center" wrapText="1"/>
    </xf>
    <xf numFmtId="165" fontId="0" fillId="5" borderId="31" xfId="0" applyNumberFormat="1" applyFill="1" applyBorder="1" applyAlignment="1">
      <alignment horizontal="center" wrapText="1"/>
    </xf>
    <xf numFmtId="165" fontId="0" fillId="5" borderId="55" xfId="0" applyNumberFormat="1" applyFill="1" applyBorder="1" applyAlignment="1">
      <alignment horizontal="center" wrapText="1"/>
    </xf>
    <xf numFmtId="0" fontId="11" fillId="6" borderId="31" xfId="2" applyFont="1" applyFill="1" applyBorder="1" applyAlignment="1">
      <alignment horizontal="center" vertical="center" wrapText="1"/>
    </xf>
    <xf numFmtId="0" fontId="11" fillId="6" borderId="59" xfId="2" applyFont="1" applyFill="1" applyBorder="1" applyAlignment="1">
      <alignment horizontal="center" vertical="center" wrapText="1"/>
    </xf>
    <xf numFmtId="0" fontId="11" fillId="6" borderId="55" xfId="2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8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  <xf numFmtId="166" fontId="0" fillId="0" borderId="67" xfId="2" applyNumberFormat="1" applyFont="1" applyFill="1" applyBorder="1" applyAlignment="1">
      <alignment horizontal="right" vertical="center"/>
    </xf>
    <xf numFmtId="166" fontId="0" fillId="0" borderId="9" xfId="2" applyNumberFormat="1" applyFont="1" applyFill="1" applyBorder="1" applyAlignment="1">
      <alignment horizontal="right" vertical="center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415925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415925</xdr:colOff>
          <xdr:row>11</xdr:row>
          <xdr:rowOff>568325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415925</xdr:colOff>
          <xdr:row>13</xdr:row>
          <xdr:rowOff>568325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13</xdr:row>
          <xdr:rowOff>0</xdr:rowOff>
        </xdr:from>
        <xdr:to>
          <xdr:col>10</xdr:col>
          <xdr:colOff>530225</xdr:colOff>
          <xdr:row>13</xdr:row>
          <xdr:rowOff>568325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415925</xdr:colOff>
          <xdr:row>12</xdr:row>
          <xdr:rowOff>568325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361950</xdr:colOff>
          <xdr:row>10</xdr:row>
          <xdr:rowOff>111125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45"/>
  <sheetViews>
    <sheetView showGridLines="0" tabSelected="1" zoomScaleNormal="100" zoomScaleSheetLayoutView="160" workbookViewId="0">
      <selection activeCell="G24" sqref="G24"/>
    </sheetView>
  </sheetViews>
  <sheetFormatPr defaultRowHeight="15" x14ac:dyDescent="0.25"/>
  <cols>
    <col min="1" max="1" width="5" customWidth="1"/>
    <col min="2" max="2" width="6.140625" style="14" customWidth="1"/>
    <col min="3" max="3" width="10.5703125" style="14" customWidth="1"/>
    <col min="4" max="4" width="5.85546875" style="14" customWidth="1"/>
    <col min="5" max="5" width="65.28515625" style="14" customWidth="1"/>
    <col min="6" max="6" width="14" customWidth="1"/>
    <col min="7" max="7" width="14.5703125" customWidth="1"/>
    <col min="8" max="8" width="8.42578125" customWidth="1"/>
    <col min="9" max="9" width="13.85546875" customWidth="1"/>
  </cols>
  <sheetData>
    <row r="1" spans="2:9" ht="25.5" customHeight="1" x14ac:dyDescent="0.3">
      <c r="B1" s="129" t="s">
        <v>94</v>
      </c>
      <c r="C1" s="129"/>
      <c r="D1" s="129"/>
      <c r="E1" s="129"/>
      <c r="F1" s="129"/>
      <c r="G1" s="129"/>
      <c r="H1" s="129"/>
      <c r="I1" s="129"/>
    </row>
    <row r="2" spans="2:9" ht="25.5" customHeight="1" x14ac:dyDescent="0.3">
      <c r="B2" s="130" t="s">
        <v>0</v>
      </c>
      <c r="C2" s="130"/>
      <c r="D2" s="130"/>
      <c r="E2" s="130"/>
      <c r="F2" s="130"/>
      <c r="G2" s="130"/>
      <c r="H2" s="130"/>
      <c r="I2" s="130"/>
    </row>
    <row r="3" spans="2:9" ht="15.75" thickBot="1" x14ac:dyDescent="0.3">
      <c r="B3" s="147"/>
      <c r="C3" s="147"/>
      <c r="D3" s="147"/>
      <c r="E3" s="147"/>
      <c r="F3" s="147"/>
    </row>
    <row r="4" spans="2:9" ht="45.75" customHeight="1" thickBot="1" x14ac:dyDescent="0.3">
      <c r="B4" s="113" t="s">
        <v>96</v>
      </c>
      <c r="C4" s="114"/>
      <c r="D4" s="114"/>
      <c r="E4" s="114"/>
      <c r="F4" s="114"/>
      <c r="G4" s="114"/>
      <c r="H4" s="114"/>
      <c r="I4" s="115"/>
    </row>
    <row r="5" spans="2:9" s="14" customFormat="1" ht="15.75" thickBot="1" x14ac:dyDescent="0.3">
      <c r="B5" s="135"/>
      <c r="C5" s="136"/>
      <c r="D5" s="136"/>
      <c r="E5" s="136"/>
      <c r="F5" s="136"/>
      <c r="G5" s="136"/>
      <c r="H5" s="136"/>
      <c r="I5" s="136"/>
    </row>
    <row r="6" spans="2:9" ht="17.100000000000001" customHeight="1" x14ac:dyDescent="0.25">
      <c r="B6" s="141" t="s">
        <v>1</v>
      </c>
      <c r="C6" s="142"/>
      <c r="D6" s="142"/>
      <c r="E6" s="142"/>
      <c r="F6" s="137"/>
      <c r="G6" s="137"/>
      <c r="H6" s="137"/>
      <c r="I6" s="138"/>
    </row>
    <row r="7" spans="2:9" ht="17.100000000000001" customHeight="1" thickBot="1" x14ac:dyDescent="0.3">
      <c r="B7" s="143" t="s">
        <v>2</v>
      </c>
      <c r="C7" s="144"/>
      <c r="D7" s="144"/>
      <c r="E7" s="144"/>
      <c r="F7" s="145" t="s">
        <v>3</v>
      </c>
      <c r="G7" s="146"/>
      <c r="H7" s="139"/>
      <c r="I7" s="140"/>
    </row>
    <row r="8" spans="2:9" s="14" customFormat="1" ht="15.75" thickBot="1" x14ac:dyDescent="0.3">
      <c r="B8" s="89"/>
      <c r="C8" s="90"/>
      <c r="D8" s="90"/>
      <c r="E8" s="90"/>
      <c r="F8" s="90"/>
      <c r="G8" s="90"/>
      <c r="H8" s="90"/>
      <c r="I8" s="90"/>
    </row>
    <row r="9" spans="2:9" ht="30" customHeight="1" x14ac:dyDescent="0.25">
      <c r="B9" s="148" t="s">
        <v>4</v>
      </c>
      <c r="C9" s="149"/>
      <c r="D9" s="149"/>
      <c r="E9" s="149"/>
      <c r="F9" s="149"/>
      <c r="G9" s="149"/>
      <c r="H9" s="149"/>
      <c r="I9" s="150"/>
    </row>
    <row r="10" spans="2:9" ht="36.75" customHeight="1" x14ac:dyDescent="0.25">
      <c r="B10" s="49" t="s">
        <v>5</v>
      </c>
      <c r="C10" s="50"/>
      <c r="D10" s="50"/>
      <c r="E10" s="50"/>
      <c r="F10" s="50"/>
      <c r="G10" s="50"/>
      <c r="H10" s="51"/>
      <c r="I10" s="27"/>
    </row>
    <row r="11" spans="2:9" ht="45" customHeight="1" x14ac:dyDescent="0.25">
      <c r="B11" s="64" t="s">
        <v>6</v>
      </c>
      <c r="C11" s="65"/>
      <c r="D11" s="65"/>
      <c r="E11" s="65"/>
      <c r="F11" s="65"/>
      <c r="G11" s="65"/>
      <c r="H11" s="66"/>
      <c r="I11" s="12"/>
    </row>
    <row r="12" spans="2:9" ht="45" customHeight="1" x14ac:dyDescent="0.25">
      <c r="B12" s="70" t="s">
        <v>7</v>
      </c>
      <c r="C12" s="71"/>
      <c r="D12" s="71"/>
      <c r="E12" s="71"/>
      <c r="F12" s="71"/>
      <c r="G12" s="71"/>
      <c r="H12" s="72"/>
      <c r="I12" s="12"/>
    </row>
    <row r="13" spans="2:9" ht="45" customHeight="1" x14ac:dyDescent="0.25">
      <c r="B13" s="70" t="s">
        <v>8</v>
      </c>
      <c r="C13" s="71"/>
      <c r="D13" s="71"/>
      <c r="E13" s="71"/>
      <c r="F13" s="71"/>
      <c r="G13" s="71"/>
      <c r="H13" s="72"/>
      <c r="I13" s="12"/>
    </row>
    <row r="14" spans="2:9" ht="45" customHeight="1" thickBot="1" x14ac:dyDescent="0.3">
      <c r="B14" s="67" t="s">
        <v>9</v>
      </c>
      <c r="C14" s="68"/>
      <c r="D14" s="68"/>
      <c r="E14" s="68"/>
      <c r="F14" s="68"/>
      <c r="G14" s="68"/>
      <c r="H14" s="69"/>
      <c r="I14" s="13"/>
    </row>
    <row r="15" spans="2:9" s="14" customFormat="1" ht="15.75" thickBot="1" x14ac:dyDescent="0.3">
      <c r="B15" s="131"/>
      <c r="C15" s="132"/>
      <c r="D15" s="132"/>
      <c r="E15" s="132"/>
      <c r="F15" s="132"/>
      <c r="G15" s="132"/>
      <c r="H15" s="132"/>
      <c r="I15" s="132"/>
    </row>
    <row r="16" spans="2:9" ht="24" customHeight="1" x14ac:dyDescent="0.25">
      <c r="B16" s="61" t="s">
        <v>10</v>
      </c>
      <c r="C16" s="62"/>
      <c r="D16" s="62"/>
      <c r="E16" s="62"/>
      <c r="F16" s="62"/>
      <c r="G16" s="62"/>
      <c r="H16" s="62"/>
      <c r="I16" s="63"/>
    </row>
    <row r="17" spans="2:9" ht="15.6" customHeight="1" x14ac:dyDescent="0.25">
      <c r="B17" s="152" t="s">
        <v>11</v>
      </c>
      <c r="C17" s="153"/>
      <c r="D17" s="151"/>
      <c r="E17" s="20" t="s">
        <v>12</v>
      </c>
      <c r="F17" s="133" t="s">
        <v>13</v>
      </c>
      <c r="G17" s="151"/>
      <c r="H17" s="133" t="s">
        <v>14</v>
      </c>
      <c r="I17" s="134"/>
    </row>
    <row r="18" spans="2:9" ht="20.100000000000001" customHeight="1" thickBot="1" x14ac:dyDescent="0.3">
      <c r="B18" s="58" t="s">
        <v>15</v>
      </c>
      <c r="C18" s="59"/>
      <c r="D18" s="60"/>
      <c r="E18" s="17">
        <v>100</v>
      </c>
      <c r="F18" s="55" t="str">
        <f>IF(E18=100,"neuplatňuje sa","sem doplň minimum")</f>
        <v>neuplatňuje sa</v>
      </c>
      <c r="G18" s="56"/>
      <c r="H18" s="55" t="str">
        <f>IF(E18=100,"neuplatňuje sa","sem doplň maximum")</f>
        <v>neuplatňuje sa</v>
      </c>
      <c r="I18" s="57"/>
    </row>
    <row r="19" spans="2:9" ht="30.95" customHeight="1" x14ac:dyDescent="0.25">
      <c r="B19" s="18" t="s">
        <v>16</v>
      </c>
      <c r="C19" s="73" t="s">
        <v>17</v>
      </c>
      <c r="D19" s="74"/>
      <c r="E19" s="75"/>
      <c r="F19" s="19" t="s">
        <v>18</v>
      </c>
      <c r="G19" s="19" t="s">
        <v>19</v>
      </c>
      <c r="H19" s="76" t="s">
        <v>20</v>
      </c>
      <c r="I19" s="77"/>
    </row>
    <row r="20" spans="2:9" ht="15.95" customHeight="1" x14ac:dyDescent="0.25">
      <c r="B20" s="25" t="s">
        <v>21</v>
      </c>
      <c r="C20" s="52" t="s">
        <v>22</v>
      </c>
      <c r="D20" s="53"/>
      <c r="E20" s="54"/>
      <c r="F20" s="38">
        <v>260</v>
      </c>
      <c r="G20" s="26">
        <v>0</v>
      </c>
      <c r="H20" s="78">
        <f>G20*F20</f>
        <v>0</v>
      </c>
      <c r="I20" s="79"/>
    </row>
    <row r="21" spans="2:9" ht="15.95" customHeight="1" x14ac:dyDescent="0.25">
      <c r="B21" s="25" t="s">
        <v>23</v>
      </c>
      <c r="C21" s="80" t="s">
        <v>24</v>
      </c>
      <c r="D21" s="81"/>
      <c r="E21" s="82"/>
      <c r="F21" s="39">
        <v>260</v>
      </c>
      <c r="G21" s="26">
        <v>0</v>
      </c>
      <c r="H21" s="78">
        <f>G21*F21</f>
        <v>0</v>
      </c>
      <c r="I21" s="79"/>
    </row>
    <row r="22" spans="2:9" ht="15.95" customHeight="1" x14ac:dyDescent="0.25">
      <c r="B22" s="25" t="s">
        <v>25</v>
      </c>
      <c r="C22" s="80" t="s">
        <v>26</v>
      </c>
      <c r="D22" s="81"/>
      <c r="E22" s="82"/>
      <c r="F22" s="39">
        <v>100</v>
      </c>
      <c r="G22" s="26">
        <v>0</v>
      </c>
      <c r="H22" s="78">
        <f>G22*F22</f>
        <v>0</v>
      </c>
      <c r="I22" s="79"/>
    </row>
    <row r="23" spans="2:9" ht="15.95" customHeight="1" x14ac:dyDescent="0.25">
      <c r="B23" s="25" t="s">
        <v>27</v>
      </c>
      <c r="C23" s="80" t="s">
        <v>28</v>
      </c>
      <c r="D23" s="81"/>
      <c r="E23" s="82"/>
      <c r="F23" s="39">
        <v>50</v>
      </c>
      <c r="G23" s="26">
        <v>0</v>
      </c>
      <c r="H23" s="78">
        <f>G23*F23</f>
        <v>0</v>
      </c>
      <c r="I23" s="79"/>
    </row>
    <row r="24" spans="2:9" ht="15.95" customHeight="1" x14ac:dyDescent="0.25">
      <c r="B24" s="25" t="s">
        <v>29</v>
      </c>
      <c r="C24" s="91" t="s">
        <v>30</v>
      </c>
      <c r="D24" s="92"/>
      <c r="E24" s="93"/>
      <c r="F24" s="39">
        <v>260</v>
      </c>
      <c r="G24" s="26">
        <v>0</v>
      </c>
      <c r="H24" s="78">
        <f t="shared" ref="H24:H32" si="0">G24*F24</f>
        <v>0</v>
      </c>
      <c r="I24" s="79"/>
    </row>
    <row r="25" spans="2:9" ht="15.95" customHeight="1" x14ac:dyDescent="0.25">
      <c r="B25" s="25" t="s">
        <v>31</v>
      </c>
      <c r="C25" s="91" t="s">
        <v>32</v>
      </c>
      <c r="D25" s="92"/>
      <c r="E25" s="93"/>
      <c r="F25" s="39">
        <v>285</v>
      </c>
      <c r="G25" s="26">
        <v>0</v>
      </c>
      <c r="H25" s="78">
        <f t="shared" si="0"/>
        <v>0</v>
      </c>
      <c r="I25" s="79"/>
    </row>
    <row r="26" spans="2:9" ht="15.95" customHeight="1" x14ac:dyDescent="0.25">
      <c r="B26" s="25" t="s">
        <v>33</v>
      </c>
      <c r="C26" s="91" t="s">
        <v>34</v>
      </c>
      <c r="D26" s="92"/>
      <c r="E26" s="93"/>
      <c r="F26" s="39">
        <v>80</v>
      </c>
      <c r="G26" s="26">
        <v>0</v>
      </c>
      <c r="H26" s="78">
        <f t="shared" si="0"/>
        <v>0</v>
      </c>
      <c r="I26" s="79"/>
    </row>
    <row r="27" spans="2:9" ht="15.95" customHeight="1" x14ac:dyDescent="0.25">
      <c r="B27" s="25" t="s">
        <v>35</v>
      </c>
      <c r="C27" s="91" t="s">
        <v>36</v>
      </c>
      <c r="D27" s="92"/>
      <c r="E27" s="93"/>
      <c r="F27" s="39">
        <v>25</v>
      </c>
      <c r="G27" s="26">
        <v>0</v>
      </c>
      <c r="H27" s="78">
        <f t="shared" si="0"/>
        <v>0</v>
      </c>
      <c r="I27" s="79"/>
    </row>
    <row r="28" spans="2:9" ht="15.95" customHeight="1" x14ac:dyDescent="0.25">
      <c r="B28" s="25" t="s">
        <v>37</v>
      </c>
      <c r="C28" s="91" t="s">
        <v>38</v>
      </c>
      <c r="D28" s="92"/>
      <c r="E28" s="93"/>
      <c r="F28" s="39">
        <v>25</v>
      </c>
      <c r="G28" s="26">
        <v>0</v>
      </c>
      <c r="H28" s="78">
        <f t="shared" si="0"/>
        <v>0</v>
      </c>
      <c r="I28" s="79"/>
    </row>
    <row r="29" spans="2:9" ht="15.95" customHeight="1" x14ac:dyDescent="0.25">
      <c r="B29" s="25" t="s">
        <v>39</v>
      </c>
      <c r="C29" s="91" t="s">
        <v>40</v>
      </c>
      <c r="D29" s="92"/>
      <c r="E29" s="93"/>
      <c r="F29" s="39">
        <v>25</v>
      </c>
      <c r="G29" s="26">
        <v>0</v>
      </c>
      <c r="H29" s="78">
        <f t="shared" si="0"/>
        <v>0</v>
      </c>
      <c r="I29" s="79"/>
    </row>
    <row r="30" spans="2:9" ht="15.95" customHeight="1" x14ac:dyDescent="0.25">
      <c r="B30" s="25" t="s">
        <v>41</v>
      </c>
      <c r="C30" s="91" t="s">
        <v>42</v>
      </c>
      <c r="D30" s="92"/>
      <c r="E30" s="93"/>
      <c r="F30" s="39">
        <v>10</v>
      </c>
      <c r="G30" s="26">
        <v>0</v>
      </c>
      <c r="H30" s="78">
        <f t="shared" si="0"/>
        <v>0</v>
      </c>
      <c r="I30" s="79"/>
    </row>
    <row r="31" spans="2:9" ht="15.95" customHeight="1" thickBot="1" x14ac:dyDescent="0.3">
      <c r="B31" s="25" t="s">
        <v>43</v>
      </c>
      <c r="C31" s="91" t="s">
        <v>44</v>
      </c>
      <c r="D31" s="92"/>
      <c r="E31" s="93"/>
      <c r="F31" s="39">
        <v>10</v>
      </c>
      <c r="G31" s="26">
        <v>0</v>
      </c>
      <c r="H31" s="78">
        <f t="shared" si="0"/>
        <v>0</v>
      </c>
      <c r="I31" s="79"/>
    </row>
    <row r="32" spans="2:9" ht="15.95" customHeight="1" x14ac:dyDescent="0.25">
      <c r="B32" s="44" t="s">
        <v>45</v>
      </c>
      <c r="C32" s="94" t="s">
        <v>46</v>
      </c>
      <c r="D32" s="95"/>
      <c r="E32" s="96"/>
      <c r="F32" s="45">
        <v>10</v>
      </c>
      <c r="G32" s="46">
        <v>0</v>
      </c>
      <c r="H32" s="154">
        <f t="shared" si="0"/>
        <v>0</v>
      </c>
      <c r="I32" s="155"/>
    </row>
    <row r="33" spans="2:9" ht="30.95" customHeight="1" x14ac:dyDescent="0.25">
      <c r="B33" s="48" t="s">
        <v>47</v>
      </c>
      <c r="C33" s="48"/>
      <c r="D33" s="48"/>
      <c r="E33" s="48"/>
      <c r="F33" s="48"/>
      <c r="G33" s="48"/>
      <c r="H33" s="48"/>
      <c r="I33" s="43">
        <f>SUM(H20:I32)</f>
        <v>0</v>
      </c>
    </row>
    <row r="34" spans="2:9" ht="30.95" customHeight="1" x14ac:dyDescent="0.25">
      <c r="B34" s="48" t="s">
        <v>95</v>
      </c>
      <c r="C34" s="48"/>
      <c r="D34" s="48"/>
      <c r="E34" s="48"/>
      <c r="F34" s="48"/>
      <c r="G34" s="48"/>
      <c r="H34" s="48"/>
      <c r="I34" s="47">
        <f>IF(F7="som platcom DPH",I33*1.23,I33*1)</f>
        <v>0</v>
      </c>
    </row>
    <row r="35" spans="2:9" ht="15.95" customHeight="1" thickBot="1" x14ac:dyDescent="0.3">
      <c r="B35" s="21" t="s">
        <v>48</v>
      </c>
      <c r="C35" s="22"/>
      <c r="D35" s="22"/>
      <c r="E35" s="22"/>
      <c r="F35" s="83" t="str">
        <f>IF(E18=100,"Toto je jediné kritérium a prepočet na body sa preto neuplatňuje",IF(B18="čím menej, tým lepšie",(E18*(H18-I33)/(H18-F18)),(E18*(I33-F18)/(H18-F18))))</f>
        <v>Toto je jediné kritérium a prepočet na body sa preto neuplatňuje</v>
      </c>
      <c r="G35" s="84"/>
      <c r="H35" s="84"/>
      <c r="I35" s="85"/>
    </row>
    <row r="36" spans="2:9" ht="15" customHeight="1" thickBot="1" x14ac:dyDescent="0.3">
      <c r="B36" s="89"/>
      <c r="C36" s="90"/>
      <c r="D36" s="90"/>
      <c r="E36" s="90"/>
      <c r="F36" s="90"/>
      <c r="G36" s="90"/>
      <c r="H36" s="90"/>
      <c r="I36" s="90"/>
    </row>
    <row r="37" spans="2:9" ht="23.1" customHeight="1" thickBot="1" x14ac:dyDescent="0.3">
      <c r="B37" s="113" t="s">
        <v>49</v>
      </c>
      <c r="C37" s="114"/>
      <c r="D37" s="114"/>
      <c r="E37" s="114"/>
      <c r="F37" s="114"/>
      <c r="G37" s="114"/>
      <c r="H37" s="114"/>
      <c r="I37" s="115"/>
    </row>
    <row r="38" spans="2:9" ht="20.45" customHeight="1" x14ac:dyDescent="0.25">
      <c r="B38" s="118" t="s">
        <v>50</v>
      </c>
      <c r="C38" s="119"/>
      <c r="D38" s="119"/>
      <c r="E38" s="119"/>
      <c r="F38" s="119"/>
      <c r="G38" s="120"/>
      <c r="H38" s="116" t="s">
        <v>51</v>
      </c>
      <c r="I38" s="117"/>
    </row>
    <row r="39" spans="2:9" ht="20.45" customHeight="1" x14ac:dyDescent="0.25">
      <c r="B39" s="86" t="s">
        <v>52</v>
      </c>
      <c r="C39" s="86"/>
      <c r="D39" s="86"/>
      <c r="E39" s="86"/>
      <c r="F39" s="86"/>
      <c r="G39" s="86"/>
      <c r="H39" s="87">
        <f>G20</f>
        <v>0</v>
      </c>
      <c r="I39" s="88"/>
    </row>
    <row r="40" spans="2:9" ht="20.45" customHeight="1" x14ac:dyDescent="0.25">
      <c r="B40" s="126" t="s">
        <v>53</v>
      </c>
      <c r="C40" s="127"/>
      <c r="D40" s="127"/>
      <c r="E40" s="127"/>
      <c r="F40" s="127"/>
      <c r="G40" s="128"/>
      <c r="H40" s="41"/>
      <c r="I40" s="42"/>
    </row>
    <row r="41" spans="2:9" s="16" customFormat="1" ht="26.25" customHeight="1" x14ac:dyDescent="0.25">
      <c r="B41" s="121" t="s">
        <v>97</v>
      </c>
      <c r="C41" s="122"/>
      <c r="D41" s="122"/>
      <c r="E41" s="122"/>
      <c r="F41" s="122"/>
      <c r="G41" s="123"/>
      <c r="H41" s="124">
        <f>G26</f>
        <v>0</v>
      </c>
      <c r="I41" s="125"/>
    </row>
    <row r="42" spans="2:9" s="16" customFormat="1" ht="17.100000000000001" customHeight="1" x14ac:dyDescent="0.25">
      <c r="B42" s="37" t="s">
        <v>54</v>
      </c>
      <c r="C42" s="24"/>
      <c r="D42" s="24"/>
      <c r="E42" s="24"/>
      <c r="F42" s="24"/>
      <c r="G42" s="23"/>
      <c r="H42" s="23"/>
      <c r="I42" s="23"/>
    </row>
    <row r="43" spans="2:9" ht="15" customHeight="1" thickBot="1" x14ac:dyDescent="0.3">
      <c r="B43" s="40" t="s">
        <v>55</v>
      </c>
      <c r="C43" s="15"/>
      <c r="D43" s="15"/>
      <c r="E43" s="15"/>
      <c r="F43" s="15"/>
    </row>
    <row r="44" spans="2:9" ht="15.6" customHeight="1" x14ac:dyDescent="0.25">
      <c r="B44" s="103" t="s">
        <v>56</v>
      </c>
      <c r="C44" s="104"/>
      <c r="D44" s="105"/>
      <c r="E44" s="109" t="s">
        <v>57</v>
      </c>
      <c r="F44" s="110"/>
      <c r="G44" s="97" t="s">
        <v>58</v>
      </c>
      <c r="H44" s="98"/>
      <c r="I44" s="99"/>
    </row>
    <row r="45" spans="2:9" ht="11.45" customHeight="1" thickBot="1" x14ac:dyDescent="0.3">
      <c r="B45" s="106"/>
      <c r="C45" s="107"/>
      <c r="D45" s="108"/>
      <c r="E45" s="111"/>
      <c r="F45" s="112"/>
      <c r="G45" s="100"/>
      <c r="H45" s="101"/>
      <c r="I45" s="102"/>
    </row>
  </sheetData>
  <mergeCells count="68">
    <mergeCell ref="H32:I32"/>
    <mergeCell ref="H24:I24"/>
    <mergeCell ref="H25:I25"/>
    <mergeCell ref="H26:I26"/>
    <mergeCell ref="H27:I27"/>
    <mergeCell ref="H28:I28"/>
    <mergeCell ref="C31:E31"/>
    <mergeCell ref="C30:E30"/>
    <mergeCell ref="H29:I29"/>
    <mergeCell ref="H30:I30"/>
    <mergeCell ref="H31:I31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G44:I45"/>
    <mergeCell ref="B44:D45"/>
    <mergeCell ref="E44:F45"/>
    <mergeCell ref="B37:I37"/>
    <mergeCell ref="H38:I38"/>
    <mergeCell ref="B38:G38"/>
    <mergeCell ref="B41:G41"/>
    <mergeCell ref="H41:I41"/>
    <mergeCell ref="B40:G40"/>
    <mergeCell ref="B33:H33"/>
    <mergeCell ref="F35:I35"/>
    <mergeCell ref="B39:G39"/>
    <mergeCell ref="H39:I39"/>
    <mergeCell ref="H21:I21"/>
    <mergeCell ref="H22:I22"/>
    <mergeCell ref="H23:I23"/>
    <mergeCell ref="B36:I36"/>
    <mergeCell ref="C23:E23"/>
    <mergeCell ref="C24:E24"/>
    <mergeCell ref="C25:E25"/>
    <mergeCell ref="C26:E26"/>
    <mergeCell ref="C27:E27"/>
    <mergeCell ref="C28:E28"/>
    <mergeCell ref="C32:E32"/>
    <mergeCell ref="C29:E29"/>
    <mergeCell ref="B34:H34"/>
    <mergeCell ref="B10:H10"/>
    <mergeCell ref="C20:E20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H19:I19"/>
    <mergeCell ref="H20:I20"/>
    <mergeCell ref="C21:E21"/>
    <mergeCell ref="C22:E22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409575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409575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13</xdr:row>
                    <xdr:rowOff>0</xdr:rowOff>
                  </from>
                  <to>
                    <xdr:col>10</xdr:col>
                    <xdr:colOff>523875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409575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361950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29" t="s">
        <v>59</v>
      </c>
    </row>
    <row r="3" spans="2:2" x14ac:dyDescent="0.25">
      <c r="B3" s="30"/>
    </row>
    <row r="4" spans="2:2" x14ac:dyDescent="0.25">
      <c r="B4" s="31" t="s">
        <v>60</v>
      </c>
    </row>
    <row r="5" spans="2:2" x14ac:dyDescent="0.25">
      <c r="B5" s="32"/>
    </row>
    <row r="6" spans="2:2" x14ac:dyDescent="0.25">
      <c r="B6" s="33" t="s">
        <v>61</v>
      </c>
    </row>
    <row r="7" spans="2:2" x14ac:dyDescent="0.25">
      <c r="B7" s="31"/>
    </row>
    <row r="8" spans="2:2" ht="60.75" customHeight="1" x14ac:dyDescent="0.25">
      <c r="B8" s="34" t="s">
        <v>62</v>
      </c>
    </row>
    <row r="9" spans="2:2" x14ac:dyDescent="0.25">
      <c r="B9" s="34"/>
    </row>
    <row r="10" spans="2:2" x14ac:dyDescent="0.25">
      <c r="B10" s="35" t="s">
        <v>63</v>
      </c>
    </row>
    <row r="11" spans="2:2" x14ac:dyDescent="0.25">
      <c r="B11" s="35" t="s">
        <v>64</v>
      </c>
    </row>
    <row r="12" spans="2:2" x14ac:dyDescent="0.25">
      <c r="B12" s="35" t="s">
        <v>65</v>
      </c>
    </row>
    <row r="13" spans="2:2" x14ac:dyDescent="0.25">
      <c r="B13" s="35" t="s">
        <v>66</v>
      </c>
    </row>
    <row r="14" spans="2:2" x14ac:dyDescent="0.25">
      <c r="B14" s="31"/>
    </row>
    <row r="15" spans="2:2" ht="30" x14ac:dyDescent="0.25">
      <c r="B15" s="34" t="s">
        <v>67</v>
      </c>
    </row>
    <row r="16" spans="2:2" x14ac:dyDescent="0.25">
      <c r="B16" s="36"/>
    </row>
    <row r="17" spans="2:2" ht="30" x14ac:dyDescent="0.25">
      <c r="B17" s="31" t="s">
        <v>68</v>
      </c>
    </row>
    <row r="18" spans="2:2" ht="15.75" thickBot="1" x14ac:dyDescent="0.3">
      <c r="B18" s="28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69</v>
      </c>
    </row>
    <row r="3" spans="1:1" x14ac:dyDescent="0.25">
      <c r="A3" s="2"/>
    </row>
    <row r="4" spans="1:1" x14ac:dyDescent="0.25">
      <c r="A4" s="7" t="s">
        <v>60</v>
      </c>
    </row>
    <row r="5" spans="1:1" x14ac:dyDescent="0.25">
      <c r="A5" s="2"/>
    </row>
    <row r="6" spans="1:1" x14ac:dyDescent="0.25">
      <c r="A6" s="5" t="s">
        <v>61</v>
      </c>
    </row>
    <row r="7" spans="1:1" x14ac:dyDescent="0.25">
      <c r="A7" s="6"/>
    </row>
    <row r="8" spans="1:1" ht="60.75" customHeight="1" x14ac:dyDescent="0.25">
      <c r="A8" s="8" t="s">
        <v>70</v>
      </c>
    </row>
    <row r="9" spans="1:1" x14ac:dyDescent="0.25">
      <c r="A9" s="8"/>
    </row>
    <row r="10" spans="1:1" x14ac:dyDescent="0.25">
      <c r="A10" s="8" t="s">
        <v>71</v>
      </c>
    </row>
    <row r="11" spans="1:1" x14ac:dyDescent="0.25">
      <c r="A11" s="8" t="s">
        <v>72</v>
      </c>
    </row>
    <row r="12" spans="1:1" x14ac:dyDescent="0.25">
      <c r="A12" s="8" t="s">
        <v>73</v>
      </c>
    </row>
    <row r="13" spans="1:1" x14ac:dyDescent="0.25">
      <c r="A13" s="8" t="s">
        <v>74</v>
      </c>
    </row>
    <row r="14" spans="1:1" x14ac:dyDescent="0.25">
      <c r="A14" s="8" t="s">
        <v>75</v>
      </c>
    </row>
    <row r="15" spans="1:1" x14ac:dyDescent="0.25">
      <c r="A15" s="8" t="s">
        <v>76</v>
      </c>
    </row>
    <row r="16" spans="1:1" x14ac:dyDescent="0.25">
      <c r="A16" s="8" t="s">
        <v>77</v>
      </c>
    </row>
    <row r="17" spans="1:1" ht="30" x14ac:dyDescent="0.25">
      <c r="A17" s="8" t="s">
        <v>78</v>
      </c>
    </row>
    <row r="18" spans="1:1" x14ac:dyDescent="0.25">
      <c r="A18" s="8" t="s">
        <v>79</v>
      </c>
    </row>
    <row r="19" spans="1:1" x14ac:dyDescent="0.25">
      <c r="A19" s="8" t="s">
        <v>80</v>
      </c>
    </row>
    <row r="20" spans="1:1" x14ac:dyDescent="0.25">
      <c r="A20" s="8" t="s">
        <v>81</v>
      </c>
    </row>
    <row r="21" spans="1:1" ht="30" x14ac:dyDescent="0.25">
      <c r="A21" s="8" t="s">
        <v>82</v>
      </c>
    </row>
    <row r="22" spans="1:1" x14ac:dyDescent="0.25">
      <c r="A22" s="8" t="s">
        <v>83</v>
      </c>
    </row>
    <row r="23" spans="1:1" x14ac:dyDescent="0.25">
      <c r="A23" s="9"/>
    </row>
    <row r="24" spans="1:1" ht="60" x14ac:dyDescent="0.25">
      <c r="A24" s="8" t="s">
        <v>84</v>
      </c>
    </row>
    <row r="25" spans="1:1" ht="13.5" customHeight="1" x14ac:dyDescent="0.25">
      <c r="A25" s="8"/>
    </row>
    <row r="26" spans="1:1" ht="30" x14ac:dyDescent="0.25">
      <c r="A26" s="8" t="s">
        <v>85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86</v>
      </c>
    </row>
    <row r="3" spans="1:1" x14ac:dyDescent="0.25">
      <c r="A3" s="2"/>
    </row>
    <row r="4" spans="1:1" x14ac:dyDescent="0.25">
      <c r="A4" s="8" t="s">
        <v>60</v>
      </c>
    </row>
    <row r="5" spans="1:1" x14ac:dyDescent="0.25">
      <c r="A5" s="9"/>
    </row>
    <row r="6" spans="1:1" x14ac:dyDescent="0.25">
      <c r="A6" s="11" t="s">
        <v>61</v>
      </c>
    </row>
    <row r="7" spans="1:1" x14ac:dyDescent="0.25">
      <c r="A7" s="8"/>
    </row>
    <row r="8" spans="1:1" ht="60.75" customHeight="1" x14ac:dyDescent="0.25">
      <c r="A8" s="8" t="s">
        <v>87</v>
      </c>
    </row>
    <row r="9" spans="1:1" x14ac:dyDescent="0.25">
      <c r="A9" s="8" t="s">
        <v>88</v>
      </c>
    </row>
    <row r="10" spans="1:1" x14ac:dyDescent="0.25">
      <c r="A10" s="10"/>
    </row>
    <row r="11" spans="1:1" ht="30" x14ac:dyDescent="0.25">
      <c r="A11" s="8" t="s">
        <v>89</v>
      </c>
    </row>
    <row r="12" spans="1:1" x14ac:dyDescent="0.25">
      <c r="A12" s="8"/>
    </row>
    <row r="13" spans="1:1" ht="45" x14ac:dyDescent="0.25">
      <c r="A13" s="8" t="s">
        <v>90</v>
      </c>
    </row>
    <row r="14" spans="1:1" x14ac:dyDescent="0.25">
      <c r="A14" s="8"/>
    </row>
    <row r="15" spans="1:1" ht="45" x14ac:dyDescent="0.25">
      <c r="A15" s="8" t="s">
        <v>91</v>
      </c>
    </row>
    <row r="16" spans="1:1" x14ac:dyDescent="0.25">
      <c r="A16" s="8"/>
    </row>
    <row r="17" spans="1:1" ht="60" x14ac:dyDescent="0.25">
      <c r="A17" s="8" t="s">
        <v>92</v>
      </c>
    </row>
    <row r="18" spans="1:1" x14ac:dyDescent="0.25">
      <c r="A18" s="8"/>
    </row>
    <row r="19" spans="1:1" ht="75" x14ac:dyDescent="0.25">
      <c r="A19" s="8" t="s">
        <v>93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00a517a2-c277-45b3-aa58-bae3ab78131b"/>
    <ds:schemaRef ds:uri="d21a2337-edf0-44f9-b8d5-662660621587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621782-5AF1-444C-A753-B474CB867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Slavomíra Višňovská</cp:lastModifiedBy>
  <cp:revision/>
  <dcterms:created xsi:type="dcterms:W3CDTF">2022-09-22T09:41:16Z</dcterms:created>
  <dcterms:modified xsi:type="dcterms:W3CDTF">2025-05-28T07:19:10Z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