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1 pivo-aktualizovat vsetko/"/>
    </mc:Choice>
  </mc:AlternateContent>
  <xr:revisionPtr revIDLastSave="215" documentId="8_{7282B60D-5402-4185-87C5-FC8F1BD8F77F}" xr6:coauthVersionLast="47" xr6:coauthVersionMax="47" xr10:uidLastSave="{331BB3EF-03D1-4D7A-BAF8-1F1A84A36BAF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uchádzača'!$B$4:$J$43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6" l="1"/>
  <c r="I37" i="6"/>
  <c r="I20" i="6"/>
  <c r="I21" i="6"/>
  <c r="I22" i="6"/>
  <c r="I23" i="6"/>
  <c r="I24" i="6"/>
  <c r="I25" i="6"/>
  <c r="I26" i="6"/>
  <c r="I27" i="6"/>
  <c r="I28" i="6"/>
  <c r="I29" i="6"/>
  <c r="I30" i="6"/>
  <c r="I31" i="6"/>
  <c r="J32" i="6" l="1"/>
  <c r="G33" i="6"/>
  <c r="I18" i="6"/>
  <c r="G18" i="6"/>
</calcChain>
</file>

<file path=xl/sharedStrings.xml><?xml version="1.0" encoding="utf-8"?>
<sst xmlns="http://schemas.openxmlformats.org/spreadsheetml/2006/main" count="100" uniqueCount="96">
  <si>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</si>
  <si>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</si>
  <si>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</si>
  <si>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</si>
  <si>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</si>
  <si>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</si>
  <si>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</si>
  <si>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</si>
  <si>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</si>
  <si>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</si>
  <si>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</si>
  <si>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</si>
  <si>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</si>
  <si>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</si>
  <si>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</si>
  <si>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</si>
  <si>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</si>
  <si>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</si>
  <si>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</si>
  <si>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</si>
  <si>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</si>
  <si>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</si>
  <si>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</si>
  <si>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</si>
  <si>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</si>
  <si>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</si>
  <si>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</si>
  <si>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</si>
  <si>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</si>
  <si>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</si>
  <si>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</si>
  <si>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</si>
  <si>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</si>
  <si>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</si>
  <si>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</si>
  <si>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</si>
  <si>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</si>
  <si>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</si>
  <si>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</si>
  <si>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</si>
  <si>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</si>
  <si>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</si>
  <si>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</si>
  <si>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</si>
  <si>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</si>
  <si>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</si>
  <si>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</si>
  <si>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</si>
  <si>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</si>
  <si>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</si>
  <si>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</si>
  <si>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</si>
  <si>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</si>
  <si>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</si>
  <si>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</si>
  <si>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</si>
  <si>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</si>
  <si>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</si>
  <si>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</si>
  <si>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</si>
  <si>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</si>
  <si>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</si>
  <si>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</si>
  <si>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</si>
  <si>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</si>
  <si>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</si>
  <si>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</si>
  <si>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</si>
  <si>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</si>
  <si>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</si>
  <si>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</si>
  <si>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</si>
  <si>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</si>
  <si>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</si>
  <si>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</si>
  <si>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</si>
  <si>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</si>
  <si>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</si>
  <si>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</si>
  <si>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Príloha č. 2 - Ponuka uchádzača vo výzve č. 21 "Nákup tovaru pre sezónu 2025/2026 - pivo"</t>
  </si>
  <si>
    <t>Kritérium č. 1: Cena bez DPH</t>
  </si>
  <si>
    <r>
      <t>Pivo 11,85°  svetlý ležiak, vyrábaný tradičným postupom z vody, sladu a chmeľu bez použitia akýchkoľvek iných prídavných látok. Balený v </t>
    </r>
    <r>
      <rPr>
        <b/>
        <sz val="10"/>
        <color theme="1"/>
        <rFont val="Calibri"/>
        <family val="2"/>
        <charset val="238"/>
        <scheme val="minor"/>
      </rPr>
      <t>50 l vratných sudoch (keg)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</si>
  <si>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 xml:space="preserve">Pivo 11,85°  svetlý ležiak, vyrábaný tradičným postupom z vody, sladu a chmeľu bez použitia akýchkoľvek iných prídavných látok. Balený v </t>
    </r>
    <r>
      <rPr>
        <b/>
        <sz val="10"/>
        <color theme="1"/>
        <rFont val="Calibri"/>
        <family val="2"/>
        <charset val="238"/>
        <scheme val="minor"/>
      </rPr>
      <t>30 l vratných sudoch (keg)</t>
    </r>
    <r>
      <rPr>
        <sz val="10"/>
        <color theme="1"/>
        <rFont val="Calibri"/>
        <family val="2"/>
        <charset val="238"/>
        <scheme val="minor"/>
      </rPr>
      <t>.</t>
    </r>
  </si>
  <si>
    <r>
      <t>Pivo 11,85°  svetlý ležiak, vyrábaný tradičným postupom z vody, sladu a chmeľu bez použitia akýchkoľvek iných prídavných látok. Balený v </t>
    </r>
    <r>
      <rPr>
        <b/>
        <sz val="10"/>
        <color theme="1"/>
        <rFont val="Calibri"/>
        <family val="2"/>
        <charset val="238"/>
        <scheme val="minor"/>
      </rPr>
      <t>0,5 vratných l plechovkách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</si>
  <si>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>Pivo 10° svetlé výčapné, vyrábané tradičným postupom z vody, sladu a chmeľu bez použitia akýchkoľvek iných prídavných látok, balené v </t>
    </r>
    <r>
      <rPr>
        <b/>
        <sz val="10"/>
        <color theme="1"/>
        <rFont val="Calibri"/>
        <family val="2"/>
        <charset val="238"/>
        <scheme val="minor"/>
      </rPr>
      <t>50 l vratných sudoch (keg)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</si>
  <si>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>Pivo 10° svetlé výčapné pivo, vyrábané tradičným postupom z vody, sladu a chmeľu bez použitia akýchkoľvek iných prídavných látok, balené v </t>
    </r>
    <r>
      <rPr>
        <b/>
        <sz val="10"/>
        <color theme="1"/>
        <rFont val="Calibri"/>
        <family val="2"/>
        <charset val="238"/>
        <scheme val="minor"/>
      </rPr>
      <t>30 l vratných sudoch (keg).</t>
    </r>
  </si>
  <si>
    <r>
      <t>Pivo 10° svetlé výčapné, vyrábané tradičným postupom z vody, sladu a chmeľu bez použitia akýchkoľvek iných prídavných látok, balené v</t>
    </r>
    <r>
      <rPr>
        <b/>
        <sz val="10"/>
        <color theme="1"/>
        <rFont val="Calibri"/>
        <family val="2"/>
        <charset val="238"/>
        <scheme val="minor"/>
      </rPr>
      <t> 0,5 l vratných plechovkách</t>
    </r>
    <r>
      <rPr>
        <sz val="10"/>
        <color theme="1"/>
        <rFont val="Calibri"/>
        <family val="2"/>
        <charset val="238"/>
        <scheme val="minor"/>
      </rPr>
      <t xml:space="preserve">. </t>
    </r>
  </si>
  <si>
    <r>
      <t>Nealkoholické svetlé pivo vyrábané z vody, sladu a chmeľu bez použitia akýchkoľvek iných prídavných látok. Preferujeme jeho výrobu za použitia špeciálnych kvasiniek produkujúcich minimum alkoholu. Balené v </t>
    </r>
    <r>
      <rPr>
        <b/>
        <sz val="10"/>
        <color theme="1"/>
        <rFont val="Calibri"/>
        <family val="2"/>
        <charset val="238"/>
        <scheme val="minor"/>
      </rPr>
      <t>30 l vratných sudoch (keg).</t>
    </r>
  </si>
  <si>
    <r>
      <t>Nealkoholické svetlé pivo vyrábané z vody, sladu a chmeľu bez použitia akýchkoľvek iných prídavných látok. Preferujeme jeho výrobu za použitia špeciálnych kvasiniek produkujúcich minimum alkoholu. Balené v </t>
    </r>
    <r>
      <rPr>
        <b/>
        <sz val="10"/>
        <color theme="1"/>
        <rFont val="Calibri"/>
        <family val="2"/>
        <charset val="238"/>
        <scheme val="minor"/>
      </rPr>
      <t>0,5 l vratných plechovkách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</si>
  <si>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Radler pomelo grep miešaný nealkoholický nápoj vyrábaný z nealkoholického piva s ďalšími zložkami na báze prírodných surovín a bez umelých farbív. Preferujeme výsledný nápoj  bez použitia konzervačných látok, so sviežou citrusovou príchuťou. </t>
    </r>
    <r>
      <rPr>
        <b/>
        <sz val="10"/>
        <color theme="1"/>
        <rFont val="Calibri"/>
        <family val="2"/>
        <charset val="238"/>
        <scheme val="minor"/>
      </rPr>
      <t>Balený v 15 l vratných sudoch (keg)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</si>
  <si>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Radler pomelo grep miešaný nealkoholický nápoj vyrábaný z nealkoholického piva s ďalšími zložkami na báze prírodných surovín a bez umelých farbív. Preferujeme výsledný nápoj  bez použitia konzervačných látok, so sviežou citrusovou príchuťou. Balené v </t>
    </r>
    <r>
      <rPr>
        <b/>
        <sz val="10"/>
        <color theme="1"/>
        <rFont val="Calibri"/>
        <family val="2"/>
        <charset val="238"/>
        <scheme val="minor"/>
      </rPr>
      <t>30 l vratných sudoch (keg).</t>
    </r>
  </si>
  <si>
    <r>
      <t xml:space="preserve">Radler pomelo grep miešaný nealkoholický nápoj vyrábaný z nealkoholického piva s ďalšími zložkami na báze prírodných surovín a bez umelých farbív. Preferujeme výsledný nápoj  bez použitia konzervačných látok, so sviežou citrusovou príchuťou. Balený v </t>
    </r>
    <r>
      <rPr>
        <b/>
        <sz val="10"/>
        <color theme="1"/>
        <rFont val="Calibri"/>
        <family val="2"/>
        <charset val="238"/>
        <scheme val="minor"/>
      </rPr>
      <t>0,5 l vratných plechovkách</t>
    </r>
    <r>
      <rPr>
        <sz val="10"/>
        <color theme="1"/>
        <rFont val="Calibri"/>
        <family val="2"/>
        <charset val="238"/>
        <scheme val="minor"/>
      </rPr>
      <t>.</t>
    </r>
  </si>
  <si>
    <r>
      <t>Radler citrón mäta miešaný nealkoholický nápoj vyrábaný z nealkoholického piva s ďalšími zložkami na báze prírodných surovín a bez umelých farbív. Preferujeme výsledný nápoj  bez použitia konzervačných látok, so sviežou citrusovou príchuťou. Balený v </t>
    </r>
    <r>
      <rPr>
        <b/>
        <sz val="10"/>
        <color theme="1"/>
        <rFont val="Calibri"/>
        <family val="2"/>
        <charset val="238"/>
        <scheme val="minor"/>
      </rPr>
      <t>0,5 l vratných plechovkách.</t>
    </r>
  </si>
  <si>
    <t>Obchodný názov ponúkaného výrobku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</si>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</sst>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4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3" xfId="2" applyNumberFormat="1" applyFont="1" applyFill="1" applyBorder="1" applyAlignment="1">
      <alignment vertical="center"/>
    </xf>
    <xf numFmtId="49" fontId="0" fillId="6" borderId="54" xfId="0" applyNumberFormat="1" applyFill="1" applyBorder="1" applyAlignment="1">
      <alignment horizontal="left"/>
    </xf>
    <xf numFmtId="165" fontId="0" fillId="5" borderId="56" xfId="2" applyNumberFormat="1" applyFont="1" applyFill="1" applyBorder="1" applyAlignment="1">
      <alignment horizontal="center" vertical="center"/>
    </xf>
    <xf numFmtId="0" fontId="3" fillId="5" borderId="58" xfId="2" applyFont="1" applyFill="1" applyBorder="1" applyProtection="1">
      <protection hidden="1"/>
    </xf>
    <xf numFmtId="0" fontId="6" fillId="0" borderId="53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3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1" fillId="6" borderId="33" xfId="2" applyFont="1" applyFill="1" applyBorder="1" applyAlignment="1"/>
    <xf numFmtId="0" fontId="11" fillId="6" borderId="61" xfId="2" applyFont="1" applyFill="1" applyBorder="1" applyAlignment="1"/>
    <xf numFmtId="0" fontId="11" fillId="6" borderId="57" xfId="2" applyFont="1" applyFill="1" applyBorder="1" applyAlignment="1"/>
    <xf numFmtId="165" fontId="0" fillId="5" borderId="33" xfId="0" applyNumberFormat="1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18" fillId="0" borderId="40" xfId="2" applyFont="1" applyFill="1" applyBorder="1" applyAlignment="1">
      <alignment horizontal="left"/>
    </xf>
    <xf numFmtId="0" fontId="10" fillId="6" borderId="30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7" fillId="0" borderId="36" xfId="2" applyFont="1" applyFill="1" applyBorder="1" applyAlignment="1"/>
    <xf numFmtId="0" fontId="17" fillId="5" borderId="51" xfId="0" applyFont="1" applyFill="1" applyBorder="1" applyAlignment="1">
      <alignment horizontal="left" wrapText="1"/>
    </xf>
    <xf numFmtId="0" fontId="17" fillId="5" borderId="35" xfId="0" applyFont="1" applyFill="1" applyBorder="1" applyAlignment="1">
      <alignment horizontal="left" wrapText="1"/>
    </xf>
    <xf numFmtId="0" fontId="17" fillId="5" borderId="35" xfId="0" applyFont="1" applyFill="1" applyBorder="1" applyAlignment="1">
      <alignment wrapText="1"/>
    </xf>
    <xf numFmtId="0" fontId="17" fillId="5" borderId="57" xfId="0" applyFont="1" applyFill="1" applyBorder="1" applyAlignment="1">
      <alignment horizontal="left" wrapText="1"/>
    </xf>
    <xf numFmtId="0" fontId="18" fillId="0" borderId="3" xfId="2" applyFont="1" applyFill="1" applyBorder="1" applyAlignment="1">
      <alignment horizontal="left" vertical="center" wrapText="1"/>
    </xf>
    <xf numFmtId="0" fontId="18" fillId="0" borderId="21" xfId="2" applyFont="1" applyFill="1" applyBorder="1" applyAlignment="1">
      <alignment vertical="center" wrapText="1"/>
    </xf>
    <xf numFmtId="0" fontId="18" fillId="0" borderId="50" xfId="2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7" fillId="0" borderId="55" xfId="0" applyFont="1" applyBorder="1" applyAlignment="1">
      <alignment horizontal="left" wrapText="1"/>
    </xf>
    <xf numFmtId="0" fontId="17" fillId="0" borderId="48" xfId="0" applyFont="1" applyBorder="1" applyAlignment="1">
      <alignment horizontal="left" wrapText="1"/>
    </xf>
    <xf numFmtId="0" fontId="17" fillId="0" borderId="51" xfId="0" applyFont="1" applyBorder="1" applyAlignment="1">
      <alignment horizontal="left" wrapText="1"/>
    </xf>
    <xf numFmtId="2" fontId="17" fillId="0" borderId="36" xfId="2" applyNumberFormat="1" applyFont="1" applyFill="1" applyBorder="1" applyAlignment="1">
      <alignment horizontal="left"/>
    </xf>
    <xf numFmtId="2" fontId="17" fillId="0" borderId="45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5" xfId="2" applyFont="1" applyFill="1" applyBorder="1" applyAlignment="1">
      <alignment horizontal="left"/>
    </xf>
    <xf numFmtId="0" fontId="14" fillId="7" borderId="47" xfId="2" applyFont="1" applyFill="1" applyBorder="1" applyAlignment="1">
      <alignment horizontal="center" vertical="center" wrapText="1"/>
    </xf>
    <xf numFmtId="0" fontId="14" fillId="7" borderId="48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166" fontId="0" fillId="0" borderId="46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7" fillId="0" borderId="33" xfId="0" applyFont="1" applyBorder="1" applyAlignment="1">
      <alignment horizontal="left" wrapText="1"/>
    </xf>
    <xf numFmtId="0" fontId="17" fillId="0" borderId="61" xfId="0" applyFont="1" applyBorder="1" applyAlignment="1">
      <alignment horizontal="left" wrapText="1"/>
    </xf>
    <xf numFmtId="0" fontId="17" fillId="0" borderId="57" xfId="0" applyFont="1" applyBorder="1" applyAlignment="1">
      <alignment horizontal="left" wrapText="1"/>
    </xf>
    <xf numFmtId="0" fontId="21" fillId="7" borderId="32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9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left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wrapText="1"/>
    </xf>
    <xf numFmtId="0" fontId="15" fillId="6" borderId="44" xfId="2" applyFont="1" applyFill="1" applyBorder="1" applyAlignment="1">
      <alignment horizontal="center" wrapText="1"/>
    </xf>
    <xf numFmtId="0" fontId="11" fillId="6" borderId="47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51" xfId="2" applyFont="1" applyFill="1" applyBorder="1" applyAlignment="1">
      <alignment horizontal="center"/>
    </xf>
    <xf numFmtId="0" fontId="11" fillId="6" borderId="33" xfId="2" applyFont="1" applyFill="1" applyBorder="1" applyAlignment="1">
      <alignment horizontal="center"/>
    </xf>
    <xf numFmtId="0" fontId="11" fillId="6" borderId="61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18" fillId="0" borderId="46" xfId="2" applyFont="1" applyFill="1" applyBorder="1" applyAlignment="1">
      <alignment vertical="center" wrapText="1"/>
    </xf>
    <xf numFmtId="0" fontId="18" fillId="0" borderId="19" xfId="2" applyFont="1" applyFill="1" applyBorder="1" applyAlignment="1">
      <alignment vertical="center" wrapText="1"/>
    </xf>
    <xf numFmtId="0" fontId="18" fillId="0" borderId="21" xfId="2" applyFont="1" applyFill="1" applyBorder="1" applyAlignment="1">
      <alignment vertical="center" wrapText="1"/>
    </xf>
    <xf numFmtId="0" fontId="11" fillId="6" borderId="32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17" fillId="6" borderId="33" xfId="0" applyFont="1" applyFill="1" applyBorder="1" applyAlignment="1">
      <alignment wrapText="1"/>
    </xf>
    <xf numFmtId="0" fontId="17" fillId="6" borderId="61" xfId="0" applyFont="1" applyFill="1" applyBorder="1" applyAlignment="1">
      <alignment wrapText="1"/>
    </xf>
    <xf numFmtId="0" fontId="17" fillId="6" borderId="57" xfId="0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327660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327660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327660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1935480</xdr:colOff>
          <xdr:row>13</xdr:row>
          <xdr:rowOff>0</xdr:rowOff>
        </xdr:from>
        <xdr:to>
          <xdr:col>11</xdr:col>
          <xdr:colOff>441960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327660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281940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43"/>
  <sheetViews>
    <sheetView showGridLines="0" tabSelected="1" topLeftCell="A21" zoomScale="115" zoomScaleNormal="115" zoomScaleSheetLayoutView="160" workbookViewId="0">
      <selection activeCell="I36" sqref="I36:J36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2.33203125" style="14" customWidth="1"/>
    <col min="6" max="6" width="30.21875" style="14" customWidth="1"/>
    <col min="7" max="7" width="14" customWidth="1"/>
    <col min="8" max="8" width="14.5546875" customWidth="1"/>
    <col min="9" max="9" width="3.109375" customWidth="1"/>
    <col min="10" max="10" width="15.109375" customWidth="1"/>
  </cols>
  <sheetData>
    <row r="1" spans="2:10" ht="25.5" customHeight="1" x14ac:dyDescent="0.35">
      <c r="B1" s="140" t="s">
        <v>0</v>
      </c>
      <c r="C1" s="140"/>
      <c r="D1" s="140"/>
      <c r="E1" s="140"/>
      <c r="F1" s="140"/>
      <c r="G1" s="140"/>
      <c r="H1" s="140"/>
      <c r="I1" s="140"/>
      <c r="J1" s="140"/>
    </row>
    <row r="2" spans="2:10" ht="25.5" customHeight="1" x14ac:dyDescent="0.35">
      <c r="B2" s="141" t="s">
        <v>1</v>
      </c>
      <c r="C2" s="141"/>
      <c r="D2" s="141"/>
      <c r="E2" s="141"/>
      <c r="F2" s="141"/>
      <c r="G2" s="141"/>
      <c r="H2" s="141"/>
      <c r="I2" s="141"/>
      <c r="J2" s="141"/>
    </row>
    <row r="3" spans="2:10" ht="15" thickBot="1" x14ac:dyDescent="0.35">
      <c r="B3" s="157"/>
      <c r="C3" s="157"/>
      <c r="D3" s="157"/>
      <c r="E3" s="157"/>
      <c r="F3" s="157"/>
      <c r="G3" s="157"/>
    </row>
    <row r="4" spans="2:10" ht="45.75" customHeight="1" x14ac:dyDescent="0.3">
      <c r="B4" s="116" t="s">
        <v>79</v>
      </c>
      <c r="C4" s="117"/>
      <c r="D4" s="117"/>
      <c r="E4" s="117"/>
      <c r="F4" s="117"/>
      <c r="G4" s="117"/>
      <c r="H4" s="117"/>
      <c r="I4" s="117"/>
      <c r="J4" s="118"/>
    </row>
    <row r="5" spans="2:10" s="14" customFormat="1" ht="15" thickBot="1" x14ac:dyDescent="0.35">
      <c r="B5" s="145"/>
      <c r="C5" s="146"/>
      <c r="D5" s="146"/>
      <c r="E5" s="146"/>
      <c r="F5" s="146"/>
      <c r="G5" s="146"/>
      <c r="H5" s="146"/>
      <c r="I5" s="146"/>
      <c r="J5" s="146"/>
    </row>
    <row r="6" spans="2:10" ht="17.100000000000001" customHeight="1" x14ac:dyDescent="0.3">
      <c r="B6" s="151" t="s">
        <v>2</v>
      </c>
      <c r="C6" s="152"/>
      <c r="D6" s="152"/>
      <c r="E6" s="152"/>
      <c r="F6" s="44"/>
      <c r="G6" s="147"/>
      <c r="H6" s="147"/>
      <c r="I6" s="147"/>
      <c r="J6" s="148"/>
    </row>
    <row r="7" spans="2:10" ht="17.100000000000001" customHeight="1" thickBot="1" x14ac:dyDescent="0.35">
      <c r="B7" s="153" t="s">
        <v>3</v>
      </c>
      <c r="C7" s="154"/>
      <c r="D7" s="154"/>
      <c r="E7" s="154"/>
      <c r="F7" s="45"/>
      <c r="G7" s="155" t="s">
        <v>4</v>
      </c>
      <c r="H7" s="156"/>
      <c r="I7" s="149"/>
      <c r="J7" s="150"/>
    </row>
    <row r="8" spans="2:10" s="14" customFormat="1" ht="15" thickBot="1" x14ac:dyDescent="0.35">
      <c r="B8" s="135"/>
      <c r="C8" s="136"/>
      <c r="D8" s="136"/>
      <c r="E8" s="136"/>
      <c r="F8" s="136"/>
      <c r="G8" s="136"/>
      <c r="H8" s="136"/>
      <c r="I8" s="136"/>
      <c r="J8" s="136"/>
    </row>
    <row r="9" spans="2:10" ht="30" customHeight="1" x14ac:dyDescent="0.3">
      <c r="B9" s="93" t="s">
        <v>5</v>
      </c>
      <c r="C9" s="94"/>
      <c r="D9" s="94"/>
      <c r="E9" s="94"/>
      <c r="F9" s="94"/>
      <c r="G9" s="94"/>
      <c r="H9" s="94"/>
      <c r="I9" s="94"/>
      <c r="J9" s="95"/>
    </row>
    <row r="10" spans="2:10" ht="36.75" customHeight="1" x14ac:dyDescent="0.3">
      <c r="B10" s="57" t="s">
        <v>6</v>
      </c>
      <c r="C10" s="58"/>
      <c r="D10" s="58"/>
      <c r="E10" s="58"/>
      <c r="F10" s="58"/>
      <c r="G10" s="58"/>
      <c r="H10" s="58"/>
      <c r="I10" s="59"/>
      <c r="J10" s="26"/>
    </row>
    <row r="11" spans="2:10" ht="45" customHeight="1" x14ac:dyDescent="0.3">
      <c r="B11" s="72" t="s">
        <v>7</v>
      </c>
      <c r="C11" s="73"/>
      <c r="D11" s="73"/>
      <c r="E11" s="73"/>
      <c r="F11" s="73"/>
      <c r="G11" s="73"/>
      <c r="H11" s="73"/>
      <c r="I11" s="74"/>
      <c r="J11" s="12"/>
    </row>
    <row r="12" spans="2:10" ht="45" customHeight="1" x14ac:dyDescent="0.3">
      <c r="B12" s="78" t="s">
        <v>8</v>
      </c>
      <c r="C12" s="79"/>
      <c r="D12" s="79"/>
      <c r="E12" s="79"/>
      <c r="F12" s="79"/>
      <c r="G12" s="79"/>
      <c r="H12" s="79"/>
      <c r="I12" s="80"/>
      <c r="J12" s="12"/>
    </row>
    <row r="13" spans="2:10" ht="45" customHeight="1" x14ac:dyDescent="0.3">
      <c r="B13" s="78" t="s">
        <v>9</v>
      </c>
      <c r="C13" s="79"/>
      <c r="D13" s="79"/>
      <c r="E13" s="79"/>
      <c r="F13" s="79"/>
      <c r="G13" s="79"/>
      <c r="H13" s="79"/>
      <c r="I13" s="80"/>
      <c r="J13" s="12"/>
    </row>
    <row r="14" spans="2:10" ht="45" customHeight="1" thickBot="1" x14ac:dyDescent="0.35">
      <c r="B14" s="75" t="s">
        <v>10</v>
      </c>
      <c r="C14" s="76"/>
      <c r="D14" s="76"/>
      <c r="E14" s="76"/>
      <c r="F14" s="76"/>
      <c r="G14" s="76"/>
      <c r="H14" s="76"/>
      <c r="I14" s="77"/>
      <c r="J14" s="13"/>
    </row>
    <row r="15" spans="2:10" s="14" customFormat="1" ht="15" thickBot="1" x14ac:dyDescent="0.35">
      <c r="B15" s="142"/>
      <c r="C15" s="143"/>
      <c r="D15" s="143"/>
      <c r="E15" s="143"/>
      <c r="F15" s="143"/>
      <c r="G15" s="143"/>
      <c r="H15" s="143"/>
      <c r="I15" s="143"/>
      <c r="J15" s="143"/>
    </row>
    <row r="16" spans="2:10" ht="24" customHeight="1" x14ac:dyDescent="0.3">
      <c r="B16" s="69" t="s">
        <v>80</v>
      </c>
      <c r="C16" s="70"/>
      <c r="D16" s="70"/>
      <c r="E16" s="70"/>
      <c r="F16" s="70"/>
      <c r="G16" s="70"/>
      <c r="H16" s="70"/>
      <c r="I16" s="70"/>
      <c r="J16" s="71"/>
    </row>
    <row r="17" spans="2:10" ht="15.6" customHeight="1" x14ac:dyDescent="0.3">
      <c r="B17" s="98" t="s">
        <v>11</v>
      </c>
      <c r="C17" s="99"/>
      <c r="D17" s="97"/>
      <c r="E17" s="18" t="s">
        <v>12</v>
      </c>
      <c r="F17" s="43"/>
      <c r="G17" s="96" t="s">
        <v>13</v>
      </c>
      <c r="H17" s="97"/>
      <c r="I17" s="96" t="s">
        <v>14</v>
      </c>
      <c r="J17" s="144"/>
    </row>
    <row r="18" spans="2:10" ht="20.100000000000001" customHeight="1" thickBot="1" x14ac:dyDescent="0.35">
      <c r="B18" s="66" t="s">
        <v>15</v>
      </c>
      <c r="C18" s="67"/>
      <c r="D18" s="68"/>
      <c r="E18" s="17">
        <v>100</v>
      </c>
      <c r="F18" s="49"/>
      <c r="G18" s="63" t="str">
        <f>IF(E18=100,"neuplatňuje sa","sem doplň minimum")</f>
        <v>neuplatňuje sa</v>
      </c>
      <c r="H18" s="64"/>
      <c r="I18" s="63" t="str">
        <f>IF(E18=100,"neuplatňuje sa","sem doplň maximum")</f>
        <v>neuplatňuje sa</v>
      </c>
      <c r="J18" s="65"/>
    </row>
    <row r="19" spans="2:10" ht="30.9" customHeight="1" thickBot="1" x14ac:dyDescent="0.35">
      <c r="B19" s="54" t="s">
        <v>16</v>
      </c>
      <c r="C19" s="129" t="s">
        <v>17</v>
      </c>
      <c r="D19" s="130"/>
      <c r="E19" s="131"/>
      <c r="F19" s="55" t="s">
        <v>93</v>
      </c>
      <c r="G19" s="56" t="s">
        <v>18</v>
      </c>
      <c r="H19" s="56" t="s">
        <v>19</v>
      </c>
      <c r="I19" s="81" t="s">
        <v>20</v>
      </c>
      <c r="J19" s="82"/>
    </row>
    <row r="20" spans="2:10" ht="31.95" customHeight="1" thickBot="1" x14ac:dyDescent="0.35">
      <c r="B20" s="24" t="s">
        <v>21</v>
      </c>
      <c r="C20" s="60" t="s">
        <v>81</v>
      </c>
      <c r="D20" s="61"/>
      <c r="E20" s="62"/>
      <c r="F20" s="50"/>
      <c r="G20" s="46">
        <v>400</v>
      </c>
      <c r="H20" s="25">
        <v>0</v>
      </c>
      <c r="I20" s="83">
        <f t="shared" ref="I20:I31" si="0">H20*G20</f>
        <v>0</v>
      </c>
      <c r="J20" s="84"/>
    </row>
    <row r="21" spans="2:10" ht="31.95" customHeight="1" thickBot="1" x14ac:dyDescent="0.35">
      <c r="B21" s="24" t="s">
        <v>22</v>
      </c>
      <c r="C21" s="85" t="s">
        <v>82</v>
      </c>
      <c r="D21" s="86"/>
      <c r="E21" s="87"/>
      <c r="F21" s="51"/>
      <c r="G21" s="47">
        <v>66</v>
      </c>
      <c r="H21" s="25">
        <v>0</v>
      </c>
      <c r="I21" s="83">
        <f t="shared" si="0"/>
        <v>0</v>
      </c>
      <c r="J21" s="84"/>
    </row>
    <row r="22" spans="2:10" ht="31.95" customHeight="1" thickBot="1" x14ac:dyDescent="0.35">
      <c r="B22" s="24" t="s">
        <v>23</v>
      </c>
      <c r="C22" s="85" t="s">
        <v>83</v>
      </c>
      <c r="D22" s="86"/>
      <c r="E22" s="87"/>
      <c r="F22" s="51"/>
      <c r="G22" s="47">
        <v>360</v>
      </c>
      <c r="H22" s="25">
        <v>0</v>
      </c>
      <c r="I22" s="83">
        <f t="shared" si="0"/>
        <v>0</v>
      </c>
      <c r="J22" s="84"/>
    </row>
    <row r="23" spans="2:10" ht="31.95" customHeight="1" thickBot="1" x14ac:dyDescent="0.35">
      <c r="B23" s="24" t="s">
        <v>24</v>
      </c>
      <c r="C23" s="85" t="s">
        <v>84</v>
      </c>
      <c r="D23" s="86"/>
      <c r="E23" s="87"/>
      <c r="F23" s="51"/>
      <c r="G23" s="47">
        <v>1400</v>
      </c>
      <c r="H23" s="25">
        <v>0</v>
      </c>
      <c r="I23" s="83">
        <f t="shared" si="0"/>
        <v>0</v>
      </c>
      <c r="J23" s="84"/>
    </row>
    <row r="24" spans="2:10" ht="31.95" customHeight="1" thickBot="1" x14ac:dyDescent="0.35">
      <c r="B24" s="24" t="s">
        <v>25</v>
      </c>
      <c r="C24" s="85" t="s">
        <v>85</v>
      </c>
      <c r="D24" s="86"/>
      <c r="E24" s="87"/>
      <c r="F24" s="51"/>
      <c r="G24" s="47">
        <v>200</v>
      </c>
      <c r="H24" s="25">
        <v>0</v>
      </c>
      <c r="I24" s="83">
        <f t="shared" si="0"/>
        <v>0</v>
      </c>
      <c r="J24" s="84"/>
    </row>
    <row r="25" spans="2:10" ht="31.95" customHeight="1" thickBot="1" x14ac:dyDescent="0.35">
      <c r="B25" s="24" t="s">
        <v>26</v>
      </c>
      <c r="C25" s="85" t="s">
        <v>86</v>
      </c>
      <c r="D25" s="86"/>
      <c r="E25" s="87"/>
      <c r="F25" s="51"/>
      <c r="G25" s="47">
        <v>360</v>
      </c>
      <c r="H25" s="25">
        <v>0</v>
      </c>
      <c r="I25" s="83">
        <f t="shared" si="0"/>
        <v>0</v>
      </c>
      <c r="J25" s="84"/>
    </row>
    <row r="26" spans="2:10" ht="42.6" customHeight="1" thickBot="1" x14ac:dyDescent="0.35">
      <c r="B26" s="24" t="s">
        <v>27</v>
      </c>
      <c r="C26" s="137" t="s">
        <v>87</v>
      </c>
      <c r="D26" s="138"/>
      <c r="E26" s="139"/>
      <c r="F26" s="52"/>
      <c r="G26" s="47">
        <v>120</v>
      </c>
      <c r="H26" s="25">
        <v>0</v>
      </c>
      <c r="I26" s="83">
        <f t="shared" si="0"/>
        <v>0</v>
      </c>
      <c r="J26" s="84"/>
    </row>
    <row r="27" spans="2:10" ht="44.4" customHeight="1" thickBot="1" x14ac:dyDescent="0.35">
      <c r="B27" s="24" t="s">
        <v>28</v>
      </c>
      <c r="C27" s="85" t="s">
        <v>88</v>
      </c>
      <c r="D27" s="86"/>
      <c r="E27" s="87"/>
      <c r="F27" s="51"/>
      <c r="G27" s="47">
        <v>480</v>
      </c>
      <c r="H27" s="25">
        <v>0</v>
      </c>
      <c r="I27" s="83">
        <f t="shared" si="0"/>
        <v>0</v>
      </c>
      <c r="J27" s="84"/>
    </row>
    <row r="28" spans="2:10" ht="41.4" customHeight="1" thickBot="1" x14ac:dyDescent="0.35">
      <c r="B28" s="24" t="s">
        <v>29</v>
      </c>
      <c r="C28" s="85" t="s">
        <v>89</v>
      </c>
      <c r="D28" s="86"/>
      <c r="E28" s="87"/>
      <c r="F28" s="51"/>
      <c r="G28" s="47">
        <v>50</v>
      </c>
      <c r="H28" s="25">
        <v>0</v>
      </c>
      <c r="I28" s="83">
        <f t="shared" si="0"/>
        <v>0</v>
      </c>
      <c r="J28" s="84"/>
    </row>
    <row r="29" spans="2:10" ht="44.4" customHeight="1" thickBot="1" x14ac:dyDescent="0.35">
      <c r="B29" s="24" t="s">
        <v>30</v>
      </c>
      <c r="C29" s="85" t="s">
        <v>90</v>
      </c>
      <c r="D29" s="86"/>
      <c r="E29" s="87"/>
      <c r="F29" s="51"/>
      <c r="G29" s="47">
        <v>200</v>
      </c>
      <c r="H29" s="25">
        <v>0</v>
      </c>
      <c r="I29" s="83">
        <f t="shared" si="0"/>
        <v>0</v>
      </c>
      <c r="J29" s="84"/>
    </row>
    <row r="30" spans="2:10" ht="40.799999999999997" customHeight="1" thickBot="1" x14ac:dyDescent="0.35">
      <c r="B30" s="24" t="s">
        <v>31</v>
      </c>
      <c r="C30" s="85" t="s">
        <v>91</v>
      </c>
      <c r="D30" s="86"/>
      <c r="E30" s="87"/>
      <c r="F30" s="51"/>
      <c r="G30" s="47">
        <v>8000</v>
      </c>
      <c r="H30" s="25">
        <v>0</v>
      </c>
      <c r="I30" s="83">
        <f t="shared" si="0"/>
        <v>0</v>
      </c>
      <c r="J30" s="84"/>
    </row>
    <row r="31" spans="2:10" ht="40.799999999999997" customHeight="1" thickBot="1" x14ac:dyDescent="0.35">
      <c r="B31" s="24" t="s">
        <v>32</v>
      </c>
      <c r="C31" s="85" t="s">
        <v>92</v>
      </c>
      <c r="D31" s="86"/>
      <c r="E31" s="87"/>
      <c r="F31" s="53"/>
      <c r="G31" s="48">
        <v>2000</v>
      </c>
      <c r="H31" s="25">
        <v>0</v>
      </c>
      <c r="I31" s="83">
        <f t="shared" si="0"/>
        <v>0</v>
      </c>
      <c r="J31" s="84"/>
    </row>
    <row r="32" spans="2:10" ht="30.9" customHeight="1" thickBot="1" x14ac:dyDescent="0.35">
      <c r="B32" s="88" t="s">
        <v>33</v>
      </c>
      <c r="C32" s="89"/>
      <c r="D32" s="89"/>
      <c r="E32" s="89"/>
      <c r="F32" s="89"/>
      <c r="G32" s="89"/>
      <c r="H32" s="89"/>
      <c r="I32" s="89"/>
      <c r="J32" s="23">
        <f>SUM(I20:J31)</f>
        <v>0</v>
      </c>
    </row>
    <row r="33" spans="2:10" ht="15.9" customHeight="1" thickBot="1" x14ac:dyDescent="0.35">
      <c r="B33" s="19" t="s">
        <v>34</v>
      </c>
      <c r="C33" s="20"/>
      <c r="D33" s="20"/>
      <c r="E33" s="20"/>
      <c r="F33" s="20"/>
      <c r="G33" s="90" t="str">
        <f>IF(E18=100,"Toto je jediné kritérium a prepočet na body sa preto neuplatňuje",IF(B18="čím menej, tým lepšie",(E18*(I18-J32)/(I18-G18)),(E18*(J32-G18)/(I18-G18))))</f>
        <v>Toto je jediné kritérium a prepočet na body sa preto neuplatňuje</v>
      </c>
      <c r="H33" s="91"/>
      <c r="I33" s="91"/>
      <c r="J33" s="92"/>
    </row>
    <row r="34" spans="2:10" ht="15" customHeight="1" thickBot="1" x14ac:dyDescent="0.35">
      <c r="B34" s="135"/>
      <c r="C34" s="136"/>
      <c r="D34" s="136"/>
      <c r="E34" s="136"/>
      <c r="F34" s="136"/>
      <c r="G34" s="136"/>
      <c r="H34" s="136"/>
      <c r="I34" s="136"/>
      <c r="J34" s="136"/>
    </row>
    <row r="35" spans="2:10" ht="23.1" customHeight="1" thickBot="1" x14ac:dyDescent="0.35">
      <c r="B35" s="116" t="s">
        <v>35</v>
      </c>
      <c r="C35" s="117"/>
      <c r="D35" s="117"/>
      <c r="E35" s="117"/>
      <c r="F35" s="117"/>
      <c r="G35" s="117"/>
      <c r="H35" s="117"/>
      <c r="I35" s="117"/>
      <c r="J35" s="118"/>
    </row>
    <row r="36" spans="2:10" ht="20.399999999999999" customHeight="1" x14ac:dyDescent="0.3">
      <c r="B36" s="121" t="s">
        <v>36</v>
      </c>
      <c r="C36" s="122"/>
      <c r="D36" s="122"/>
      <c r="E36" s="122"/>
      <c r="F36" s="122"/>
      <c r="G36" s="122"/>
      <c r="H36" s="123"/>
      <c r="I36" s="119" t="s">
        <v>37</v>
      </c>
      <c r="J36" s="120"/>
    </row>
    <row r="37" spans="2:10" ht="20.399999999999999" customHeight="1" x14ac:dyDescent="0.3">
      <c r="B37" s="38" t="s">
        <v>94</v>
      </c>
      <c r="C37" s="39"/>
      <c r="D37" s="39"/>
      <c r="E37" s="39"/>
      <c r="F37" s="39"/>
      <c r="G37" s="39"/>
      <c r="H37" s="40"/>
      <c r="I37" s="127">
        <f>H20</f>
        <v>0</v>
      </c>
      <c r="J37" s="128"/>
    </row>
    <row r="38" spans="2:10" ht="20.399999999999999" customHeight="1" x14ac:dyDescent="0.3">
      <c r="B38" s="124" t="s">
        <v>38</v>
      </c>
      <c r="C38" s="125"/>
      <c r="D38" s="125"/>
      <c r="E38" s="125"/>
      <c r="F38" s="125"/>
      <c r="G38" s="125"/>
      <c r="H38" s="126"/>
      <c r="I38" s="41"/>
      <c r="J38" s="42"/>
    </row>
    <row r="39" spans="2:10" s="16" customFormat="1" ht="26.25" customHeight="1" thickBot="1" x14ac:dyDescent="0.35">
      <c r="B39" s="132" t="s">
        <v>95</v>
      </c>
      <c r="C39" s="133"/>
      <c r="D39" s="133"/>
      <c r="E39" s="133"/>
      <c r="F39" s="133"/>
      <c r="G39" s="133"/>
      <c r="H39" s="134"/>
      <c r="I39" s="127">
        <f>H23</f>
        <v>0</v>
      </c>
      <c r="J39" s="128"/>
    </row>
    <row r="40" spans="2:10" s="16" customFormat="1" ht="17.100000000000001" customHeight="1" x14ac:dyDescent="0.3">
      <c r="B40" s="36" t="s">
        <v>39</v>
      </c>
      <c r="C40" s="22"/>
      <c r="D40" s="22"/>
      <c r="E40" s="22"/>
      <c r="F40" s="22"/>
      <c r="G40" s="22"/>
      <c r="H40" s="21"/>
      <c r="I40" s="21"/>
      <c r="J40" s="21"/>
    </row>
    <row r="41" spans="2:10" ht="15" customHeight="1" thickBot="1" x14ac:dyDescent="0.35">
      <c r="B41" s="37" t="s">
        <v>40</v>
      </c>
      <c r="C41" s="15"/>
      <c r="D41" s="15"/>
      <c r="E41" s="15"/>
      <c r="F41" s="15"/>
      <c r="G41" s="15"/>
    </row>
    <row r="42" spans="2:10" ht="15.6" customHeight="1" x14ac:dyDescent="0.3">
      <c r="B42" s="106" t="s">
        <v>41</v>
      </c>
      <c r="C42" s="107"/>
      <c r="D42" s="108"/>
      <c r="E42" s="112" t="s">
        <v>42</v>
      </c>
      <c r="F42" s="107"/>
      <c r="G42" s="113"/>
      <c r="H42" s="100" t="s">
        <v>43</v>
      </c>
      <c r="I42" s="101"/>
      <c r="J42" s="102"/>
    </row>
    <row r="43" spans="2:10" ht="11.4" customHeight="1" thickBot="1" x14ac:dyDescent="0.35">
      <c r="B43" s="109"/>
      <c r="C43" s="110"/>
      <c r="D43" s="111"/>
      <c r="E43" s="114"/>
      <c r="F43" s="110"/>
      <c r="G43" s="115"/>
      <c r="H43" s="103"/>
      <c r="I43" s="104"/>
      <c r="J43" s="105"/>
    </row>
  </sheetData>
  <mergeCells count="64"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34:J34"/>
    <mergeCell ref="I39:J39"/>
    <mergeCell ref="C28:E28"/>
    <mergeCell ref="C26:E26"/>
    <mergeCell ref="C30:E30"/>
    <mergeCell ref="C31:E31"/>
    <mergeCell ref="H42:J43"/>
    <mergeCell ref="B42:D43"/>
    <mergeCell ref="E42:G43"/>
    <mergeCell ref="B35:J35"/>
    <mergeCell ref="I36:J36"/>
    <mergeCell ref="B36:H36"/>
    <mergeCell ref="B38:H38"/>
    <mergeCell ref="I37:J37"/>
    <mergeCell ref="B39:H39"/>
    <mergeCell ref="C23:E23"/>
    <mergeCell ref="C24:E24"/>
    <mergeCell ref="C25:E25"/>
    <mergeCell ref="C27:E27"/>
    <mergeCell ref="B9:J9"/>
    <mergeCell ref="G17:H17"/>
    <mergeCell ref="B17:D17"/>
    <mergeCell ref="C19:E19"/>
    <mergeCell ref="C21:E21"/>
    <mergeCell ref="C22:E22"/>
    <mergeCell ref="B32:I32"/>
    <mergeCell ref="G33:J33"/>
    <mergeCell ref="I28:J28"/>
    <mergeCell ref="I21:J21"/>
    <mergeCell ref="I22:J22"/>
    <mergeCell ref="I29:J29"/>
    <mergeCell ref="I30:J30"/>
    <mergeCell ref="I31:J31"/>
    <mergeCell ref="I23:J23"/>
    <mergeCell ref="I24:J24"/>
    <mergeCell ref="I25:J25"/>
    <mergeCell ref="I26:J26"/>
    <mergeCell ref="I27:J27"/>
    <mergeCell ref="C29:E29"/>
    <mergeCell ref="B10:I10"/>
    <mergeCell ref="C20:E20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B12:I12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327660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327660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327660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1935480</xdr:colOff>
                    <xdr:row>13</xdr:row>
                    <xdr:rowOff>0</xdr:rowOff>
                  </from>
                  <to>
                    <xdr:col>11</xdr:col>
                    <xdr:colOff>441960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327660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281940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28" t="s">
        <v>44</v>
      </c>
    </row>
    <row r="3" spans="2:2" x14ac:dyDescent="0.3">
      <c r="B3" s="29"/>
    </row>
    <row r="4" spans="2:2" x14ac:dyDescent="0.3">
      <c r="B4" s="30" t="s">
        <v>45</v>
      </c>
    </row>
    <row r="5" spans="2:2" x14ac:dyDescent="0.3">
      <c r="B5" s="31"/>
    </row>
    <row r="6" spans="2:2" x14ac:dyDescent="0.3">
      <c r="B6" s="32" t="s">
        <v>46</v>
      </c>
    </row>
    <row r="7" spans="2:2" x14ac:dyDescent="0.3">
      <c r="B7" s="30"/>
    </row>
    <row r="8" spans="2:2" ht="60.75" customHeight="1" x14ac:dyDescent="0.3">
      <c r="B8" s="33" t="s">
        <v>47</v>
      </c>
    </row>
    <row r="9" spans="2:2" x14ac:dyDescent="0.3">
      <c r="B9" s="33"/>
    </row>
    <row r="10" spans="2:2" x14ac:dyDescent="0.3">
      <c r="B10" s="34" t="s">
        <v>48</v>
      </c>
    </row>
    <row r="11" spans="2:2" x14ac:dyDescent="0.3">
      <c r="B11" s="34" t="s">
        <v>49</v>
      </c>
    </row>
    <row r="12" spans="2:2" x14ac:dyDescent="0.3">
      <c r="B12" s="34" t="s">
        <v>50</v>
      </c>
    </row>
    <row r="13" spans="2:2" x14ac:dyDescent="0.3">
      <c r="B13" s="34" t="s">
        <v>51</v>
      </c>
    </row>
    <row r="14" spans="2:2" x14ac:dyDescent="0.3">
      <c r="B14" s="30"/>
    </row>
    <row r="15" spans="2:2" ht="28.8" x14ac:dyDescent="0.3">
      <c r="B15" s="33" t="s">
        <v>52</v>
      </c>
    </row>
    <row r="16" spans="2:2" x14ac:dyDescent="0.3">
      <c r="B16" s="35"/>
    </row>
    <row r="17" spans="2:2" ht="28.8" x14ac:dyDescent="0.3">
      <c r="B17" s="30" t="s">
        <v>53</v>
      </c>
    </row>
    <row r="18" spans="2:2" ht="15" thickBot="1" x14ac:dyDescent="0.35">
      <c r="B18" s="27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54</v>
      </c>
    </row>
    <row r="3" spans="1:1" x14ac:dyDescent="0.3">
      <c r="A3" s="2"/>
    </row>
    <row r="4" spans="1:1" x14ac:dyDescent="0.3">
      <c r="A4" s="7" t="s">
        <v>45</v>
      </c>
    </row>
    <row r="5" spans="1:1" x14ac:dyDescent="0.3">
      <c r="A5" s="2"/>
    </row>
    <row r="6" spans="1:1" x14ac:dyDescent="0.3">
      <c r="A6" s="5" t="s">
        <v>46</v>
      </c>
    </row>
    <row r="7" spans="1:1" x14ac:dyDescent="0.3">
      <c r="A7" s="6"/>
    </row>
    <row r="8" spans="1:1" ht="60.75" customHeight="1" x14ac:dyDescent="0.3">
      <c r="A8" s="8" t="s">
        <v>55</v>
      </c>
    </row>
    <row r="9" spans="1:1" x14ac:dyDescent="0.3">
      <c r="A9" s="8"/>
    </row>
    <row r="10" spans="1:1" x14ac:dyDescent="0.3">
      <c r="A10" s="8" t="s">
        <v>56</v>
      </c>
    </row>
    <row r="11" spans="1:1" x14ac:dyDescent="0.3">
      <c r="A11" s="8" t="s">
        <v>57</v>
      </c>
    </row>
    <row r="12" spans="1:1" x14ac:dyDescent="0.3">
      <c r="A12" s="8" t="s">
        <v>58</v>
      </c>
    </row>
    <row r="13" spans="1:1" x14ac:dyDescent="0.3">
      <c r="A13" s="8" t="s">
        <v>59</v>
      </c>
    </row>
    <row r="14" spans="1:1" x14ac:dyDescent="0.3">
      <c r="A14" s="8" t="s">
        <v>60</v>
      </c>
    </row>
    <row r="15" spans="1:1" x14ac:dyDescent="0.3">
      <c r="A15" s="8" t="s">
        <v>61</v>
      </c>
    </row>
    <row r="16" spans="1:1" x14ac:dyDescent="0.3">
      <c r="A16" s="8" t="s">
        <v>62</v>
      </c>
    </row>
    <row r="17" spans="1:1" ht="28.8" x14ac:dyDescent="0.3">
      <c r="A17" s="8" t="s">
        <v>63</v>
      </c>
    </row>
    <row r="18" spans="1:1" x14ac:dyDescent="0.3">
      <c r="A18" s="8" t="s">
        <v>64</v>
      </c>
    </row>
    <row r="19" spans="1:1" x14ac:dyDescent="0.3">
      <c r="A19" s="8" t="s">
        <v>65</v>
      </c>
    </row>
    <row r="20" spans="1:1" x14ac:dyDescent="0.3">
      <c r="A20" s="8" t="s">
        <v>66</v>
      </c>
    </row>
    <row r="21" spans="1:1" ht="28.8" x14ac:dyDescent="0.3">
      <c r="A21" s="8" t="s">
        <v>67</v>
      </c>
    </row>
    <row r="22" spans="1:1" x14ac:dyDescent="0.3">
      <c r="A22" s="8" t="s">
        <v>68</v>
      </c>
    </row>
    <row r="23" spans="1:1" x14ac:dyDescent="0.3">
      <c r="A23" s="9"/>
    </row>
    <row r="24" spans="1:1" ht="57.6" x14ac:dyDescent="0.3">
      <c r="A24" s="8" t="s">
        <v>69</v>
      </c>
    </row>
    <row r="25" spans="1:1" ht="13.5" customHeight="1" x14ac:dyDescent="0.3">
      <c r="A25" s="8"/>
    </row>
    <row r="26" spans="1:1" ht="28.8" x14ac:dyDescent="0.3">
      <c r="A26" s="8" t="s">
        <v>70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71</v>
      </c>
    </row>
    <row r="3" spans="1:1" x14ac:dyDescent="0.3">
      <c r="A3" s="2"/>
    </row>
    <row r="4" spans="1:1" x14ac:dyDescent="0.3">
      <c r="A4" s="8" t="s">
        <v>45</v>
      </c>
    </row>
    <row r="5" spans="1:1" x14ac:dyDescent="0.3">
      <c r="A5" s="9"/>
    </row>
    <row r="6" spans="1:1" x14ac:dyDescent="0.3">
      <c r="A6" s="11" t="s">
        <v>46</v>
      </c>
    </row>
    <row r="7" spans="1:1" x14ac:dyDescent="0.3">
      <c r="A7" s="8"/>
    </row>
    <row r="8" spans="1:1" ht="60.75" customHeight="1" x14ac:dyDescent="0.3">
      <c r="A8" s="8" t="s">
        <v>72</v>
      </c>
    </row>
    <row r="9" spans="1:1" x14ac:dyDescent="0.3">
      <c r="A9" s="8" t="s">
        <v>73</v>
      </c>
    </row>
    <row r="10" spans="1:1" x14ac:dyDescent="0.3">
      <c r="A10" s="10"/>
    </row>
    <row r="11" spans="1:1" ht="28.8" x14ac:dyDescent="0.3">
      <c r="A11" s="8" t="s">
        <v>74</v>
      </c>
    </row>
    <row r="12" spans="1:1" x14ac:dyDescent="0.3">
      <c r="A12" s="8"/>
    </row>
    <row r="13" spans="1:1" ht="28.8" x14ac:dyDescent="0.3">
      <c r="A13" s="8" t="s">
        <v>75</v>
      </c>
    </row>
    <row r="14" spans="1:1" x14ac:dyDescent="0.3">
      <c r="A14" s="8"/>
    </row>
    <row r="15" spans="1:1" ht="28.8" x14ac:dyDescent="0.3">
      <c r="A15" s="8" t="s">
        <v>76</v>
      </c>
    </row>
    <row r="16" spans="1:1" x14ac:dyDescent="0.3">
      <c r="A16" s="8"/>
    </row>
    <row r="17" spans="1:1" ht="57.6" x14ac:dyDescent="0.3">
      <c r="A17" s="8" t="s">
        <v>77</v>
      </c>
    </row>
    <row r="18" spans="1:1" x14ac:dyDescent="0.3">
      <c r="A18" s="8"/>
    </row>
    <row r="19" spans="1:1" ht="72" x14ac:dyDescent="0.3">
      <c r="A19" s="8" t="s">
        <v>78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2025-06-04T13:02:16Z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