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vucbb-my.sharepoint.com/personal/terezia_vasickova_bbsk_sk/Documents/Pracovná plocha/TOVARY/DNS nábytok/Výzva 60_VO-000870/"/>
    </mc:Choice>
  </mc:AlternateContent>
  <xr:revisionPtr revIDLastSave="33" documentId="8_{259C7F9D-DE35-431E-ABDE-563E064CB062}" xr6:coauthVersionLast="47" xr6:coauthVersionMax="47" xr10:uidLastSave="{58ABE1D5-1E20-45D5-A780-B15F5C66129D}"/>
  <bookViews>
    <workbookView xWindow="-108" yWindow="-108" windowWidth="23256" windowHeight="12456" xr2:uid="{00000000-000D-0000-FFFF-FFFF00000000}"/>
  </bookViews>
  <sheets>
    <sheet name="Sheet1" sheetId="1" r:id="rId1"/>
    <sheet name="Hárok1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65" i="1" l="1"/>
  <c r="C81" i="1"/>
  <c r="C105" i="1"/>
  <c r="C42" i="1"/>
  <c r="C349" i="1"/>
  <c r="C332" i="1"/>
  <c r="C314" i="1"/>
  <c r="C294" i="1"/>
  <c r="C273" i="1"/>
  <c r="C250" i="1"/>
  <c r="C232" i="1"/>
  <c r="C210" i="1"/>
  <c r="C189" i="1"/>
  <c r="C168" i="1"/>
  <c r="C147" i="1"/>
  <c r="C126" i="1"/>
  <c r="C60" i="1"/>
  <c r="C22" i="1"/>
  <c r="B12" i="1"/>
  <c r="C377" i="1"/>
  <c r="C376" i="1"/>
  <c r="C375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8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  <bk>
      <extLst>
        <ext uri="{3e2802c4-a4d2-4d8b-9148-e3be6c30e623}">
          <xlrd:rvb i="2"/>
        </ext>
      </extLst>
    </bk>
    <bk>
      <extLst>
        <ext uri="{3e2802c4-a4d2-4d8b-9148-e3be6c30e623}">
          <xlrd:rvb i="3"/>
        </ext>
      </extLst>
    </bk>
    <bk>
      <extLst>
        <ext uri="{3e2802c4-a4d2-4d8b-9148-e3be6c30e623}">
          <xlrd:rvb i="4"/>
        </ext>
      </extLst>
    </bk>
    <bk>
      <extLst>
        <ext uri="{3e2802c4-a4d2-4d8b-9148-e3be6c30e623}">
          <xlrd:rvb i="5"/>
        </ext>
      </extLst>
    </bk>
    <bk>
      <extLst>
        <ext uri="{3e2802c4-a4d2-4d8b-9148-e3be6c30e623}">
          <xlrd:rvb i="6"/>
        </ext>
      </extLst>
    </bk>
    <bk>
      <extLst>
        <ext uri="{3e2802c4-a4d2-4d8b-9148-e3be6c30e623}">
          <xlrd:rvb i="7"/>
        </ext>
      </extLst>
    </bk>
    <bk>
      <extLst>
        <ext uri="{3e2802c4-a4d2-4d8b-9148-e3be6c30e623}">
          <xlrd:rvb i="8"/>
        </ext>
      </extLst>
    </bk>
    <bk>
      <extLst>
        <ext uri="{3e2802c4-a4d2-4d8b-9148-e3be6c30e623}">
          <xlrd:rvb i="9"/>
        </ext>
      </extLst>
    </bk>
    <bk>
      <extLst>
        <ext uri="{3e2802c4-a4d2-4d8b-9148-e3be6c30e623}">
          <xlrd:rvb i="10"/>
        </ext>
      </extLst>
    </bk>
    <bk>
      <extLst>
        <ext uri="{3e2802c4-a4d2-4d8b-9148-e3be6c30e623}">
          <xlrd:rvb i="11"/>
        </ext>
      </extLst>
    </bk>
    <bk>
      <extLst>
        <ext uri="{3e2802c4-a4d2-4d8b-9148-e3be6c30e623}">
          <xlrd:rvb i="12"/>
        </ext>
      </extLst>
    </bk>
    <bk>
      <extLst>
        <ext uri="{3e2802c4-a4d2-4d8b-9148-e3be6c30e623}">
          <xlrd:rvb i="13"/>
        </ext>
      </extLst>
    </bk>
    <bk>
      <extLst>
        <ext uri="{3e2802c4-a4d2-4d8b-9148-e3be6c30e623}">
          <xlrd:rvb i="14"/>
        </ext>
      </extLst>
    </bk>
    <bk>
      <extLst>
        <ext uri="{3e2802c4-a4d2-4d8b-9148-e3be6c30e623}">
          <xlrd:rvb i="15"/>
        </ext>
      </extLst>
    </bk>
    <bk>
      <extLst>
        <ext uri="{3e2802c4-a4d2-4d8b-9148-e3be6c30e623}">
          <xlrd:rvb i="16"/>
        </ext>
      </extLst>
    </bk>
    <bk>
      <extLst>
        <ext uri="{3e2802c4-a4d2-4d8b-9148-e3be6c30e623}">
          <xlrd:rvb i="17"/>
        </ext>
      </extLst>
    </bk>
  </futureMetadata>
  <valueMetadata count="18">
    <bk>
      <rc t="1" v="0"/>
    </bk>
    <bk>
      <rc t="1" v="1"/>
    </bk>
    <bk>
      <rc t="1" v="2"/>
    </bk>
    <bk>
      <rc t="1" v="3"/>
    </bk>
    <bk>
      <rc t="1" v="4"/>
    </bk>
    <bk>
      <rc t="1" v="5"/>
    </bk>
    <bk>
      <rc t="1" v="6"/>
    </bk>
    <bk>
      <rc t="1" v="7"/>
    </bk>
    <bk>
      <rc t="1" v="8"/>
    </bk>
    <bk>
      <rc t="1" v="9"/>
    </bk>
    <bk>
      <rc t="1" v="10"/>
    </bk>
    <bk>
      <rc t="1" v="11"/>
    </bk>
    <bk>
      <rc t="1" v="12"/>
    </bk>
    <bk>
      <rc t="1" v="13"/>
    </bk>
    <bk>
      <rc t="1" v="14"/>
    </bk>
    <bk>
      <rc t="1" v="15"/>
    </bk>
    <bk>
      <rc t="1" v="16"/>
    </bk>
    <bk>
      <rc t="1" v="17"/>
    </bk>
  </valueMetadata>
</metadata>
</file>

<file path=xl/sharedStrings.xml><?xml version="1.0" encoding="utf-8"?>
<sst xmlns="http://schemas.openxmlformats.org/spreadsheetml/2006/main" count="629" uniqueCount="170">
  <si>
    <t>Technická špecifikácia a cenová kalkulácia</t>
  </si>
  <si>
    <t xml:space="preserve">Názov zákazky:  </t>
  </si>
  <si>
    <t>Šatne a učebne pre žiakov, kancelársky nábytok (školský)</t>
  </si>
  <si>
    <t xml:space="preserve">Upozornenie: Verejný obstarávateľ požaduje v rámci každého predmetu zákazky aj  - dovoz, montáž, inštaláciu (tam kde je to relevantné) a zaškolenie (tam kde je to relevantné). Sumu na uvedené služby zohľadní </t>
  </si>
  <si>
    <t xml:space="preserve">uchádzač vo svojej celkovej ponukovej cene, nakoľko tieto služby nie sú samostatnou položkou technickej špecifikácie a cenovej kalkulácie. </t>
  </si>
  <si>
    <t>Doplní uchádzač</t>
  </si>
  <si>
    <t>Označenie (výrobná značka/model) ponúkaného tovaru:</t>
  </si>
  <si>
    <t xml:space="preserve">Ilustračný obrázok </t>
  </si>
  <si>
    <t>P.č.</t>
  </si>
  <si>
    <t xml:space="preserve">Požadované technické parametre a vybavenie </t>
  </si>
  <si>
    <t>Merná jednotka parametra</t>
  </si>
  <si>
    <t>Požiadavka</t>
  </si>
  <si>
    <t>Uchádzačom ponúknuté parametre (uchádzač uvedie ku každej položke/parametru hodnotu/funkcionalitu ponúkaného produktu, t.j. opis vlastností produktu tak, aby bolo možné posúdiť splnenie požiadaviek na daný produkt)*</t>
  </si>
  <si>
    <t>minimálne</t>
  </si>
  <si>
    <t>maximálne</t>
  </si>
  <si>
    <t>Doplňujúce informácie</t>
  </si>
  <si>
    <t>1.</t>
  </si>
  <si>
    <t>rozmery: (š/h)</t>
  </si>
  <si>
    <t>mm</t>
  </si>
  <si>
    <t>1400x690</t>
  </si>
  <si>
    <t>2.</t>
  </si>
  <si>
    <t>vrchná doska z laminovanej drevotriesky s hrúbkou</t>
  </si>
  <si>
    <t>3.</t>
  </si>
  <si>
    <t>konštrukcia kovová</t>
  </si>
  <si>
    <t>4.</t>
  </si>
  <si>
    <t>dezén buk</t>
  </si>
  <si>
    <t xml:space="preserve">Požadovaný počet kusov: </t>
  </si>
  <si>
    <t xml:space="preserve">Cena za 1 kus v EUR bez DPH: </t>
  </si>
  <si>
    <t>Celková cena v EUR bez DPH:</t>
  </si>
  <si>
    <t>DPH:</t>
  </si>
  <si>
    <t>Celková cena v EUR s DPH:</t>
  </si>
  <si>
    <t xml:space="preserve">2. Stolička </t>
  </si>
  <si>
    <t>Materiál: kovová konštrukcia + latkový poťah</t>
  </si>
  <si>
    <t>Celková výška</t>
  </si>
  <si>
    <t>Výška sedadla</t>
  </si>
  <si>
    <t>Hĺbka sedadla</t>
  </si>
  <si>
    <t>5</t>
  </si>
  <si>
    <t>Šírka sedadla</t>
  </si>
  <si>
    <t>6</t>
  </si>
  <si>
    <t>Nosnosť</t>
  </si>
  <si>
    <t>kg</t>
  </si>
  <si>
    <t>3.Stojanový vešiak na odevy</t>
  </si>
  <si>
    <t xml:space="preserve">samostatne stojaci </t>
  </si>
  <si>
    <t xml:space="preserve">kovová konštrukcia </t>
  </si>
  <si>
    <t xml:space="preserve">držiaky </t>
  </si>
  <si>
    <t xml:space="preserve">počet </t>
  </si>
  <si>
    <t>4. Kancelársky stôl s kontajnerom</t>
  </si>
  <si>
    <t>rozmery: (š/h/v)</t>
  </si>
  <si>
    <t>1600/800/720</t>
  </si>
  <si>
    <t>materiál konštrukcie Oceľ</t>
  </si>
  <si>
    <t>Kancelárska kontajner rozmery : (š/h/v)</t>
  </si>
  <si>
    <t xml:space="preserve">600/400/600 </t>
  </si>
  <si>
    <t>5.</t>
  </si>
  <si>
    <t xml:space="preserve">Kancelárska kontajner počet zásuviek </t>
  </si>
  <si>
    <t>6.</t>
  </si>
  <si>
    <t>kontajner na kolieskach</t>
  </si>
  <si>
    <t>5. Kancelárska stolička</t>
  </si>
  <si>
    <t>Typ mechaniky:	synchrónna mechanika</t>
  </si>
  <si>
    <t xml:space="preserve">opierky rúk </t>
  </si>
  <si>
    <t>Farba sedáka: Čierna</t>
  </si>
  <si>
    <t>Materiál sedáka: Tkanina</t>
  </si>
  <si>
    <t>Farba operadla: Čierna</t>
  </si>
  <si>
    <t>7.</t>
  </si>
  <si>
    <t>Materiál operadla: Sieťovina</t>
  </si>
  <si>
    <t>8.</t>
  </si>
  <si>
    <t xml:space="preserve">Bedrová opierka </t>
  </si>
  <si>
    <t>9.</t>
  </si>
  <si>
    <t>Opierka hlavy</t>
  </si>
  <si>
    <t>6. Kancelárska skriňa</t>
  </si>
  <si>
    <t>760/415/1725</t>
  </si>
  <si>
    <t>Skriňa s dvojkrídlovými dverami</t>
  </si>
  <si>
    <t xml:space="preserve">materiál: drevotriesková laminovaná doska hrúbka </t>
  </si>
  <si>
    <r>
      <t>Farba dverí:</t>
    </r>
    <r>
      <rPr>
        <sz val="11"/>
        <rFont val="Calibri"/>
        <family val="2"/>
        <charset val="238"/>
        <scheme val="minor"/>
      </rPr>
      <t> Šedá</t>
    </r>
  </si>
  <si>
    <r>
      <t>Farba skeletu:</t>
    </r>
    <r>
      <rPr>
        <sz val="11"/>
        <rFont val="Calibri"/>
        <family val="2"/>
        <charset val="238"/>
        <scheme val="minor"/>
      </rPr>
      <t> Šedá</t>
    </r>
  </si>
  <si>
    <t>Počet políc</t>
  </si>
  <si>
    <t>Nosnosť police</t>
  </si>
  <si>
    <t>7. Kancelárska skriňa 1 otvorená polica</t>
  </si>
  <si>
    <t>760/415/1110</t>
  </si>
  <si>
    <t xml:space="preserve">Skriňa s dvojkrídlovými dverami a jednou otvorenou policou </t>
  </si>
  <si>
    <t>8. Kancelárska skriňa bez otvorenej police</t>
  </si>
  <si>
    <t>9. Kancelárska skriňa s posuvnými dverami</t>
  </si>
  <si>
    <t>1200/415/1325</t>
  </si>
  <si>
    <t>Skriňa s posuvnými uzamykateľnými dverami</t>
  </si>
  <si>
    <t xml:space="preserve">10. Šatňová skriňa </t>
  </si>
  <si>
    <t xml:space="preserve">dvojdverová skriňa s dvoma sekciami </t>
  </si>
  <si>
    <t>Materiál: plech</t>
  </si>
  <si>
    <r>
      <t>Farba:</t>
    </r>
    <r>
      <rPr>
        <sz val="11"/>
        <rFont val="Calibri"/>
        <family val="2"/>
        <charset val="238"/>
        <scheme val="minor"/>
      </rPr>
      <t> Šedá</t>
    </r>
  </si>
  <si>
    <t xml:space="preserve">Uzamykateľná </t>
  </si>
  <si>
    <t xml:space="preserve">Odkladacia polička </t>
  </si>
  <si>
    <t>počet</t>
  </si>
  <si>
    <t>Tyč s háčikmi na zavesenie oblečenia</t>
  </si>
  <si>
    <t>11. Šatňová skriňa č.1</t>
  </si>
  <si>
    <t>ventilačné otvory</t>
  </si>
  <si>
    <t>Uzamykanie: cylindrický zámok</t>
  </si>
  <si>
    <t>Farba dverí: Modrá</t>
  </si>
  <si>
    <t>Farba korpusu: Šedá / Biela</t>
  </si>
  <si>
    <t>Počet boxov:</t>
  </si>
  <si>
    <t>12. Šatňová lavička</t>
  </si>
  <si>
    <t>rozmery: (d/h/v)</t>
  </si>
  <si>
    <t>1000/280/410</t>
  </si>
  <si>
    <t>Materiál: Drevo a kovové joklové profily</t>
  </si>
  <si>
    <t>Botník: Áno</t>
  </si>
  <si>
    <t>Farba kovovej konštrukcie: Modrá</t>
  </si>
  <si>
    <t>13. Šatňová skriňa č.2</t>
  </si>
  <si>
    <t>600/500/1740</t>
  </si>
  <si>
    <t>dvojdverová skriňa s dvoma sekciami</t>
  </si>
  <si>
    <t>Materiál: plech/ oceľ</t>
  </si>
  <si>
    <r>
      <t>Farba korpusu:</t>
    </r>
    <r>
      <rPr>
        <sz val="11"/>
        <rFont val="Calibri"/>
        <family val="2"/>
        <charset val="238"/>
        <scheme val="minor"/>
      </rPr>
      <t> Šedá</t>
    </r>
  </si>
  <si>
    <t>Uzamykanie: cylindrický zámok s min. 2 kľúčmi</t>
  </si>
  <si>
    <t>Odkladacia polička v jednej sekcii</t>
  </si>
  <si>
    <t>14. Set školskej lavice a 2 stoličiek</t>
  </si>
  <si>
    <t>Pracovná doska  rozmery: (š/h)</t>
  </si>
  <si>
    <t>1300/500</t>
  </si>
  <si>
    <t>kovová konštrukcia,</t>
  </si>
  <si>
    <t>plastové koncovky na nohy</t>
  </si>
  <si>
    <t xml:space="preserve">Pracovná doska drevotrieska </t>
  </si>
  <si>
    <t>Farebnosť dosky+ stoličky buk</t>
  </si>
  <si>
    <t xml:space="preserve">Stolovateľná stoličky </t>
  </si>
  <si>
    <t>Farebnosť dosky buk</t>
  </si>
  <si>
    <t xml:space="preserve">Požadovaný počet kusov: ( 1 lavica a 2 stoličky) </t>
  </si>
  <si>
    <t>15. Učiteľská katedra</t>
  </si>
  <si>
    <t>1300/650/760</t>
  </si>
  <si>
    <t>pracovná doska s lamitovanej drevotriesky s hrúbkou</t>
  </si>
  <si>
    <t xml:space="preserve">Zásuvky </t>
  </si>
  <si>
    <t>Hrany dosky stola sú chránené ABS hranou.</t>
  </si>
  <si>
    <t>16. Stolička čalúnená</t>
  </si>
  <si>
    <t>Sedák a opierka sú vyrobené z tvarovanej preglejky, čalúnenej oteruvzdornou látkou.</t>
  </si>
  <si>
    <t xml:space="preserve">Stohovateľné </t>
  </si>
  <si>
    <t>Nohy stoličky sú ukončené plastovými koncovkami, ktoré tlmia hluk a nepoškodzujú podlahu.</t>
  </si>
  <si>
    <t>17. Nástenka korková</t>
  </si>
  <si>
    <t>rozmery: (š/v)</t>
  </si>
  <si>
    <t>1200/900</t>
  </si>
  <si>
    <t>1300/1000</t>
  </si>
  <si>
    <t>hliníkový rám </t>
  </si>
  <si>
    <t>odolný povrch z prírodného korku</t>
  </si>
  <si>
    <t>18. Biela školska tabula</t>
  </si>
  <si>
    <t>1500/1000</t>
  </si>
  <si>
    <t>1500/1200</t>
  </si>
  <si>
    <t xml:space="preserve">magnetický povrch </t>
  </si>
  <si>
    <t xml:space="preserve">keramický povrch </t>
  </si>
  <si>
    <t>Uchádzač: **</t>
  </si>
  <si>
    <t>je platcom DPH</t>
  </si>
  <si>
    <t>nie je platcom DPH</t>
  </si>
  <si>
    <t>** Pozn. vyznačiť.</t>
  </si>
  <si>
    <r>
      <t xml:space="preserve">Celková cena za predmet zákazky v EUR bez DPH </t>
    </r>
    <r>
      <rPr>
        <i/>
        <sz val="11"/>
        <color theme="1"/>
        <rFont val="Calibri"/>
        <family val="2"/>
        <charset val="238"/>
        <scheme val="minor"/>
      </rPr>
      <t>(súčet všetkých položiek)</t>
    </r>
  </si>
  <si>
    <t>Celková cena za predmet zákazky v EUR s DPH - návrh na plnenie kritéria:</t>
  </si>
  <si>
    <t>V prípade, ak uchádzač je zdaniteľnou osobou pre DPH, uvedie v časti „Celková cena za predmet zákazky v EUR s DPH“ sumu z časti „Celková cena za predmet zákazky v EUR bez DPH“ navýšenú o aktuálne platnú sadzbu DPH. 
V prípade, ak uchádzač nie je zdaniteľnou osobou pre DPH, uvedie v časti „Celková cena za predmet zákazky v EUR s DPH“ rovnakú sumu ako uviedol v časti „Celková cena za predmet zákazky v EUR bez DPH“. 
V prípade, ak je uchádzač zahraničnou osobou, uvedie v časti „Celková cena za predmet zákazky v EUR s DPH“ sumu z časti „Celková cena za predmet zákazky v EUR bez DPH“ (bez DPH platnej v krajine sídla uchádzača) navýšenú o aktuálne platnú sadzbu DPH v SR (DPH odvádza v prípade úspešnosti jeho ponuky verejný obstarávateľ).</t>
  </si>
  <si>
    <t>Ponuku vypracoval:</t>
  </si>
  <si>
    <t>Dňa:</t>
  </si>
  <si>
    <t>Podpis:</t>
  </si>
  <si>
    <t>1.Skladací konferenčný stôl</t>
  </si>
  <si>
    <t xml:space="preserve">2.stolička </t>
  </si>
  <si>
    <t>4. Kancelársky stôl</t>
  </si>
  <si>
    <t>1450x720</t>
  </si>
  <si>
    <t>1650/850/750</t>
  </si>
  <si>
    <t>620/450/620</t>
  </si>
  <si>
    <t>800/450/1750</t>
  </si>
  <si>
    <t>800/450/1150</t>
  </si>
  <si>
    <t>1250/450/1350</t>
  </si>
  <si>
    <t>1000/500/1850</t>
  </si>
  <si>
    <t>1050/300/450</t>
  </si>
  <si>
    <t>1350/550</t>
  </si>
  <si>
    <t>1350/700/800</t>
  </si>
  <si>
    <t xml:space="preserve">Odkladací priestor stola je riešený vysúvateľnou zásuvkou šírky </t>
  </si>
  <si>
    <t xml:space="preserve">4. </t>
  </si>
  <si>
    <t>Veľkosť stoličky 6</t>
  </si>
  <si>
    <t>850/600/1800</t>
  </si>
  <si>
    <t>650/550/1800</t>
  </si>
  <si>
    <t>900/450/1800</t>
  </si>
  <si>
    <t>800/500/1740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</si>
</sst>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General\ &quot;ks&quot;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7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2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4" fillId="0" borderId="3" xfId="0" applyFont="1" applyBorder="1"/>
    <xf numFmtId="0" fontId="4" fillId="0" borderId="4" xfId="0" applyFont="1" applyBorder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right"/>
    </xf>
    <xf numFmtId="0" fontId="2" fillId="0" borderId="1" xfId="0" applyFont="1" applyBorder="1" applyAlignment="1">
      <alignment horizontal="right"/>
    </xf>
    <xf numFmtId="0" fontId="2" fillId="0" borderId="0" xfId="0" applyFont="1" applyAlignment="1">
      <alignment horizontal="right"/>
    </xf>
    <xf numFmtId="0" fontId="5" fillId="0" borderId="0" xfId="0" applyFont="1"/>
    <xf numFmtId="0" fontId="2" fillId="0" borderId="1" xfId="0" applyFont="1" applyBorder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wrapText="1"/>
    </xf>
    <xf numFmtId="164" fontId="8" fillId="0" borderId="1" xfId="0" applyNumberFormat="1" applyFont="1" applyBorder="1" applyAlignment="1">
      <alignment horizontal="left" vertical="top"/>
    </xf>
    <xf numFmtId="164" fontId="0" fillId="0" borderId="1" xfId="0" applyNumberFormat="1" applyBorder="1" applyAlignment="1">
      <alignment horizontal="left" vertical="top"/>
    </xf>
    <xf numFmtId="0" fontId="0" fillId="0" borderId="1" xfId="0" applyBorder="1" applyAlignment="1">
      <alignment wrapText="1"/>
    </xf>
    <xf numFmtId="0" fontId="3" fillId="2" borderId="6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wrapText="1"/>
    </xf>
    <xf numFmtId="164" fontId="0" fillId="0" borderId="1" xfId="0" applyNumberFormat="1" applyBorder="1"/>
    <xf numFmtId="0" fontId="0" fillId="0" borderId="0" xfId="0" applyAlignment="1">
      <alignment horizontal="center"/>
    </xf>
    <xf numFmtId="0" fontId="0" fillId="0" borderId="0" xfId="0" applyAlignment="1">
      <alignment horizontal="left" wrapText="1"/>
    </xf>
    <xf numFmtId="0" fontId="10" fillId="0" borderId="1" xfId="0" applyFont="1" applyBorder="1"/>
    <xf numFmtId="0" fontId="0" fillId="0" borderId="1" xfId="0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1" fillId="0" borderId="0" xfId="0" applyFont="1"/>
    <xf numFmtId="0" fontId="0" fillId="0" borderId="1" xfId="0" applyBorder="1" applyAlignment="1">
      <alignment horizontal="center" wrapText="1"/>
    </xf>
    <xf numFmtId="0" fontId="1" fillId="0" borderId="1" xfId="0" applyFont="1" applyBorder="1"/>
    <xf numFmtId="0" fontId="4" fillId="0" borderId="6" xfId="0" applyFont="1" applyBorder="1" applyAlignment="1">
      <alignment horizontal="center" vertical="center"/>
    </xf>
    <xf numFmtId="0" fontId="0" fillId="3" borderId="1" xfId="0" applyFill="1" applyBorder="1" applyAlignment="1">
      <alignment horizontal="center"/>
    </xf>
    <xf numFmtId="0" fontId="10" fillId="3" borderId="1" xfId="0" applyFont="1" applyFill="1" applyBorder="1" applyAlignment="1">
      <alignment horizontal="center"/>
    </xf>
    <xf numFmtId="0" fontId="10" fillId="4" borderId="1" xfId="0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7" fillId="0" borderId="0" xfId="0" applyFont="1" applyAlignment="1">
      <alignment horizontal="left" wrapText="1"/>
    </xf>
    <xf numFmtId="0" fontId="7" fillId="0" borderId="0" xfId="0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</cellXfs>
  <cellStyles count="1">
    <cellStyle name="Normálna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13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Relationship Id="rId14" Type="http://schemas.openxmlformats.org/officeDocument/2006/relationships/customXml" Target="../customXml/item3.xml"/></Relationships>
</file>

<file path=xl/richData/_rels/richValueRel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8">
  <rv s="0">
    <v>0</v>
    <v>5</v>
  </rv>
  <rv s="0">
    <v>1</v>
    <v>5</v>
  </rv>
  <rv s="0">
    <v>2</v>
    <v>5</v>
  </rv>
  <rv s="0">
    <v>3</v>
    <v>5</v>
  </rv>
  <rv s="0">
    <v>4</v>
    <v>5</v>
  </rv>
  <rv s="0">
    <v>5</v>
    <v>5</v>
  </rv>
  <rv s="0">
    <v>6</v>
    <v>5</v>
  </rv>
  <rv s="0">
    <v>7</v>
    <v>5</v>
  </rv>
  <rv s="0">
    <v>8</v>
    <v>5</v>
  </rv>
  <rv s="0">
    <v>9</v>
    <v>5</v>
  </rv>
  <rv s="0">
    <v>10</v>
    <v>5</v>
  </rv>
  <rv s="0">
    <v>11</v>
    <v>5</v>
  </rv>
  <rv s="0">
    <v>12</v>
    <v>5</v>
  </rv>
  <rv s="0">
    <v>13</v>
    <v>5</v>
  </rv>
  <rv s="0">
    <v>14</v>
    <v>5</v>
  </rv>
  <rv s="0">
    <v>15</v>
    <v>5</v>
  </rv>
  <rv s="0">
    <v>16</v>
    <v>5</v>
  </rv>
  <rv s="0">
    <v>17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  <rel r:id="rId3"/>
  <rel r:id="rId4"/>
  <rel r:id="rId5"/>
  <rel r:id="rId6"/>
  <rel r:id="rId7"/>
  <rel r:id="rId8"/>
  <rel r:id="rId9"/>
  <rel r:id="rId10"/>
  <rel r:id="rId11"/>
  <rel r:id="rId12"/>
  <rel r:id="rId13"/>
  <rel r:id="rId14"/>
  <rel r:id="rId15"/>
  <rel r:id="rId16"/>
  <rel r:id="rId17"/>
  <rel r:id="rId18"/>
</richValueRe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H384"/>
  <sheetViews>
    <sheetView tabSelected="1" topLeftCell="A194" zoomScale="85" zoomScaleNormal="85" workbookViewId="0">
      <selection activeCell="F196" sqref="F196"/>
    </sheetView>
  </sheetViews>
  <sheetFormatPr defaultRowHeight="14.4" x14ac:dyDescent="0.3"/>
  <cols>
    <col min="1" max="1" width="5" customWidth="1"/>
    <col min="2" max="2" width="50.33203125" customWidth="1"/>
    <col min="3" max="4" width="13.6640625" customWidth="1"/>
    <col min="5" max="5" width="13.33203125" customWidth="1"/>
    <col min="6" max="6" width="21.109375" customWidth="1"/>
    <col min="7" max="7" width="31.44140625" customWidth="1"/>
    <col min="8" max="8" width="23.5546875" customWidth="1"/>
  </cols>
  <sheetData>
    <row r="3" spans="1:8" ht="28.8" x14ac:dyDescent="0.55000000000000004">
      <c r="C3" s="11" t="s">
        <v>0</v>
      </c>
    </row>
    <row r="5" spans="1:8" x14ac:dyDescent="0.3">
      <c r="B5" s="12" t="s">
        <v>1</v>
      </c>
      <c r="C5" s="54" t="s">
        <v>2</v>
      </c>
      <c r="D5" s="55"/>
      <c r="E5" s="55"/>
      <c r="F5" s="55"/>
      <c r="G5" s="56"/>
    </row>
    <row r="6" spans="1:8" x14ac:dyDescent="0.3">
      <c r="B6" s="13"/>
      <c r="C6" s="14"/>
      <c r="D6" s="14"/>
      <c r="E6" s="14"/>
      <c r="F6" s="14"/>
      <c r="G6" s="14"/>
    </row>
    <row r="7" spans="1:8" x14ac:dyDescent="0.3">
      <c r="B7" s="13"/>
      <c r="C7" s="14"/>
      <c r="D7" s="14"/>
      <c r="E7" s="14"/>
      <c r="F7" s="14"/>
      <c r="G7" s="14"/>
    </row>
    <row r="8" spans="1:8" x14ac:dyDescent="0.3">
      <c r="B8" s="13" t="s">
        <v>3</v>
      </c>
      <c r="C8" s="14"/>
      <c r="D8" s="14"/>
      <c r="E8" s="14"/>
      <c r="F8" s="14"/>
      <c r="G8" s="14"/>
    </row>
    <row r="9" spans="1:8" x14ac:dyDescent="0.3">
      <c r="B9" s="13" t="s">
        <v>4</v>
      </c>
    </row>
    <row r="10" spans="1:8" x14ac:dyDescent="0.3">
      <c r="B10" s="13"/>
    </row>
    <row r="11" spans="1:8" x14ac:dyDescent="0.3">
      <c r="G11" s="1" t="s">
        <v>5</v>
      </c>
    </row>
    <row r="12" spans="1:8" ht="20.399999999999999" x14ac:dyDescent="0.3">
      <c r="B12" s="13" t="str">
        <f>Hárok1!A1</f>
        <v>1.Skladací konferenčný stôl</v>
      </c>
      <c r="G12" s="2" t="s">
        <v>6</v>
      </c>
      <c r="H12" s="25" t="s">
        <v>7</v>
      </c>
    </row>
    <row r="13" spans="1:8" x14ac:dyDescent="0.3">
      <c r="A13" s="36" t="s">
        <v>8</v>
      </c>
      <c r="B13" s="36" t="s">
        <v>9</v>
      </c>
      <c r="C13" s="49" t="s">
        <v>10</v>
      </c>
      <c r="D13" s="3"/>
      <c r="E13" s="3" t="s">
        <v>11</v>
      </c>
      <c r="F13" s="4"/>
      <c r="G13" s="43" t="s">
        <v>12</v>
      </c>
      <c r="H13" s="35" t="e" vm="1">
        <v>#VALUE!</v>
      </c>
    </row>
    <row r="14" spans="1:8" x14ac:dyDescent="0.3">
      <c r="A14" s="48"/>
      <c r="B14" s="48"/>
      <c r="C14" s="50"/>
      <c r="D14" s="36" t="s">
        <v>13</v>
      </c>
      <c r="E14" s="36" t="s">
        <v>14</v>
      </c>
      <c r="F14" s="38" t="s">
        <v>15</v>
      </c>
      <c r="G14" s="44"/>
      <c r="H14" s="35"/>
    </row>
    <row r="15" spans="1:8" x14ac:dyDescent="0.3">
      <c r="A15" s="37"/>
      <c r="B15" s="37"/>
      <c r="C15" s="51"/>
      <c r="D15" s="37"/>
      <c r="E15" s="37"/>
      <c r="F15" s="39"/>
      <c r="G15" s="45"/>
      <c r="H15" s="35"/>
    </row>
    <row r="16" spans="1:8" x14ac:dyDescent="0.3">
      <c r="A16" s="5" t="s">
        <v>16</v>
      </c>
      <c r="B16" s="5" t="s">
        <v>17</v>
      </c>
      <c r="C16" s="6" t="s">
        <v>18</v>
      </c>
      <c r="D16" s="6" t="s">
        <v>19</v>
      </c>
      <c r="E16" s="6" t="s">
        <v>153</v>
      </c>
      <c r="F16" s="7"/>
      <c r="G16" s="5"/>
      <c r="H16" s="35"/>
    </row>
    <row r="17" spans="1:8" x14ac:dyDescent="0.3">
      <c r="A17" s="5" t="s">
        <v>20</v>
      </c>
      <c r="B17" s="5" t="s">
        <v>21</v>
      </c>
      <c r="C17" s="6" t="s">
        <v>18</v>
      </c>
      <c r="D17" s="6">
        <v>18</v>
      </c>
      <c r="E17" s="6">
        <v>25</v>
      </c>
      <c r="F17" s="7"/>
      <c r="G17" s="1"/>
      <c r="H17" s="35"/>
    </row>
    <row r="18" spans="1:8" x14ac:dyDescent="0.3">
      <c r="A18" s="5" t="s">
        <v>22</v>
      </c>
      <c r="B18" s="5" t="s">
        <v>23</v>
      </c>
      <c r="C18" s="6"/>
      <c r="D18" s="6"/>
      <c r="E18" s="6"/>
      <c r="F18" s="7"/>
      <c r="G18" s="5"/>
      <c r="H18" s="35"/>
    </row>
    <row r="19" spans="1:8" x14ac:dyDescent="0.3">
      <c r="A19" s="5" t="s">
        <v>24</v>
      </c>
      <c r="B19" s="5" t="s">
        <v>25</v>
      </c>
      <c r="C19" s="6"/>
      <c r="D19" s="6"/>
      <c r="E19" s="6"/>
      <c r="F19" s="7"/>
      <c r="G19" s="5"/>
      <c r="H19" s="35"/>
    </row>
    <row r="22" spans="1:8" x14ac:dyDescent="0.3">
      <c r="B22" s="8" t="s">
        <v>26</v>
      </c>
      <c r="C22" s="21">
        <f>Hárok1!B1</f>
        <v>5</v>
      </c>
    </row>
    <row r="23" spans="1:8" x14ac:dyDescent="0.3">
      <c r="B23" s="8" t="s">
        <v>27</v>
      </c>
      <c r="C23" s="5"/>
    </row>
    <row r="24" spans="1:8" x14ac:dyDescent="0.3">
      <c r="B24" s="8" t="s">
        <v>28</v>
      </c>
      <c r="C24" s="5"/>
    </row>
    <row r="25" spans="1:8" x14ac:dyDescent="0.3">
      <c r="B25" s="8" t="s">
        <v>29</v>
      </c>
      <c r="C25" s="5"/>
    </row>
    <row r="26" spans="1:8" x14ac:dyDescent="0.3">
      <c r="B26" s="9" t="s">
        <v>30</v>
      </c>
      <c r="C26" s="5"/>
    </row>
    <row r="27" spans="1:8" x14ac:dyDescent="0.3">
      <c r="B27" s="10"/>
    </row>
    <row r="28" spans="1:8" x14ac:dyDescent="0.3">
      <c r="B28" s="10"/>
    </row>
    <row r="29" spans="1:8" x14ac:dyDescent="0.3">
      <c r="G29" s="1" t="s">
        <v>5</v>
      </c>
    </row>
    <row r="30" spans="1:8" ht="20.399999999999999" x14ac:dyDescent="0.3">
      <c r="B30" s="13" t="s">
        <v>31</v>
      </c>
      <c r="G30" s="2" t="s">
        <v>6</v>
      </c>
      <c r="H30" s="25" t="s">
        <v>7</v>
      </c>
    </row>
    <row r="31" spans="1:8" x14ac:dyDescent="0.3">
      <c r="A31" s="36" t="s">
        <v>8</v>
      </c>
      <c r="B31" s="36" t="s">
        <v>9</v>
      </c>
      <c r="C31" s="49" t="s">
        <v>10</v>
      </c>
      <c r="D31" s="3"/>
      <c r="E31" s="3" t="s">
        <v>11</v>
      </c>
      <c r="F31" s="4"/>
      <c r="G31" s="43" t="s">
        <v>12</v>
      </c>
      <c r="H31" s="35" t="e" vm="2">
        <v>#VALUE!</v>
      </c>
    </row>
    <row r="32" spans="1:8" x14ac:dyDescent="0.3">
      <c r="A32" s="48"/>
      <c r="B32" s="48"/>
      <c r="C32" s="50"/>
      <c r="D32" s="36" t="s">
        <v>13</v>
      </c>
      <c r="E32" s="36" t="s">
        <v>14</v>
      </c>
      <c r="F32" s="38" t="s">
        <v>15</v>
      </c>
      <c r="G32" s="44"/>
      <c r="H32" s="35"/>
    </row>
    <row r="33" spans="1:8" x14ac:dyDescent="0.3">
      <c r="A33" s="37"/>
      <c r="B33" s="37"/>
      <c r="C33" s="51"/>
      <c r="D33" s="37"/>
      <c r="E33" s="37"/>
      <c r="F33" s="39"/>
      <c r="G33" s="45"/>
      <c r="H33" s="35"/>
    </row>
    <row r="34" spans="1:8" x14ac:dyDescent="0.3">
      <c r="A34" s="5" t="s">
        <v>16</v>
      </c>
      <c r="B34" s="5" t="s">
        <v>32</v>
      </c>
      <c r="C34" s="6"/>
      <c r="D34" s="6"/>
      <c r="E34" s="6"/>
      <c r="F34" s="7"/>
      <c r="G34" s="5"/>
      <c r="H34" s="35"/>
    </row>
    <row r="35" spans="1:8" x14ac:dyDescent="0.3">
      <c r="A35" s="5" t="s">
        <v>20</v>
      </c>
      <c r="B35" s="5" t="s">
        <v>33</v>
      </c>
      <c r="C35" s="6" t="s">
        <v>18</v>
      </c>
      <c r="D35" s="6">
        <v>800</v>
      </c>
      <c r="E35" s="6">
        <v>820</v>
      </c>
      <c r="F35" s="7"/>
      <c r="G35" s="1"/>
      <c r="H35" s="35"/>
    </row>
    <row r="36" spans="1:8" x14ac:dyDescent="0.3">
      <c r="A36" s="5" t="s">
        <v>22</v>
      </c>
      <c r="B36" t="s">
        <v>34</v>
      </c>
      <c r="C36" s="6" t="s">
        <v>18</v>
      </c>
      <c r="D36" s="6">
        <v>450</v>
      </c>
      <c r="E36" s="6">
        <v>500</v>
      </c>
      <c r="F36" s="7"/>
      <c r="G36" s="5"/>
      <c r="H36" s="35"/>
    </row>
    <row r="37" spans="1:8" x14ac:dyDescent="0.3">
      <c r="A37" s="5" t="s">
        <v>24</v>
      </c>
      <c r="B37" s="18" t="s">
        <v>35</v>
      </c>
      <c r="C37" s="6" t="s">
        <v>18</v>
      </c>
      <c r="D37" s="6">
        <v>400</v>
      </c>
      <c r="E37" s="6">
        <v>450</v>
      </c>
      <c r="F37" s="7"/>
      <c r="G37" s="5"/>
      <c r="H37" s="35"/>
    </row>
    <row r="38" spans="1:8" x14ac:dyDescent="0.3">
      <c r="A38" s="5" t="s">
        <v>36</v>
      </c>
      <c r="B38" s="5" t="s">
        <v>37</v>
      </c>
      <c r="C38" s="6" t="s">
        <v>18</v>
      </c>
      <c r="D38" s="6">
        <v>450</v>
      </c>
      <c r="E38" s="6">
        <v>500</v>
      </c>
      <c r="F38" s="7"/>
      <c r="G38" s="5"/>
      <c r="H38" s="35"/>
    </row>
    <row r="39" spans="1:8" x14ac:dyDescent="0.3">
      <c r="A39" s="5" t="s">
        <v>38</v>
      </c>
      <c r="B39" s="18" t="s">
        <v>39</v>
      </c>
      <c r="C39" s="6" t="s">
        <v>40</v>
      </c>
      <c r="D39" s="6">
        <v>120</v>
      </c>
      <c r="E39" s="6"/>
      <c r="F39" s="7"/>
      <c r="G39" s="5"/>
      <c r="H39" s="35"/>
    </row>
    <row r="42" spans="1:8" x14ac:dyDescent="0.3">
      <c r="B42" s="8" t="s">
        <v>26</v>
      </c>
      <c r="C42" s="21">
        <f>Hárok1!B2</f>
        <v>20</v>
      </c>
    </row>
    <row r="43" spans="1:8" x14ac:dyDescent="0.3">
      <c r="B43" s="8" t="s">
        <v>27</v>
      </c>
      <c r="C43" s="5"/>
    </row>
    <row r="44" spans="1:8" x14ac:dyDescent="0.3">
      <c r="B44" s="8" t="s">
        <v>28</v>
      </c>
      <c r="C44" s="5"/>
    </row>
    <row r="45" spans="1:8" x14ac:dyDescent="0.3">
      <c r="B45" s="8" t="s">
        <v>29</v>
      </c>
      <c r="C45" s="5"/>
    </row>
    <row r="46" spans="1:8" x14ac:dyDescent="0.3">
      <c r="B46" s="9" t="s">
        <v>30</v>
      </c>
      <c r="C46" s="5"/>
    </row>
    <row r="47" spans="1:8" x14ac:dyDescent="0.3">
      <c r="B47" s="10"/>
    </row>
    <row r="48" spans="1:8" x14ac:dyDescent="0.3">
      <c r="B48" s="10"/>
    </row>
    <row r="49" spans="1:8" x14ac:dyDescent="0.3">
      <c r="G49" s="1" t="s">
        <v>5</v>
      </c>
    </row>
    <row r="50" spans="1:8" ht="20.399999999999999" x14ac:dyDescent="0.3">
      <c r="B50" t="s">
        <v>41</v>
      </c>
      <c r="G50" s="2" t="s">
        <v>6</v>
      </c>
      <c r="H50" s="25" t="s">
        <v>7</v>
      </c>
    </row>
    <row r="51" spans="1:8" x14ac:dyDescent="0.3">
      <c r="A51" s="36" t="s">
        <v>8</v>
      </c>
      <c r="B51" s="36" t="s">
        <v>9</v>
      </c>
      <c r="C51" s="49" t="s">
        <v>10</v>
      </c>
      <c r="D51" s="3"/>
      <c r="E51" s="3" t="s">
        <v>11</v>
      </c>
      <c r="F51" s="4"/>
      <c r="G51" s="43" t="s">
        <v>12</v>
      </c>
      <c r="H51" s="35" t="e" vm="3">
        <v>#VALUE!</v>
      </c>
    </row>
    <row r="52" spans="1:8" x14ac:dyDescent="0.3">
      <c r="A52" s="48"/>
      <c r="B52" s="48"/>
      <c r="C52" s="50"/>
      <c r="D52" s="36" t="s">
        <v>13</v>
      </c>
      <c r="E52" s="36" t="s">
        <v>14</v>
      </c>
      <c r="F52" s="38" t="s">
        <v>15</v>
      </c>
      <c r="G52" s="44"/>
      <c r="H52" s="35"/>
    </row>
    <row r="53" spans="1:8" x14ac:dyDescent="0.3">
      <c r="A53" s="37"/>
      <c r="B53" s="37"/>
      <c r="C53" s="51"/>
      <c r="D53" s="37"/>
      <c r="E53" s="37"/>
      <c r="F53" s="39"/>
      <c r="G53" s="45"/>
      <c r="H53" s="35"/>
    </row>
    <row r="54" spans="1:8" x14ac:dyDescent="0.3">
      <c r="A54" s="5" t="s">
        <v>16</v>
      </c>
      <c r="B54" s="5" t="s">
        <v>42</v>
      </c>
      <c r="C54" s="6"/>
      <c r="D54" s="6"/>
      <c r="E54" s="6"/>
      <c r="F54" s="7"/>
      <c r="G54" s="5"/>
      <c r="H54" s="35"/>
    </row>
    <row r="55" spans="1:8" x14ac:dyDescent="0.3">
      <c r="A55" s="5" t="s">
        <v>20</v>
      </c>
      <c r="B55" s="5" t="s">
        <v>43</v>
      </c>
      <c r="C55" s="6"/>
      <c r="D55" s="6"/>
      <c r="E55" s="6"/>
      <c r="F55" s="7"/>
      <c r="G55" s="1"/>
      <c r="H55" s="35"/>
    </row>
    <row r="56" spans="1:8" x14ac:dyDescent="0.3">
      <c r="A56" s="5" t="s">
        <v>22</v>
      </c>
      <c r="B56" s="5" t="s">
        <v>44</v>
      </c>
      <c r="C56" s="6" t="s">
        <v>45</v>
      </c>
      <c r="D56" s="6">
        <v>10</v>
      </c>
      <c r="E56" s="6"/>
      <c r="F56" s="7"/>
      <c r="G56" s="5"/>
      <c r="H56" s="35"/>
    </row>
    <row r="57" spans="1:8" x14ac:dyDescent="0.3">
      <c r="A57" s="5" t="s">
        <v>24</v>
      </c>
      <c r="B57" s="5"/>
      <c r="C57" s="6"/>
      <c r="D57" s="6"/>
      <c r="E57" s="6"/>
      <c r="F57" s="7"/>
      <c r="G57" s="5"/>
      <c r="H57" s="35"/>
    </row>
    <row r="60" spans="1:8" x14ac:dyDescent="0.3">
      <c r="B60" s="8" t="s">
        <v>26</v>
      </c>
      <c r="C60" s="21">
        <f>Hárok1!B3</f>
        <v>2</v>
      </c>
    </row>
    <row r="61" spans="1:8" x14ac:dyDescent="0.3">
      <c r="B61" s="8" t="s">
        <v>27</v>
      </c>
      <c r="C61" s="21"/>
    </row>
    <row r="62" spans="1:8" x14ac:dyDescent="0.3">
      <c r="B62" s="8" t="s">
        <v>28</v>
      </c>
      <c r="C62" s="5"/>
    </row>
    <row r="63" spans="1:8" x14ac:dyDescent="0.3">
      <c r="B63" s="8" t="s">
        <v>29</v>
      </c>
      <c r="C63" s="5"/>
    </row>
    <row r="64" spans="1:8" x14ac:dyDescent="0.3">
      <c r="B64" s="9" t="s">
        <v>30</v>
      </c>
      <c r="C64" s="5"/>
    </row>
    <row r="65" spans="1:8" x14ac:dyDescent="0.3">
      <c r="B65" s="10"/>
    </row>
    <row r="66" spans="1:8" x14ac:dyDescent="0.3">
      <c r="B66" s="10"/>
    </row>
    <row r="67" spans="1:8" x14ac:dyDescent="0.3">
      <c r="B67" s="10"/>
    </row>
    <row r="68" spans="1:8" x14ac:dyDescent="0.3">
      <c r="G68" s="1" t="s">
        <v>5</v>
      </c>
    </row>
    <row r="69" spans="1:8" ht="20.399999999999999" x14ac:dyDescent="0.3">
      <c r="B69" s="13" t="s">
        <v>46</v>
      </c>
      <c r="G69" s="2" t="s">
        <v>6</v>
      </c>
      <c r="H69" s="25" t="s">
        <v>7</v>
      </c>
    </row>
    <row r="70" spans="1:8" x14ac:dyDescent="0.3">
      <c r="A70" s="36" t="s">
        <v>8</v>
      </c>
      <c r="B70" s="36" t="s">
        <v>9</v>
      </c>
      <c r="C70" s="49" t="s">
        <v>10</v>
      </c>
      <c r="D70" s="3"/>
      <c r="E70" s="3" t="s">
        <v>11</v>
      </c>
      <c r="F70" s="4"/>
      <c r="G70" s="43" t="s">
        <v>12</v>
      </c>
      <c r="H70" s="35" t="e" vm="4">
        <v>#VALUE!</v>
      </c>
    </row>
    <row r="71" spans="1:8" x14ac:dyDescent="0.3">
      <c r="A71" s="48"/>
      <c r="B71" s="48"/>
      <c r="C71" s="50"/>
      <c r="D71" s="36" t="s">
        <v>13</v>
      </c>
      <c r="E71" s="36" t="s">
        <v>14</v>
      </c>
      <c r="F71" s="38" t="s">
        <v>15</v>
      </c>
      <c r="G71" s="44"/>
      <c r="H71" s="35"/>
    </row>
    <row r="72" spans="1:8" x14ac:dyDescent="0.3">
      <c r="A72" s="37"/>
      <c r="B72" s="37"/>
      <c r="C72" s="51"/>
      <c r="D72" s="37"/>
      <c r="E72" s="37"/>
      <c r="F72" s="39"/>
      <c r="G72" s="45"/>
      <c r="H72" s="35"/>
    </row>
    <row r="73" spans="1:8" x14ac:dyDescent="0.3">
      <c r="A73" s="5" t="s">
        <v>16</v>
      </c>
      <c r="B73" s="5" t="s">
        <v>47</v>
      </c>
      <c r="C73" s="6" t="s">
        <v>18</v>
      </c>
      <c r="D73" s="6" t="s">
        <v>48</v>
      </c>
      <c r="E73" s="6" t="s">
        <v>154</v>
      </c>
      <c r="F73" s="7"/>
      <c r="G73" s="5"/>
      <c r="H73" s="35"/>
    </row>
    <row r="74" spans="1:8" x14ac:dyDescent="0.3">
      <c r="A74" s="5" t="s">
        <v>20</v>
      </c>
      <c r="B74" s="5" t="s">
        <v>21</v>
      </c>
      <c r="C74" s="6" t="s">
        <v>18</v>
      </c>
      <c r="D74" s="6">
        <v>22</v>
      </c>
      <c r="E74" s="6">
        <v>30</v>
      </c>
      <c r="F74" s="7"/>
      <c r="G74" s="1"/>
      <c r="H74" s="35"/>
    </row>
    <row r="75" spans="1:8" x14ac:dyDescent="0.3">
      <c r="A75" s="5" t="s">
        <v>22</v>
      </c>
      <c r="B75" s="5" t="s">
        <v>49</v>
      </c>
      <c r="C75" s="6"/>
      <c r="D75" s="6"/>
      <c r="E75" s="6"/>
      <c r="F75" s="7"/>
      <c r="G75" s="5"/>
      <c r="H75" s="35"/>
    </row>
    <row r="76" spans="1:8" x14ac:dyDescent="0.3">
      <c r="A76" s="5" t="s">
        <v>24</v>
      </c>
      <c r="B76" s="5" t="s">
        <v>50</v>
      </c>
      <c r="C76" s="6" t="s">
        <v>18</v>
      </c>
      <c r="D76" s="6" t="s">
        <v>51</v>
      </c>
      <c r="E76" s="6" t="s">
        <v>155</v>
      </c>
      <c r="F76" s="7"/>
      <c r="G76" s="5"/>
      <c r="H76" s="35"/>
    </row>
    <row r="77" spans="1:8" x14ac:dyDescent="0.3">
      <c r="A77" s="5" t="s">
        <v>52</v>
      </c>
      <c r="B77" s="5" t="s">
        <v>53</v>
      </c>
      <c r="C77" s="6" t="s">
        <v>45</v>
      </c>
      <c r="D77" s="6">
        <v>3</v>
      </c>
      <c r="E77" s="6">
        <v>5</v>
      </c>
      <c r="F77" s="7"/>
      <c r="G77" s="5"/>
      <c r="H77" s="35"/>
    </row>
    <row r="78" spans="1:8" x14ac:dyDescent="0.3">
      <c r="A78" s="5" t="s">
        <v>54</v>
      </c>
      <c r="B78" s="5" t="s">
        <v>55</v>
      </c>
      <c r="C78" s="6"/>
      <c r="D78" s="6"/>
      <c r="E78" s="6"/>
      <c r="F78" s="7"/>
      <c r="G78" s="5"/>
      <c r="H78" s="35"/>
    </row>
    <row r="81" spans="1:8" x14ac:dyDescent="0.3">
      <c r="B81" s="8" t="s">
        <v>26</v>
      </c>
      <c r="C81" s="21">
        <f>Hárok1!B5</f>
        <v>12</v>
      </c>
    </row>
    <row r="82" spans="1:8" x14ac:dyDescent="0.3">
      <c r="B82" s="8" t="s">
        <v>27</v>
      </c>
      <c r="C82" s="5"/>
    </row>
    <row r="83" spans="1:8" x14ac:dyDescent="0.3">
      <c r="B83" s="8" t="s">
        <v>28</v>
      </c>
      <c r="C83" s="5"/>
    </row>
    <row r="84" spans="1:8" x14ac:dyDescent="0.3">
      <c r="B84" s="8" t="s">
        <v>29</v>
      </c>
      <c r="C84" s="5"/>
    </row>
    <row r="85" spans="1:8" x14ac:dyDescent="0.3">
      <c r="B85" s="9" t="s">
        <v>30</v>
      </c>
      <c r="C85" s="5"/>
    </row>
    <row r="86" spans="1:8" x14ac:dyDescent="0.3">
      <c r="B86" s="10"/>
    </row>
    <row r="87" spans="1:8" x14ac:dyDescent="0.3">
      <c r="B87" s="10"/>
    </row>
    <row r="88" spans="1:8" x14ac:dyDescent="0.3">
      <c r="G88" s="1" t="s">
        <v>5</v>
      </c>
    </row>
    <row r="89" spans="1:8" ht="20.399999999999999" x14ac:dyDescent="0.3">
      <c r="B89" s="13" t="s">
        <v>56</v>
      </c>
      <c r="G89" s="2" t="s">
        <v>6</v>
      </c>
      <c r="H89" s="25" t="s">
        <v>7</v>
      </c>
    </row>
    <row r="90" spans="1:8" x14ac:dyDescent="0.3">
      <c r="A90" s="36" t="s">
        <v>8</v>
      </c>
      <c r="B90" s="36" t="s">
        <v>9</v>
      </c>
      <c r="C90" s="49" t="s">
        <v>10</v>
      </c>
      <c r="D90" s="3"/>
      <c r="E90" s="3" t="s">
        <v>11</v>
      </c>
      <c r="F90" s="4"/>
      <c r="G90" s="43" t="s">
        <v>12</v>
      </c>
      <c r="H90" s="35" t="e" vm="5">
        <v>#VALUE!</v>
      </c>
    </row>
    <row r="91" spans="1:8" x14ac:dyDescent="0.3">
      <c r="A91" s="48"/>
      <c r="B91" s="48"/>
      <c r="C91" s="50"/>
      <c r="D91" s="36" t="s">
        <v>13</v>
      </c>
      <c r="E91" s="36" t="s">
        <v>14</v>
      </c>
      <c r="F91" s="38" t="s">
        <v>15</v>
      </c>
      <c r="G91" s="44"/>
      <c r="H91" s="35"/>
    </row>
    <row r="92" spans="1:8" x14ac:dyDescent="0.3">
      <c r="A92" s="37"/>
      <c r="B92" s="37"/>
      <c r="C92" s="51"/>
      <c r="D92" s="37"/>
      <c r="E92" s="37"/>
      <c r="F92" s="39"/>
      <c r="G92" s="45"/>
      <c r="H92" s="35"/>
    </row>
    <row r="93" spans="1:8" x14ac:dyDescent="0.3">
      <c r="A93" s="5" t="s">
        <v>16</v>
      </c>
      <c r="B93" s="18" t="s">
        <v>57</v>
      </c>
      <c r="C93" s="6"/>
      <c r="D93" s="6"/>
      <c r="E93" s="6"/>
      <c r="F93" s="7"/>
      <c r="G93" s="5"/>
      <c r="H93" s="35"/>
    </row>
    <row r="94" spans="1:8" x14ac:dyDescent="0.3">
      <c r="A94" s="5" t="s">
        <v>20</v>
      </c>
      <c r="B94" s="18" t="s">
        <v>39</v>
      </c>
      <c r="C94" s="6" t="s">
        <v>40</v>
      </c>
      <c r="D94" s="6">
        <v>110</v>
      </c>
      <c r="E94" s="6"/>
      <c r="F94" s="7"/>
      <c r="G94" s="1"/>
      <c r="H94" s="35"/>
    </row>
    <row r="95" spans="1:8" x14ac:dyDescent="0.3">
      <c r="A95" s="5" t="s">
        <v>22</v>
      </c>
      <c r="B95" s="18" t="s">
        <v>58</v>
      </c>
      <c r="C95" s="6"/>
      <c r="D95" s="6"/>
      <c r="E95" s="6"/>
      <c r="F95" s="7"/>
      <c r="G95" s="5"/>
      <c r="H95" s="35"/>
    </row>
    <row r="96" spans="1:8" x14ac:dyDescent="0.3">
      <c r="A96" s="5" t="s">
        <v>24</v>
      </c>
      <c r="B96" s="18" t="s">
        <v>59</v>
      </c>
      <c r="C96" s="6"/>
      <c r="D96" s="6"/>
      <c r="E96" s="6"/>
      <c r="F96" s="7"/>
      <c r="G96" s="5"/>
      <c r="H96" s="35"/>
    </row>
    <row r="97" spans="1:8" x14ac:dyDescent="0.3">
      <c r="A97" s="5" t="s">
        <v>36</v>
      </c>
      <c r="B97" s="18" t="s">
        <v>60</v>
      </c>
      <c r="C97" s="6"/>
      <c r="D97" s="6"/>
      <c r="E97" s="6"/>
      <c r="F97" s="7"/>
      <c r="G97" s="5"/>
      <c r="H97" s="35"/>
    </row>
    <row r="98" spans="1:8" x14ac:dyDescent="0.3">
      <c r="A98" s="5" t="s">
        <v>38</v>
      </c>
      <c r="B98" s="18" t="s">
        <v>61</v>
      </c>
      <c r="C98" s="6"/>
      <c r="D98" s="6"/>
      <c r="E98" s="6"/>
      <c r="F98" s="7"/>
      <c r="G98" s="5"/>
      <c r="H98" s="35"/>
    </row>
    <row r="99" spans="1:8" x14ac:dyDescent="0.3">
      <c r="A99" s="5" t="s">
        <v>62</v>
      </c>
      <c r="B99" s="18" t="s">
        <v>63</v>
      </c>
      <c r="C99" s="6"/>
      <c r="D99" s="6"/>
      <c r="E99" s="6"/>
      <c r="F99" s="7"/>
      <c r="G99" s="5"/>
      <c r="H99" s="35"/>
    </row>
    <row r="100" spans="1:8" x14ac:dyDescent="0.3">
      <c r="A100" s="5" t="s">
        <v>64</v>
      </c>
      <c r="B100" s="18" t="s">
        <v>65</v>
      </c>
      <c r="C100" s="6"/>
      <c r="D100" s="6"/>
      <c r="E100" s="6"/>
      <c r="F100" s="7"/>
      <c r="G100" s="5"/>
      <c r="H100" s="35"/>
    </row>
    <row r="101" spans="1:8" x14ac:dyDescent="0.3">
      <c r="A101" s="5" t="s">
        <v>66</v>
      </c>
      <c r="B101" s="18" t="s">
        <v>67</v>
      </c>
      <c r="C101" s="6"/>
      <c r="D101" s="6"/>
      <c r="E101" s="6"/>
      <c r="F101" s="7"/>
      <c r="G101" s="5"/>
      <c r="H101" s="35"/>
    </row>
    <row r="102" spans="1:8" x14ac:dyDescent="0.3">
      <c r="D102" s="22"/>
      <c r="E102" s="22"/>
      <c r="F102" s="23"/>
    </row>
    <row r="105" spans="1:8" x14ac:dyDescent="0.3">
      <c r="B105" s="8" t="s">
        <v>26</v>
      </c>
      <c r="C105" s="21">
        <f>VLOOKUP(B89,Hárok1!$A$1:$B$19,2,0)</f>
        <v>12</v>
      </c>
    </row>
    <row r="106" spans="1:8" x14ac:dyDescent="0.3">
      <c r="B106" s="8" t="s">
        <v>27</v>
      </c>
      <c r="C106" s="5"/>
    </row>
    <row r="107" spans="1:8" x14ac:dyDescent="0.3">
      <c r="B107" s="8" t="s">
        <v>28</v>
      </c>
      <c r="C107" s="5"/>
    </row>
    <row r="108" spans="1:8" x14ac:dyDescent="0.3">
      <c r="B108" s="8" t="s">
        <v>29</v>
      </c>
      <c r="C108" s="5"/>
    </row>
    <row r="109" spans="1:8" x14ac:dyDescent="0.3">
      <c r="B109" s="9" t="s">
        <v>30</v>
      </c>
      <c r="C109" s="5"/>
    </row>
    <row r="110" spans="1:8" x14ac:dyDescent="0.3">
      <c r="B110" s="10"/>
    </row>
    <row r="111" spans="1:8" x14ac:dyDescent="0.3">
      <c r="B111" s="10"/>
    </row>
    <row r="112" spans="1:8" x14ac:dyDescent="0.3">
      <c r="G112" s="1" t="s">
        <v>5</v>
      </c>
    </row>
    <row r="113" spans="1:8" ht="20.399999999999999" x14ac:dyDescent="0.3">
      <c r="B113" s="13" t="s">
        <v>68</v>
      </c>
      <c r="G113" s="2" t="s">
        <v>6</v>
      </c>
      <c r="H113" s="25" t="s">
        <v>7</v>
      </c>
    </row>
    <row r="114" spans="1:8" x14ac:dyDescent="0.3">
      <c r="A114" s="36" t="s">
        <v>8</v>
      </c>
      <c r="B114" s="36" t="s">
        <v>9</v>
      </c>
      <c r="C114" s="49" t="s">
        <v>10</v>
      </c>
      <c r="D114" s="3"/>
      <c r="E114" s="3" t="s">
        <v>11</v>
      </c>
      <c r="F114" s="4"/>
      <c r="G114" s="43" t="s">
        <v>12</v>
      </c>
      <c r="H114" s="35" t="e" vm="6">
        <v>#VALUE!</v>
      </c>
    </row>
    <row r="115" spans="1:8" x14ac:dyDescent="0.3">
      <c r="A115" s="48"/>
      <c r="B115" s="48"/>
      <c r="C115" s="50"/>
      <c r="D115" s="36" t="s">
        <v>13</v>
      </c>
      <c r="E115" s="36" t="s">
        <v>14</v>
      </c>
      <c r="F115" s="38" t="s">
        <v>15</v>
      </c>
      <c r="G115" s="44"/>
      <c r="H115" s="35"/>
    </row>
    <row r="116" spans="1:8" x14ac:dyDescent="0.3">
      <c r="A116" s="37"/>
      <c r="B116" s="37"/>
      <c r="C116" s="51"/>
      <c r="D116" s="37"/>
      <c r="E116" s="37"/>
      <c r="F116" s="39"/>
      <c r="G116" s="45"/>
      <c r="H116" s="35"/>
    </row>
    <row r="117" spans="1:8" x14ac:dyDescent="0.3">
      <c r="A117" s="5" t="s">
        <v>16</v>
      </c>
      <c r="B117" s="5" t="s">
        <v>47</v>
      </c>
      <c r="C117" s="6" t="s">
        <v>18</v>
      </c>
      <c r="D117" s="6" t="s">
        <v>69</v>
      </c>
      <c r="E117" s="6" t="s">
        <v>156</v>
      </c>
      <c r="F117" s="7"/>
      <c r="G117" s="5"/>
      <c r="H117" s="35"/>
    </row>
    <row r="118" spans="1:8" x14ac:dyDescent="0.3">
      <c r="A118" s="5" t="s">
        <v>20</v>
      </c>
      <c r="B118" s="5" t="s">
        <v>70</v>
      </c>
      <c r="C118" s="6"/>
      <c r="D118" s="6"/>
      <c r="E118" s="6"/>
      <c r="F118" s="7"/>
      <c r="G118" s="1"/>
      <c r="H118" s="35"/>
    </row>
    <row r="119" spans="1:8" x14ac:dyDescent="0.3">
      <c r="A119" s="5" t="s">
        <v>22</v>
      </c>
      <c r="B119" s="5" t="s">
        <v>71</v>
      </c>
      <c r="C119" s="6" t="s">
        <v>18</v>
      </c>
      <c r="D119" s="6">
        <v>18</v>
      </c>
      <c r="E119" s="6">
        <v>25</v>
      </c>
      <c r="F119" s="7"/>
      <c r="G119" s="5"/>
      <c r="H119" s="35"/>
    </row>
    <row r="120" spans="1:8" x14ac:dyDescent="0.3">
      <c r="A120" s="5" t="s">
        <v>24</v>
      </c>
      <c r="B120" s="30" t="s">
        <v>72</v>
      </c>
      <c r="C120" s="6"/>
      <c r="D120" s="6"/>
      <c r="E120" s="6"/>
      <c r="F120" s="7"/>
      <c r="G120" s="5"/>
      <c r="H120" s="35"/>
    </row>
    <row r="121" spans="1:8" x14ac:dyDescent="0.3">
      <c r="A121" s="5" t="s">
        <v>52</v>
      </c>
      <c r="B121" s="30" t="s">
        <v>73</v>
      </c>
      <c r="C121" s="6"/>
      <c r="D121" s="6"/>
      <c r="E121" s="6"/>
      <c r="F121" s="7"/>
      <c r="G121" s="5"/>
      <c r="H121" s="35"/>
    </row>
    <row r="122" spans="1:8" x14ac:dyDescent="0.3">
      <c r="A122" s="5" t="s">
        <v>54</v>
      </c>
      <c r="B122" s="30" t="s">
        <v>74</v>
      </c>
      <c r="C122" s="6" t="s">
        <v>45</v>
      </c>
      <c r="D122" s="6">
        <v>3</v>
      </c>
      <c r="E122" s="6">
        <v>5</v>
      </c>
      <c r="F122" s="7"/>
      <c r="G122" s="5"/>
      <c r="H122" s="35"/>
    </row>
    <row r="123" spans="1:8" x14ac:dyDescent="0.3">
      <c r="A123" s="5" t="s">
        <v>62</v>
      </c>
      <c r="B123" s="30" t="s">
        <v>75</v>
      </c>
      <c r="C123" s="6" t="s">
        <v>40</v>
      </c>
      <c r="D123" s="6">
        <v>35</v>
      </c>
      <c r="E123" s="6"/>
      <c r="F123" s="7"/>
      <c r="G123" s="5"/>
      <c r="H123" s="35"/>
    </row>
    <row r="124" spans="1:8" x14ac:dyDescent="0.3">
      <c r="C124" s="22"/>
      <c r="D124" s="22"/>
      <c r="E124" s="22"/>
      <c r="F124" s="23"/>
    </row>
    <row r="126" spans="1:8" x14ac:dyDescent="0.3">
      <c r="B126" s="8" t="s">
        <v>26</v>
      </c>
      <c r="C126" s="21">
        <f>VLOOKUP(B113,Hárok1!$A$1:$B$19,2,0)</f>
        <v>4</v>
      </c>
    </row>
    <row r="127" spans="1:8" x14ac:dyDescent="0.3">
      <c r="B127" s="8" t="s">
        <v>27</v>
      </c>
      <c r="C127" s="5"/>
    </row>
    <row r="128" spans="1:8" x14ac:dyDescent="0.3">
      <c r="B128" s="8" t="s">
        <v>28</v>
      </c>
      <c r="C128" s="5"/>
    </row>
    <row r="129" spans="1:8" x14ac:dyDescent="0.3">
      <c r="B129" s="8" t="s">
        <v>29</v>
      </c>
      <c r="C129" s="5"/>
    </row>
    <row r="130" spans="1:8" x14ac:dyDescent="0.3">
      <c r="B130" s="9" t="s">
        <v>30</v>
      </c>
      <c r="C130" s="5"/>
    </row>
    <row r="131" spans="1:8" x14ac:dyDescent="0.3">
      <c r="B131" s="10"/>
    </row>
    <row r="132" spans="1:8" x14ac:dyDescent="0.3">
      <c r="B132" s="10"/>
    </row>
    <row r="133" spans="1:8" x14ac:dyDescent="0.3">
      <c r="G133" s="1" t="s">
        <v>5</v>
      </c>
    </row>
    <row r="134" spans="1:8" ht="20.399999999999999" x14ac:dyDescent="0.3">
      <c r="B134" s="13" t="s">
        <v>76</v>
      </c>
      <c r="G134" s="2" t="s">
        <v>6</v>
      </c>
      <c r="H134" s="25" t="s">
        <v>7</v>
      </c>
    </row>
    <row r="135" spans="1:8" x14ac:dyDescent="0.3">
      <c r="A135" s="36" t="s">
        <v>8</v>
      </c>
      <c r="B135" s="36" t="s">
        <v>9</v>
      </c>
      <c r="C135" s="49" t="s">
        <v>10</v>
      </c>
      <c r="D135" s="3"/>
      <c r="E135" s="3" t="s">
        <v>11</v>
      </c>
      <c r="F135" s="4"/>
      <c r="G135" s="43" t="s">
        <v>12</v>
      </c>
      <c r="H135" s="35" t="e" vm="7">
        <v>#VALUE!</v>
      </c>
    </row>
    <row r="136" spans="1:8" x14ac:dyDescent="0.3">
      <c r="A136" s="48"/>
      <c r="B136" s="48"/>
      <c r="C136" s="50"/>
      <c r="D136" s="36" t="s">
        <v>13</v>
      </c>
      <c r="E136" s="36" t="s">
        <v>14</v>
      </c>
      <c r="F136" s="38" t="s">
        <v>15</v>
      </c>
      <c r="G136" s="44"/>
      <c r="H136" s="35"/>
    </row>
    <row r="137" spans="1:8" ht="19.2" customHeight="1" x14ac:dyDescent="0.3">
      <c r="A137" s="37"/>
      <c r="B137" s="37"/>
      <c r="C137" s="51"/>
      <c r="D137" s="37"/>
      <c r="E137" s="37"/>
      <c r="F137" s="39"/>
      <c r="G137" s="45"/>
      <c r="H137" s="35"/>
    </row>
    <row r="138" spans="1:8" x14ac:dyDescent="0.3">
      <c r="A138" s="5" t="s">
        <v>16</v>
      </c>
      <c r="B138" s="5" t="s">
        <v>47</v>
      </c>
      <c r="C138" s="6" t="s">
        <v>18</v>
      </c>
      <c r="D138" s="6" t="s">
        <v>77</v>
      </c>
      <c r="E138" s="6" t="s">
        <v>157</v>
      </c>
      <c r="F138" s="7"/>
      <c r="G138" s="5"/>
      <c r="H138" s="35"/>
    </row>
    <row r="139" spans="1:8" ht="27.6" customHeight="1" x14ac:dyDescent="0.3">
      <c r="A139" s="5" t="s">
        <v>20</v>
      </c>
      <c r="B139" s="18" t="s">
        <v>78</v>
      </c>
      <c r="C139" s="6"/>
      <c r="D139" s="6"/>
      <c r="E139" s="6"/>
      <c r="F139" s="7"/>
      <c r="G139" s="5"/>
      <c r="H139" s="35"/>
    </row>
    <row r="140" spans="1:8" x14ac:dyDescent="0.3">
      <c r="A140" s="5" t="s">
        <v>22</v>
      </c>
      <c r="B140" s="5" t="s">
        <v>71</v>
      </c>
      <c r="C140" s="6" t="s">
        <v>18</v>
      </c>
      <c r="D140" s="6">
        <v>18</v>
      </c>
      <c r="E140" s="6">
        <v>25</v>
      </c>
      <c r="F140" s="7"/>
      <c r="G140" s="5"/>
      <c r="H140" s="35"/>
    </row>
    <row r="141" spans="1:8" x14ac:dyDescent="0.3">
      <c r="A141" s="5" t="s">
        <v>24</v>
      </c>
      <c r="B141" s="30" t="s">
        <v>72</v>
      </c>
      <c r="C141" s="6"/>
      <c r="D141" s="6"/>
      <c r="E141" s="6"/>
      <c r="F141" s="7"/>
      <c r="G141" s="5"/>
      <c r="H141" s="35"/>
    </row>
    <row r="142" spans="1:8" x14ac:dyDescent="0.3">
      <c r="A142" s="5" t="s">
        <v>52</v>
      </c>
      <c r="B142" s="30" t="s">
        <v>73</v>
      </c>
      <c r="C142" s="6"/>
      <c r="D142" s="6"/>
      <c r="E142" s="6"/>
      <c r="F142" s="7"/>
      <c r="G142" s="5"/>
      <c r="H142" s="35"/>
    </row>
    <row r="143" spans="1:8" x14ac:dyDescent="0.3">
      <c r="A143" s="5" t="s">
        <v>54</v>
      </c>
      <c r="B143" s="30" t="s">
        <v>74</v>
      </c>
      <c r="C143" s="6" t="s">
        <v>45</v>
      </c>
      <c r="D143" s="6">
        <v>2</v>
      </c>
      <c r="E143" s="6">
        <v>4</v>
      </c>
      <c r="F143" s="7"/>
      <c r="G143" s="1"/>
      <c r="H143" s="35"/>
    </row>
    <row r="144" spans="1:8" x14ac:dyDescent="0.3">
      <c r="A144" s="5" t="s">
        <v>62</v>
      </c>
      <c r="B144" s="30" t="s">
        <v>75</v>
      </c>
      <c r="C144" s="6" t="s">
        <v>40</v>
      </c>
      <c r="D144" s="6">
        <v>35</v>
      </c>
      <c r="E144" s="6"/>
      <c r="F144" s="7"/>
      <c r="G144" s="5"/>
      <c r="H144" s="35"/>
    </row>
    <row r="147" spans="1:8" x14ac:dyDescent="0.3">
      <c r="B147" s="8" t="s">
        <v>26</v>
      </c>
      <c r="C147" s="21">
        <f>VLOOKUP(B134,Hárok1!$A$1:$B$19,2,0)</f>
        <v>4</v>
      </c>
    </row>
    <row r="148" spans="1:8" x14ac:dyDescent="0.3">
      <c r="B148" s="8" t="s">
        <v>27</v>
      </c>
      <c r="C148" s="5"/>
    </row>
    <row r="149" spans="1:8" x14ac:dyDescent="0.3">
      <c r="B149" s="8" t="s">
        <v>28</v>
      </c>
      <c r="C149" s="5"/>
    </row>
    <row r="150" spans="1:8" x14ac:dyDescent="0.3">
      <c r="B150" s="8" t="s">
        <v>29</v>
      </c>
      <c r="C150" s="5"/>
    </row>
    <row r="151" spans="1:8" x14ac:dyDescent="0.3">
      <c r="B151" s="9" t="s">
        <v>30</v>
      </c>
      <c r="C151" s="5"/>
    </row>
    <row r="152" spans="1:8" x14ac:dyDescent="0.3">
      <c r="B152" s="10"/>
    </row>
    <row r="153" spans="1:8" x14ac:dyDescent="0.3">
      <c r="B153" s="10"/>
    </row>
    <row r="154" spans="1:8" x14ac:dyDescent="0.3">
      <c r="G154" s="1" t="s">
        <v>5</v>
      </c>
    </row>
    <row r="155" spans="1:8" ht="20.399999999999999" x14ac:dyDescent="0.3">
      <c r="B155" s="13" t="s">
        <v>79</v>
      </c>
      <c r="G155" s="2" t="s">
        <v>6</v>
      </c>
      <c r="H155" s="25" t="s">
        <v>7</v>
      </c>
    </row>
    <row r="156" spans="1:8" x14ac:dyDescent="0.3">
      <c r="A156" s="36" t="s">
        <v>8</v>
      </c>
      <c r="B156" s="36" t="s">
        <v>9</v>
      </c>
      <c r="C156" s="49" t="s">
        <v>10</v>
      </c>
      <c r="D156" s="3"/>
      <c r="E156" s="3" t="s">
        <v>11</v>
      </c>
      <c r="F156" s="4"/>
      <c r="G156" s="43" t="s">
        <v>12</v>
      </c>
      <c r="H156" s="35" t="e" vm="8">
        <v>#VALUE!</v>
      </c>
    </row>
    <row r="157" spans="1:8" x14ac:dyDescent="0.3">
      <c r="A157" s="48"/>
      <c r="B157" s="48"/>
      <c r="C157" s="50"/>
      <c r="D157" s="36" t="s">
        <v>13</v>
      </c>
      <c r="E157" s="36" t="s">
        <v>14</v>
      </c>
      <c r="F157" s="38" t="s">
        <v>15</v>
      </c>
      <c r="G157" s="44"/>
      <c r="H157" s="35"/>
    </row>
    <row r="158" spans="1:8" x14ac:dyDescent="0.3">
      <c r="A158" s="37"/>
      <c r="B158" s="37"/>
      <c r="C158" s="51"/>
      <c r="D158" s="37"/>
      <c r="E158" s="37"/>
      <c r="F158" s="39"/>
      <c r="G158" s="45"/>
      <c r="H158" s="35"/>
    </row>
    <row r="159" spans="1:8" x14ac:dyDescent="0.3">
      <c r="A159" s="5" t="s">
        <v>16</v>
      </c>
      <c r="B159" s="5" t="s">
        <v>47</v>
      </c>
      <c r="C159" s="6" t="s">
        <v>18</v>
      </c>
      <c r="D159" s="6" t="s">
        <v>77</v>
      </c>
      <c r="E159" s="6" t="s">
        <v>157</v>
      </c>
      <c r="F159" s="7"/>
      <c r="G159" s="5"/>
      <c r="H159" s="35"/>
    </row>
    <row r="160" spans="1:8" x14ac:dyDescent="0.3">
      <c r="A160" s="5" t="s">
        <v>20</v>
      </c>
      <c r="B160" s="18" t="s">
        <v>70</v>
      </c>
      <c r="C160" s="6"/>
      <c r="D160" s="6"/>
      <c r="E160" s="6"/>
      <c r="F160" s="7"/>
      <c r="G160" s="5"/>
      <c r="H160" s="35"/>
    </row>
    <row r="161" spans="1:8" x14ac:dyDescent="0.3">
      <c r="A161" s="5" t="s">
        <v>22</v>
      </c>
      <c r="B161" s="5" t="s">
        <v>71</v>
      </c>
      <c r="C161" s="6" t="s">
        <v>18</v>
      </c>
      <c r="D161" s="6">
        <v>18</v>
      </c>
      <c r="E161" s="6">
        <v>25</v>
      </c>
      <c r="F161" s="7"/>
      <c r="G161" s="5"/>
      <c r="H161" s="35"/>
    </row>
    <row r="162" spans="1:8" x14ac:dyDescent="0.3">
      <c r="A162" s="5" t="s">
        <v>24</v>
      </c>
      <c r="B162" s="30" t="s">
        <v>72</v>
      </c>
      <c r="C162" s="6"/>
      <c r="D162" s="6"/>
      <c r="E162" s="6"/>
      <c r="F162" s="7"/>
      <c r="G162" s="5"/>
      <c r="H162" s="35"/>
    </row>
    <row r="163" spans="1:8" x14ac:dyDescent="0.3">
      <c r="A163" s="5" t="s">
        <v>52</v>
      </c>
      <c r="B163" s="30" t="s">
        <v>73</v>
      </c>
      <c r="C163" s="6"/>
      <c r="D163" s="6"/>
      <c r="E163" s="6"/>
      <c r="F163" s="7"/>
      <c r="G163" s="1"/>
      <c r="H163" s="35"/>
    </row>
    <row r="164" spans="1:8" x14ac:dyDescent="0.3">
      <c r="A164" s="5" t="s">
        <v>54</v>
      </c>
      <c r="B164" s="30" t="s">
        <v>74</v>
      </c>
      <c r="C164" s="6" t="s">
        <v>45</v>
      </c>
      <c r="D164" s="6">
        <v>2</v>
      </c>
      <c r="E164" s="6">
        <v>3</v>
      </c>
      <c r="F164" s="7"/>
      <c r="G164" s="1"/>
      <c r="H164" s="35"/>
    </row>
    <row r="165" spans="1:8" x14ac:dyDescent="0.3">
      <c r="A165" s="5" t="s">
        <v>62</v>
      </c>
      <c r="B165" s="30" t="s">
        <v>75</v>
      </c>
      <c r="C165" s="6" t="s">
        <v>40</v>
      </c>
      <c r="D165" s="6">
        <v>35</v>
      </c>
      <c r="E165" s="6"/>
      <c r="F165" s="7"/>
      <c r="G165" s="5"/>
      <c r="H165" s="35"/>
    </row>
    <row r="168" spans="1:8" x14ac:dyDescent="0.3">
      <c r="B168" s="8" t="s">
        <v>26</v>
      </c>
      <c r="C168" s="21">
        <f>VLOOKUP(B155,Hárok1!$A$1:$B$19,2,0)</f>
        <v>4</v>
      </c>
    </row>
    <row r="169" spans="1:8" x14ac:dyDescent="0.3">
      <c r="B169" s="8" t="s">
        <v>27</v>
      </c>
      <c r="C169" s="5"/>
    </row>
    <row r="170" spans="1:8" x14ac:dyDescent="0.3">
      <c r="B170" s="8" t="s">
        <v>28</v>
      </c>
      <c r="C170" s="5"/>
    </row>
    <row r="171" spans="1:8" x14ac:dyDescent="0.3">
      <c r="B171" s="8" t="s">
        <v>29</v>
      </c>
      <c r="C171" s="5"/>
    </row>
    <row r="172" spans="1:8" x14ac:dyDescent="0.3">
      <c r="B172" s="9" t="s">
        <v>30</v>
      </c>
      <c r="C172" s="5"/>
    </row>
    <row r="173" spans="1:8" x14ac:dyDescent="0.3">
      <c r="B173" s="10"/>
    </row>
    <row r="174" spans="1:8" x14ac:dyDescent="0.3">
      <c r="B174" s="10"/>
    </row>
    <row r="175" spans="1:8" x14ac:dyDescent="0.3">
      <c r="G175" s="1" t="s">
        <v>5</v>
      </c>
    </row>
    <row r="176" spans="1:8" ht="20.399999999999999" x14ac:dyDescent="0.3">
      <c r="B176" s="13" t="s">
        <v>80</v>
      </c>
      <c r="G176" s="2" t="s">
        <v>6</v>
      </c>
      <c r="H176" s="25" t="s">
        <v>7</v>
      </c>
    </row>
    <row r="177" spans="1:8" x14ac:dyDescent="0.3">
      <c r="A177" s="36" t="s">
        <v>8</v>
      </c>
      <c r="B177" s="36" t="s">
        <v>9</v>
      </c>
      <c r="C177" s="49" t="s">
        <v>10</v>
      </c>
      <c r="D177" s="3"/>
      <c r="E177" s="3" t="s">
        <v>11</v>
      </c>
      <c r="F177" s="4"/>
      <c r="G177" s="43" t="s">
        <v>12</v>
      </c>
      <c r="H177" s="35" t="e" vm="9">
        <v>#VALUE!</v>
      </c>
    </row>
    <row r="178" spans="1:8" x14ac:dyDescent="0.3">
      <c r="A178" s="48"/>
      <c r="B178" s="48"/>
      <c r="C178" s="50"/>
      <c r="D178" s="36" t="s">
        <v>13</v>
      </c>
      <c r="E178" s="36" t="s">
        <v>14</v>
      </c>
      <c r="F178" s="38" t="s">
        <v>15</v>
      </c>
      <c r="G178" s="44"/>
      <c r="H178" s="35"/>
    </row>
    <row r="179" spans="1:8" x14ac:dyDescent="0.3">
      <c r="A179" s="37"/>
      <c r="B179" s="37"/>
      <c r="C179" s="51"/>
      <c r="D179" s="37"/>
      <c r="E179" s="37"/>
      <c r="F179" s="39"/>
      <c r="G179" s="45"/>
      <c r="H179" s="35"/>
    </row>
    <row r="180" spans="1:8" x14ac:dyDescent="0.3">
      <c r="A180" s="5" t="s">
        <v>16</v>
      </c>
      <c r="B180" s="24" t="s">
        <v>47</v>
      </c>
      <c r="C180" s="26" t="s">
        <v>18</v>
      </c>
      <c r="D180" s="26" t="s">
        <v>81</v>
      </c>
      <c r="E180" s="6" t="s">
        <v>158</v>
      </c>
      <c r="F180" s="7"/>
      <c r="G180" s="5"/>
      <c r="H180" s="35"/>
    </row>
    <row r="181" spans="1:8" x14ac:dyDescent="0.3">
      <c r="A181" s="5" t="s">
        <v>20</v>
      </c>
      <c r="B181" s="18" t="s">
        <v>82</v>
      </c>
      <c r="C181" s="6"/>
      <c r="D181" s="6"/>
      <c r="E181" s="6"/>
      <c r="F181" s="7"/>
      <c r="G181" s="5"/>
      <c r="H181" s="35"/>
    </row>
    <row r="182" spans="1:8" x14ac:dyDescent="0.3">
      <c r="A182" s="5" t="s">
        <v>22</v>
      </c>
      <c r="B182" s="5" t="s">
        <v>71</v>
      </c>
      <c r="C182" s="6" t="s">
        <v>18</v>
      </c>
      <c r="D182" s="6">
        <v>18</v>
      </c>
      <c r="E182" s="6">
        <v>25</v>
      </c>
      <c r="F182" s="7"/>
      <c r="G182" s="1"/>
      <c r="H182" s="35"/>
    </row>
    <row r="183" spans="1:8" x14ac:dyDescent="0.3">
      <c r="A183" s="5" t="s">
        <v>24</v>
      </c>
      <c r="B183" s="30" t="s">
        <v>72</v>
      </c>
      <c r="C183" s="6"/>
      <c r="D183" s="6"/>
      <c r="E183" s="6"/>
      <c r="F183" s="7"/>
      <c r="G183" s="1"/>
      <c r="H183" s="35"/>
    </row>
    <row r="184" spans="1:8" x14ac:dyDescent="0.3">
      <c r="A184" s="5" t="s">
        <v>52</v>
      </c>
      <c r="B184" s="30" t="s">
        <v>73</v>
      </c>
      <c r="C184" s="6"/>
      <c r="D184" s="6"/>
      <c r="E184" s="6"/>
      <c r="F184" s="7"/>
      <c r="G184" s="5"/>
      <c r="H184" s="35"/>
    </row>
    <row r="185" spans="1:8" x14ac:dyDescent="0.3">
      <c r="A185" s="5" t="s">
        <v>54</v>
      </c>
      <c r="B185" s="30" t="s">
        <v>74</v>
      </c>
      <c r="C185" s="6" t="s">
        <v>45</v>
      </c>
      <c r="D185" s="6">
        <v>2</v>
      </c>
      <c r="E185" s="6"/>
      <c r="F185" s="7"/>
      <c r="G185" s="5"/>
      <c r="H185" s="35"/>
    </row>
    <row r="186" spans="1:8" x14ac:dyDescent="0.3">
      <c r="A186" s="5" t="s">
        <v>62</v>
      </c>
      <c r="B186" s="30" t="s">
        <v>75</v>
      </c>
      <c r="C186" s="6" t="s">
        <v>40</v>
      </c>
      <c r="D186" s="6">
        <v>25</v>
      </c>
      <c r="E186" s="6"/>
      <c r="F186" s="7"/>
      <c r="G186" s="5"/>
      <c r="H186" s="35"/>
    </row>
    <row r="189" spans="1:8" x14ac:dyDescent="0.3">
      <c r="B189" s="8" t="s">
        <v>26</v>
      </c>
      <c r="C189" s="21">
        <f>VLOOKUP(B176,Hárok1!$A$1:$B$19,2,0)</f>
        <v>4</v>
      </c>
    </row>
    <row r="190" spans="1:8" x14ac:dyDescent="0.3">
      <c r="B190" s="8" t="s">
        <v>27</v>
      </c>
      <c r="C190" s="5"/>
    </row>
    <row r="191" spans="1:8" x14ac:dyDescent="0.3">
      <c r="B191" s="8" t="s">
        <v>28</v>
      </c>
      <c r="C191" s="5"/>
    </row>
    <row r="192" spans="1:8" x14ac:dyDescent="0.3">
      <c r="B192" s="8" t="s">
        <v>29</v>
      </c>
      <c r="C192" s="5"/>
    </row>
    <row r="193" spans="1:8" x14ac:dyDescent="0.3">
      <c r="B193" s="9" t="s">
        <v>30</v>
      </c>
      <c r="C193" s="5"/>
    </row>
    <row r="194" spans="1:8" x14ac:dyDescent="0.3">
      <c r="B194" s="10"/>
    </row>
    <row r="195" spans="1:8" x14ac:dyDescent="0.3">
      <c r="B195" s="10"/>
    </row>
    <row r="196" spans="1:8" x14ac:dyDescent="0.3">
      <c r="G196" s="1" t="s">
        <v>5</v>
      </c>
    </row>
    <row r="197" spans="1:8" ht="20.399999999999999" x14ac:dyDescent="0.3">
      <c r="B197" s="13" t="s">
        <v>83</v>
      </c>
      <c r="G197" s="2" t="s">
        <v>6</v>
      </c>
      <c r="H197" s="25" t="s">
        <v>7</v>
      </c>
    </row>
    <row r="198" spans="1:8" x14ac:dyDescent="0.3">
      <c r="A198" s="36" t="s">
        <v>8</v>
      </c>
      <c r="B198" s="36" t="s">
        <v>9</v>
      </c>
      <c r="C198" s="49" t="s">
        <v>10</v>
      </c>
      <c r="D198" s="3"/>
      <c r="E198" s="3" t="s">
        <v>11</v>
      </c>
      <c r="F198" s="4"/>
      <c r="G198" s="43" t="s">
        <v>12</v>
      </c>
      <c r="H198" s="35" t="e" vm="10">
        <v>#VALUE!</v>
      </c>
    </row>
    <row r="199" spans="1:8" x14ac:dyDescent="0.3">
      <c r="A199" s="48"/>
      <c r="B199" s="48"/>
      <c r="C199" s="50"/>
      <c r="D199" s="36" t="s">
        <v>13</v>
      </c>
      <c r="E199" s="36" t="s">
        <v>14</v>
      </c>
      <c r="F199" s="38" t="s">
        <v>15</v>
      </c>
      <c r="G199" s="44"/>
      <c r="H199" s="35"/>
    </row>
    <row r="200" spans="1:8" x14ac:dyDescent="0.3">
      <c r="A200" s="37"/>
      <c r="B200" s="37"/>
      <c r="C200" s="51"/>
      <c r="D200" s="37"/>
      <c r="E200" s="37"/>
      <c r="F200" s="39"/>
      <c r="G200" s="45"/>
      <c r="H200" s="35"/>
    </row>
    <row r="201" spans="1:8" x14ac:dyDescent="0.3">
      <c r="A201" s="5" t="s">
        <v>16</v>
      </c>
      <c r="B201" s="24" t="s">
        <v>47</v>
      </c>
      <c r="C201" s="26" t="s">
        <v>18</v>
      </c>
      <c r="D201" s="34" t="s">
        <v>169</v>
      </c>
      <c r="E201" s="32" t="s">
        <v>166</v>
      </c>
      <c r="F201" s="7"/>
      <c r="G201" s="5"/>
      <c r="H201" s="35"/>
    </row>
    <row r="202" spans="1:8" x14ac:dyDescent="0.3">
      <c r="A202" s="5" t="s">
        <v>20</v>
      </c>
      <c r="B202" s="18" t="s">
        <v>84</v>
      </c>
      <c r="C202" s="6"/>
      <c r="D202" s="6"/>
      <c r="E202" s="6"/>
      <c r="F202" s="7"/>
      <c r="G202" s="5"/>
      <c r="H202" s="35"/>
    </row>
    <row r="203" spans="1:8" x14ac:dyDescent="0.3">
      <c r="A203" s="5" t="s">
        <v>22</v>
      </c>
      <c r="B203" s="5" t="s">
        <v>85</v>
      </c>
      <c r="C203" s="6"/>
      <c r="D203" s="6"/>
      <c r="E203" s="6"/>
      <c r="F203" s="7"/>
      <c r="G203" s="5"/>
      <c r="H203" s="35"/>
    </row>
    <row r="204" spans="1:8" x14ac:dyDescent="0.3">
      <c r="A204" s="5" t="s">
        <v>24</v>
      </c>
      <c r="B204" s="30" t="s">
        <v>86</v>
      </c>
      <c r="C204" s="6"/>
      <c r="D204" s="6"/>
      <c r="E204" s="6"/>
      <c r="F204" s="7"/>
      <c r="G204" s="5"/>
      <c r="H204" s="35"/>
    </row>
    <row r="205" spans="1:8" x14ac:dyDescent="0.3">
      <c r="A205" s="5" t="s">
        <v>52</v>
      </c>
      <c r="B205" s="30" t="s">
        <v>87</v>
      </c>
      <c r="C205" s="6"/>
      <c r="D205" s="6"/>
      <c r="E205" s="6"/>
      <c r="F205" s="7"/>
      <c r="G205" s="1"/>
      <c r="H205" s="35"/>
    </row>
    <row r="206" spans="1:8" x14ac:dyDescent="0.3">
      <c r="A206" s="5" t="s">
        <v>54</v>
      </c>
      <c r="B206" s="30" t="s">
        <v>88</v>
      </c>
      <c r="C206" s="6" t="s">
        <v>89</v>
      </c>
      <c r="D206" s="6">
        <v>1</v>
      </c>
      <c r="E206" s="6">
        <v>2</v>
      </c>
      <c r="F206" s="7"/>
      <c r="G206" s="1"/>
      <c r="H206" s="35"/>
    </row>
    <row r="207" spans="1:8" x14ac:dyDescent="0.3">
      <c r="A207" s="5" t="s">
        <v>62</v>
      </c>
      <c r="B207" s="30" t="s">
        <v>90</v>
      </c>
      <c r="C207" s="6" t="s">
        <v>45</v>
      </c>
      <c r="D207" s="6">
        <v>2</v>
      </c>
      <c r="E207" s="6">
        <v>5</v>
      </c>
      <c r="F207" s="7"/>
      <c r="G207" s="5"/>
      <c r="H207" s="35"/>
    </row>
    <row r="210" spans="1:8" x14ac:dyDescent="0.3">
      <c r="B210" s="8" t="s">
        <v>26</v>
      </c>
      <c r="C210" s="21">
        <f>VLOOKUP(B197,Hárok1!$A$1:$B$19,2,0)</f>
        <v>4</v>
      </c>
    </row>
    <row r="211" spans="1:8" x14ac:dyDescent="0.3">
      <c r="B211" s="8" t="s">
        <v>27</v>
      </c>
      <c r="C211" s="5"/>
    </row>
    <row r="212" spans="1:8" x14ac:dyDescent="0.3">
      <c r="B212" s="8" t="s">
        <v>28</v>
      </c>
      <c r="C212" s="5"/>
    </row>
    <row r="213" spans="1:8" x14ac:dyDescent="0.3">
      <c r="B213" s="8" t="s">
        <v>29</v>
      </c>
      <c r="C213" s="5"/>
    </row>
    <row r="214" spans="1:8" x14ac:dyDescent="0.3">
      <c r="B214" s="9" t="s">
        <v>30</v>
      </c>
      <c r="C214" s="5"/>
    </row>
    <row r="215" spans="1:8" x14ac:dyDescent="0.3">
      <c r="B215" s="10"/>
    </row>
    <row r="216" spans="1:8" x14ac:dyDescent="0.3">
      <c r="B216" s="10"/>
    </row>
    <row r="217" spans="1:8" x14ac:dyDescent="0.3">
      <c r="G217" s="1" t="s">
        <v>5</v>
      </c>
    </row>
    <row r="218" spans="1:8" ht="20.399999999999999" x14ac:dyDescent="0.3">
      <c r="B218" s="13" t="s">
        <v>91</v>
      </c>
      <c r="G218" s="2" t="s">
        <v>6</v>
      </c>
      <c r="H218" s="25" t="s">
        <v>7</v>
      </c>
    </row>
    <row r="219" spans="1:8" x14ac:dyDescent="0.3">
      <c r="A219" s="36" t="s">
        <v>8</v>
      </c>
      <c r="B219" s="36" t="s">
        <v>9</v>
      </c>
      <c r="C219" s="49" t="s">
        <v>10</v>
      </c>
      <c r="D219" s="3"/>
      <c r="E219" s="3" t="s">
        <v>11</v>
      </c>
      <c r="F219" s="4"/>
      <c r="G219" s="43" t="s">
        <v>12</v>
      </c>
      <c r="H219" s="35" t="e" vm="11">
        <v>#VALUE!</v>
      </c>
    </row>
    <row r="220" spans="1:8" x14ac:dyDescent="0.3">
      <c r="A220" s="48"/>
      <c r="B220" s="48"/>
      <c r="C220" s="50"/>
      <c r="D220" s="36" t="s">
        <v>13</v>
      </c>
      <c r="E220" s="36" t="s">
        <v>14</v>
      </c>
      <c r="F220" s="38" t="s">
        <v>15</v>
      </c>
      <c r="G220" s="44"/>
      <c r="H220" s="35"/>
    </row>
    <row r="221" spans="1:8" x14ac:dyDescent="0.3">
      <c r="A221" s="37"/>
      <c r="B221" s="37"/>
      <c r="C221" s="51"/>
      <c r="D221" s="37"/>
      <c r="E221" s="37"/>
      <c r="F221" s="39"/>
      <c r="G221" s="45"/>
      <c r="H221" s="35"/>
    </row>
    <row r="222" spans="1:8" x14ac:dyDescent="0.3">
      <c r="A222" s="5" t="s">
        <v>16</v>
      </c>
      <c r="B222" s="24" t="s">
        <v>47</v>
      </c>
      <c r="C222" s="26" t="s">
        <v>18</v>
      </c>
      <c r="D222" s="33" t="s">
        <v>168</v>
      </c>
      <c r="E222" s="6" t="s">
        <v>159</v>
      </c>
      <c r="F222" s="7"/>
      <c r="G222" s="5"/>
      <c r="H222" s="35"/>
    </row>
    <row r="223" spans="1:8" x14ac:dyDescent="0.3">
      <c r="A223" s="5" t="s">
        <v>20</v>
      </c>
      <c r="B223" s="18" t="s">
        <v>92</v>
      </c>
      <c r="C223" s="6"/>
      <c r="D223" s="6"/>
      <c r="E223" s="6"/>
      <c r="F223" s="7"/>
      <c r="G223" s="5"/>
      <c r="H223" s="35"/>
    </row>
    <row r="224" spans="1:8" x14ac:dyDescent="0.3">
      <c r="A224" s="5" t="s">
        <v>22</v>
      </c>
      <c r="B224" s="5" t="s">
        <v>85</v>
      </c>
      <c r="C224" s="6"/>
      <c r="D224" s="6"/>
      <c r="E224" s="6"/>
      <c r="F224" s="7"/>
      <c r="G224" s="5"/>
      <c r="H224" s="35"/>
    </row>
    <row r="225" spans="1:8" x14ac:dyDescent="0.3">
      <c r="A225" s="5" t="s">
        <v>24</v>
      </c>
      <c r="B225" s="5" t="s">
        <v>86</v>
      </c>
      <c r="C225" s="6"/>
      <c r="D225" s="6"/>
      <c r="E225" s="6"/>
      <c r="F225" s="7"/>
      <c r="G225" s="5"/>
      <c r="H225" s="35"/>
    </row>
    <row r="226" spans="1:8" s="28" customFormat="1" ht="15.6" x14ac:dyDescent="0.3">
      <c r="A226" s="5" t="s">
        <v>52</v>
      </c>
      <c r="B226" s="5" t="s">
        <v>93</v>
      </c>
      <c r="C226" s="6"/>
      <c r="D226" s="6"/>
      <c r="E226" s="6"/>
      <c r="F226" s="7"/>
      <c r="G226" s="27"/>
      <c r="H226" s="35"/>
    </row>
    <row r="227" spans="1:8" s="28" customFormat="1" ht="15.6" x14ac:dyDescent="0.3">
      <c r="A227" s="5" t="s">
        <v>54</v>
      </c>
      <c r="B227" s="5" t="s">
        <v>94</v>
      </c>
      <c r="C227" s="6"/>
      <c r="D227" s="6"/>
      <c r="E227" s="6"/>
      <c r="F227" s="7"/>
      <c r="G227" s="27"/>
      <c r="H227" s="35"/>
    </row>
    <row r="228" spans="1:8" s="28" customFormat="1" ht="15.6" x14ac:dyDescent="0.3">
      <c r="A228" s="5" t="s">
        <v>62</v>
      </c>
      <c r="B228" s="5" t="s">
        <v>95</v>
      </c>
      <c r="C228" s="6"/>
      <c r="D228" s="6"/>
      <c r="E228" s="6"/>
      <c r="F228" s="7"/>
      <c r="G228" s="27"/>
      <c r="H228" s="35"/>
    </row>
    <row r="229" spans="1:8" x14ac:dyDescent="0.3">
      <c r="A229" s="5" t="s">
        <v>64</v>
      </c>
      <c r="B229" s="5" t="s">
        <v>96</v>
      </c>
      <c r="C229" s="6" t="s">
        <v>89</v>
      </c>
      <c r="D229" s="6">
        <v>6</v>
      </c>
      <c r="E229" s="6"/>
      <c r="F229" s="7"/>
      <c r="G229" s="5"/>
      <c r="H229" s="35"/>
    </row>
    <row r="232" spans="1:8" x14ac:dyDescent="0.3">
      <c r="B232" s="8" t="s">
        <v>26</v>
      </c>
      <c r="C232" s="21">
        <f>VLOOKUP(B218,Hárok1!$A$1:$B$19,2,0)</f>
        <v>20</v>
      </c>
    </row>
    <row r="233" spans="1:8" x14ac:dyDescent="0.3">
      <c r="B233" s="8" t="s">
        <v>27</v>
      </c>
      <c r="C233" s="5"/>
    </row>
    <row r="234" spans="1:8" x14ac:dyDescent="0.3">
      <c r="B234" s="8" t="s">
        <v>28</v>
      </c>
      <c r="C234" s="5"/>
    </row>
    <row r="235" spans="1:8" x14ac:dyDescent="0.3">
      <c r="B235" s="8" t="s">
        <v>29</v>
      </c>
      <c r="C235" s="5"/>
    </row>
    <row r="236" spans="1:8" x14ac:dyDescent="0.3">
      <c r="B236" s="9" t="s">
        <v>30</v>
      </c>
      <c r="C236" s="5"/>
    </row>
    <row r="237" spans="1:8" x14ac:dyDescent="0.3">
      <c r="B237" s="10"/>
    </row>
    <row r="238" spans="1:8" x14ac:dyDescent="0.3">
      <c r="B238" s="10"/>
    </row>
    <row r="239" spans="1:8" x14ac:dyDescent="0.3">
      <c r="G239" s="1" t="s">
        <v>5</v>
      </c>
    </row>
    <row r="240" spans="1:8" ht="20.399999999999999" x14ac:dyDescent="0.3">
      <c r="B240" t="s">
        <v>97</v>
      </c>
      <c r="G240" s="2" t="s">
        <v>6</v>
      </c>
      <c r="H240" s="25" t="s">
        <v>7</v>
      </c>
    </row>
    <row r="241" spans="1:8" x14ac:dyDescent="0.3">
      <c r="A241" s="36" t="s">
        <v>8</v>
      </c>
      <c r="B241" s="36" t="s">
        <v>9</v>
      </c>
      <c r="C241" s="49" t="s">
        <v>10</v>
      </c>
      <c r="D241" s="3"/>
      <c r="E241" s="3" t="s">
        <v>11</v>
      </c>
      <c r="F241" s="4"/>
      <c r="G241" s="43" t="s">
        <v>12</v>
      </c>
      <c r="H241" s="40" t="e" vm="12">
        <v>#VALUE!</v>
      </c>
    </row>
    <row r="242" spans="1:8" x14ac:dyDescent="0.3">
      <c r="A242" s="48"/>
      <c r="B242" s="48"/>
      <c r="C242" s="50"/>
      <c r="D242" s="36" t="s">
        <v>13</v>
      </c>
      <c r="E242" s="36" t="s">
        <v>14</v>
      </c>
      <c r="F242" s="38" t="s">
        <v>15</v>
      </c>
      <c r="G242" s="44"/>
      <c r="H242" s="41"/>
    </row>
    <row r="243" spans="1:8" x14ac:dyDescent="0.3">
      <c r="A243" s="37"/>
      <c r="B243" s="37"/>
      <c r="C243" s="51"/>
      <c r="D243" s="37"/>
      <c r="E243" s="37"/>
      <c r="F243" s="39"/>
      <c r="G243" s="45"/>
      <c r="H243" s="41"/>
    </row>
    <row r="244" spans="1:8" x14ac:dyDescent="0.3">
      <c r="A244" s="5" t="s">
        <v>16</v>
      </c>
      <c r="B244" s="24" t="s">
        <v>98</v>
      </c>
      <c r="C244" s="26" t="s">
        <v>18</v>
      </c>
      <c r="D244" s="26" t="s">
        <v>99</v>
      </c>
      <c r="E244" s="31" t="s">
        <v>160</v>
      </c>
      <c r="F244" s="20"/>
      <c r="G244" s="19"/>
      <c r="H244" s="41"/>
    </row>
    <row r="245" spans="1:8" x14ac:dyDescent="0.3">
      <c r="A245" s="5" t="s">
        <v>20</v>
      </c>
      <c r="B245" s="5" t="s">
        <v>100</v>
      </c>
      <c r="C245" s="6"/>
      <c r="D245" s="6"/>
      <c r="E245" s="6"/>
      <c r="F245" s="7"/>
      <c r="G245" s="5"/>
      <c r="H245" s="41"/>
    </row>
    <row r="246" spans="1:8" x14ac:dyDescent="0.3">
      <c r="A246" s="5" t="s">
        <v>22</v>
      </c>
      <c r="B246" s="5" t="s">
        <v>101</v>
      </c>
      <c r="C246" s="6"/>
      <c r="D246" s="6"/>
      <c r="E246" s="6"/>
      <c r="F246" s="7"/>
      <c r="G246" s="5"/>
      <c r="H246" s="41"/>
    </row>
    <row r="247" spans="1:8" x14ac:dyDescent="0.3">
      <c r="A247" s="5" t="s">
        <v>24</v>
      </c>
      <c r="B247" s="5" t="s">
        <v>102</v>
      </c>
      <c r="C247" s="6"/>
      <c r="D247" s="6"/>
      <c r="E247" s="6"/>
      <c r="F247" s="7"/>
      <c r="G247" s="1"/>
      <c r="H247" s="42"/>
    </row>
    <row r="250" spans="1:8" x14ac:dyDescent="0.3">
      <c r="B250" s="8" t="s">
        <v>26</v>
      </c>
      <c r="C250" s="21">
        <f>VLOOKUP(B240,Hárok1!$A$1:$B$19,2,0)</f>
        <v>25</v>
      </c>
    </row>
    <row r="251" spans="1:8" x14ac:dyDescent="0.3">
      <c r="B251" s="8" t="s">
        <v>27</v>
      </c>
      <c r="C251" s="5"/>
    </row>
    <row r="252" spans="1:8" x14ac:dyDescent="0.3">
      <c r="B252" s="8" t="s">
        <v>28</v>
      </c>
      <c r="C252" s="5"/>
    </row>
    <row r="253" spans="1:8" x14ac:dyDescent="0.3">
      <c r="B253" s="8" t="s">
        <v>29</v>
      </c>
      <c r="C253" s="5"/>
    </row>
    <row r="254" spans="1:8" x14ac:dyDescent="0.3">
      <c r="B254" s="9" t="s">
        <v>30</v>
      </c>
      <c r="C254" s="5"/>
    </row>
    <row r="255" spans="1:8" x14ac:dyDescent="0.3">
      <c r="B255" s="10"/>
    </row>
    <row r="256" spans="1:8" x14ac:dyDescent="0.3">
      <c r="B256" s="10"/>
    </row>
    <row r="257" spans="1:8" x14ac:dyDescent="0.3">
      <c r="G257" s="1" t="s">
        <v>5</v>
      </c>
    </row>
    <row r="258" spans="1:8" ht="20.399999999999999" x14ac:dyDescent="0.3">
      <c r="B258" s="13" t="s">
        <v>103</v>
      </c>
      <c r="G258" s="2" t="s">
        <v>6</v>
      </c>
      <c r="H258" s="25" t="s">
        <v>7</v>
      </c>
    </row>
    <row r="259" spans="1:8" x14ac:dyDescent="0.3">
      <c r="A259" s="36" t="s">
        <v>8</v>
      </c>
      <c r="B259" s="36" t="s">
        <v>9</v>
      </c>
      <c r="C259" s="49" t="s">
        <v>10</v>
      </c>
      <c r="D259" s="3"/>
      <c r="E259" s="3" t="s">
        <v>11</v>
      </c>
      <c r="F259" s="4"/>
      <c r="G259" s="43" t="s">
        <v>12</v>
      </c>
      <c r="H259" s="35" t="e" vm="13">
        <v>#VALUE!</v>
      </c>
    </row>
    <row r="260" spans="1:8" x14ac:dyDescent="0.3">
      <c r="A260" s="48"/>
      <c r="B260" s="48"/>
      <c r="C260" s="50"/>
      <c r="D260" s="36" t="s">
        <v>13</v>
      </c>
      <c r="E260" s="36" t="s">
        <v>14</v>
      </c>
      <c r="F260" s="38" t="s">
        <v>15</v>
      </c>
      <c r="G260" s="44"/>
      <c r="H260" s="35"/>
    </row>
    <row r="261" spans="1:8" x14ac:dyDescent="0.3">
      <c r="A261" s="37"/>
      <c r="B261" s="37"/>
      <c r="C261" s="51"/>
      <c r="D261" s="37"/>
      <c r="E261" s="37"/>
      <c r="F261" s="39"/>
      <c r="G261" s="45"/>
      <c r="H261" s="35"/>
    </row>
    <row r="262" spans="1:8" x14ac:dyDescent="0.3">
      <c r="A262" s="5" t="s">
        <v>16</v>
      </c>
      <c r="B262" s="24" t="s">
        <v>47</v>
      </c>
      <c r="C262" s="26" t="s">
        <v>18</v>
      </c>
      <c r="D262" s="26" t="s">
        <v>104</v>
      </c>
      <c r="E262" s="32" t="s">
        <v>167</v>
      </c>
      <c r="F262" s="7"/>
      <c r="G262" s="5"/>
      <c r="H262" s="35"/>
    </row>
    <row r="263" spans="1:8" x14ac:dyDescent="0.3">
      <c r="A263" s="5" t="s">
        <v>20</v>
      </c>
      <c r="B263" s="18" t="s">
        <v>105</v>
      </c>
      <c r="C263" s="6"/>
      <c r="D263" s="6"/>
      <c r="E263" s="6"/>
      <c r="F263" s="7"/>
      <c r="G263" s="5"/>
      <c r="H263" s="35"/>
    </row>
    <row r="264" spans="1:8" x14ac:dyDescent="0.3">
      <c r="A264" s="5" t="s">
        <v>22</v>
      </c>
      <c r="B264" s="5" t="s">
        <v>106</v>
      </c>
      <c r="C264" s="6"/>
      <c r="D264" s="6"/>
      <c r="E264" s="6"/>
      <c r="F264" s="7"/>
      <c r="G264" s="5"/>
      <c r="H264" s="35"/>
    </row>
    <row r="265" spans="1:8" x14ac:dyDescent="0.3">
      <c r="A265" s="5" t="s">
        <v>24</v>
      </c>
      <c r="B265" s="30" t="s">
        <v>107</v>
      </c>
      <c r="C265" s="6"/>
      <c r="D265" s="6"/>
      <c r="E265" s="6"/>
      <c r="F265" s="7"/>
      <c r="G265" s="5"/>
      <c r="H265" s="35"/>
    </row>
    <row r="266" spans="1:8" x14ac:dyDescent="0.3">
      <c r="A266" s="5" t="s">
        <v>52</v>
      </c>
      <c r="B266" s="5" t="s">
        <v>94</v>
      </c>
      <c r="C266" s="6"/>
      <c r="D266" s="6"/>
      <c r="E266" s="6"/>
      <c r="F266" s="7"/>
      <c r="G266" s="1"/>
      <c r="H266" s="35"/>
    </row>
    <row r="267" spans="1:8" x14ac:dyDescent="0.3">
      <c r="A267" s="5" t="s">
        <v>54</v>
      </c>
      <c r="B267" s="18" t="s">
        <v>92</v>
      </c>
      <c r="C267" s="6"/>
      <c r="D267" s="6"/>
      <c r="E267" s="6"/>
      <c r="F267" s="7"/>
      <c r="G267" s="1"/>
      <c r="H267" s="35"/>
    </row>
    <row r="268" spans="1:8" x14ac:dyDescent="0.3">
      <c r="A268" s="5" t="s">
        <v>62</v>
      </c>
      <c r="B268" s="30" t="s">
        <v>108</v>
      </c>
      <c r="C268" s="6"/>
      <c r="D268" s="6"/>
      <c r="E268" s="6"/>
      <c r="F268" s="7"/>
      <c r="G268" s="1"/>
      <c r="H268" s="35"/>
    </row>
    <row r="269" spans="1:8" x14ac:dyDescent="0.3">
      <c r="A269" s="5" t="s">
        <v>64</v>
      </c>
      <c r="B269" s="30" t="s">
        <v>109</v>
      </c>
      <c r="C269" s="6" t="s">
        <v>89</v>
      </c>
      <c r="D269" s="6">
        <v>2</v>
      </c>
      <c r="E269" s="6">
        <v>3</v>
      </c>
      <c r="F269" s="7"/>
      <c r="G269" s="5"/>
      <c r="H269" s="35"/>
    </row>
    <row r="270" spans="1:8" x14ac:dyDescent="0.3">
      <c r="A270" s="5" t="s">
        <v>66</v>
      </c>
      <c r="B270" s="30" t="s">
        <v>90</v>
      </c>
      <c r="C270" s="6" t="s">
        <v>89</v>
      </c>
      <c r="D270" s="6">
        <v>2</v>
      </c>
      <c r="E270" s="6">
        <v>5</v>
      </c>
      <c r="F270" s="7"/>
      <c r="G270" s="5"/>
      <c r="H270" s="35"/>
    </row>
    <row r="273" spans="1:8" x14ac:dyDescent="0.3">
      <c r="B273" s="8" t="s">
        <v>26</v>
      </c>
      <c r="C273" s="21">
        <f>VLOOKUP(B258,Hárok1!$A$1:$B$19,2,0)</f>
        <v>50</v>
      </c>
    </row>
    <row r="274" spans="1:8" x14ac:dyDescent="0.3">
      <c r="B274" s="8" t="s">
        <v>27</v>
      </c>
      <c r="C274" s="5"/>
    </row>
    <row r="275" spans="1:8" x14ac:dyDescent="0.3">
      <c r="B275" s="8" t="s">
        <v>28</v>
      </c>
      <c r="C275" s="5"/>
    </row>
    <row r="276" spans="1:8" x14ac:dyDescent="0.3">
      <c r="B276" s="8" t="s">
        <v>29</v>
      </c>
      <c r="C276" s="5"/>
    </row>
    <row r="277" spans="1:8" x14ac:dyDescent="0.3">
      <c r="B277" s="9" t="s">
        <v>30</v>
      </c>
      <c r="C277" s="5"/>
    </row>
    <row r="278" spans="1:8" x14ac:dyDescent="0.3">
      <c r="B278" s="10"/>
    </row>
    <row r="279" spans="1:8" x14ac:dyDescent="0.3">
      <c r="B279" s="10"/>
    </row>
    <row r="280" spans="1:8" x14ac:dyDescent="0.3">
      <c r="G280" s="1" t="s">
        <v>5</v>
      </c>
    </row>
    <row r="281" spans="1:8" ht="20.399999999999999" x14ac:dyDescent="0.3">
      <c r="B281" s="13" t="s">
        <v>110</v>
      </c>
      <c r="G281" s="2" t="s">
        <v>6</v>
      </c>
      <c r="H281" s="25" t="s">
        <v>7</v>
      </c>
    </row>
    <row r="282" spans="1:8" x14ac:dyDescent="0.3">
      <c r="A282" s="36" t="s">
        <v>8</v>
      </c>
      <c r="B282" s="36" t="s">
        <v>9</v>
      </c>
      <c r="C282" s="49" t="s">
        <v>10</v>
      </c>
      <c r="D282" s="3"/>
      <c r="E282" s="3" t="s">
        <v>11</v>
      </c>
      <c r="F282" s="4"/>
      <c r="G282" s="43" t="s">
        <v>12</v>
      </c>
      <c r="H282" s="40" t="e" vm="14">
        <v>#VALUE!</v>
      </c>
    </row>
    <row r="283" spans="1:8" x14ac:dyDescent="0.3">
      <c r="A283" s="48"/>
      <c r="B283" s="48"/>
      <c r="C283" s="50"/>
      <c r="D283" s="36" t="s">
        <v>13</v>
      </c>
      <c r="E283" s="36" t="s">
        <v>14</v>
      </c>
      <c r="F283" s="38" t="s">
        <v>15</v>
      </c>
      <c r="G283" s="44"/>
      <c r="H283" s="41"/>
    </row>
    <row r="284" spans="1:8" ht="16.2" customHeight="1" x14ac:dyDescent="0.3">
      <c r="A284" s="37"/>
      <c r="B284" s="37"/>
      <c r="C284" s="51"/>
      <c r="D284" s="37"/>
      <c r="E284" s="37"/>
      <c r="F284" s="39"/>
      <c r="G284" s="45"/>
      <c r="H284" s="41"/>
    </row>
    <row r="285" spans="1:8" x14ac:dyDescent="0.3">
      <c r="A285" s="5" t="s">
        <v>16</v>
      </c>
      <c r="B285" s="24" t="s">
        <v>111</v>
      </c>
      <c r="C285" s="6" t="s">
        <v>18</v>
      </c>
      <c r="D285" s="6" t="s">
        <v>112</v>
      </c>
      <c r="E285" s="6" t="s">
        <v>161</v>
      </c>
      <c r="F285" s="7"/>
      <c r="G285" s="5"/>
      <c r="H285" s="41"/>
    </row>
    <row r="286" spans="1:8" x14ac:dyDescent="0.3">
      <c r="A286" s="5" t="s">
        <v>20</v>
      </c>
      <c r="B286" s="18" t="s">
        <v>113</v>
      </c>
      <c r="C286" s="6"/>
      <c r="D286" s="6"/>
      <c r="E286" s="6"/>
      <c r="F286" s="7"/>
      <c r="G286" s="1"/>
      <c r="H286" s="41"/>
    </row>
    <row r="287" spans="1:8" x14ac:dyDescent="0.3">
      <c r="A287" s="5" t="s">
        <v>22</v>
      </c>
      <c r="B287" s="5" t="s">
        <v>114</v>
      </c>
      <c r="C287" s="6"/>
      <c r="D287" s="6"/>
      <c r="E287" s="6"/>
      <c r="F287" s="7"/>
      <c r="G287" s="1"/>
      <c r="H287" s="41"/>
    </row>
    <row r="288" spans="1:8" x14ac:dyDescent="0.3">
      <c r="A288" s="5" t="s">
        <v>24</v>
      </c>
      <c r="B288" s="30" t="s">
        <v>115</v>
      </c>
      <c r="C288" s="6" t="s">
        <v>18</v>
      </c>
      <c r="D288" s="6">
        <v>18</v>
      </c>
      <c r="E288" s="6">
        <v>25</v>
      </c>
      <c r="F288" s="7"/>
      <c r="G288" s="1"/>
      <c r="H288" s="41"/>
    </row>
    <row r="289" spans="1:8" x14ac:dyDescent="0.3">
      <c r="A289" s="5" t="s">
        <v>52</v>
      </c>
      <c r="B289" s="18" t="s">
        <v>116</v>
      </c>
      <c r="C289" s="6"/>
      <c r="D289" s="6"/>
      <c r="E289" s="6"/>
      <c r="F289" s="7"/>
      <c r="G289" s="1"/>
      <c r="H289" s="41"/>
    </row>
    <row r="290" spans="1:8" x14ac:dyDescent="0.3">
      <c r="A290" s="5" t="s">
        <v>54</v>
      </c>
      <c r="B290" s="5" t="s">
        <v>117</v>
      </c>
      <c r="C290" s="6"/>
      <c r="D290" s="6"/>
      <c r="E290" s="6"/>
      <c r="F290" s="7"/>
      <c r="G290" s="5"/>
      <c r="H290" s="41"/>
    </row>
    <row r="291" spans="1:8" x14ac:dyDescent="0.3">
      <c r="A291" s="5" t="s">
        <v>62</v>
      </c>
      <c r="B291" s="30" t="s">
        <v>118</v>
      </c>
      <c r="C291" s="6"/>
      <c r="D291" s="6"/>
      <c r="E291" s="6"/>
      <c r="F291" s="7"/>
      <c r="G291" s="5"/>
      <c r="H291" s="42"/>
    </row>
    <row r="294" spans="1:8" x14ac:dyDescent="0.3">
      <c r="B294" s="8" t="s">
        <v>119</v>
      </c>
      <c r="C294" s="21">
        <f>VLOOKUP(B281,Hárok1!$A$1:$B$19,2,0)</f>
        <v>40</v>
      </c>
    </row>
    <row r="295" spans="1:8" x14ac:dyDescent="0.3">
      <c r="B295" s="8" t="s">
        <v>27</v>
      </c>
      <c r="C295" s="5"/>
    </row>
    <row r="296" spans="1:8" x14ac:dyDescent="0.3">
      <c r="B296" s="8" t="s">
        <v>28</v>
      </c>
      <c r="C296" s="5"/>
    </row>
    <row r="297" spans="1:8" x14ac:dyDescent="0.3">
      <c r="B297" s="8" t="s">
        <v>29</v>
      </c>
      <c r="C297" s="5"/>
    </row>
    <row r="298" spans="1:8" x14ac:dyDescent="0.3">
      <c r="B298" s="9" t="s">
        <v>30</v>
      </c>
      <c r="C298" s="5"/>
    </row>
    <row r="299" spans="1:8" x14ac:dyDescent="0.3">
      <c r="B299" s="10"/>
    </row>
    <row r="300" spans="1:8" x14ac:dyDescent="0.3">
      <c r="B300" s="10"/>
    </row>
    <row r="301" spans="1:8" x14ac:dyDescent="0.3">
      <c r="G301" s="1" t="s">
        <v>5</v>
      </c>
    </row>
    <row r="302" spans="1:8" ht="20.399999999999999" x14ac:dyDescent="0.3">
      <c r="B302" s="13" t="s">
        <v>120</v>
      </c>
      <c r="G302" s="2" t="s">
        <v>6</v>
      </c>
      <c r="H302" s="25" t="s">
        <v>7</v>
      </c>
    </row>
    <row r="303" spans="1:8" x14ac:dyDescent="0.3">
      <c r="A303" s="36" t="s">
        <v>8</v>
      </c>
      <c r="B303" s="36" t="s">
        <v>9</v>
      </c>
      <c r="C303" s="49" t="s">
        <v>10</v>
      </c>
      <c r="D303" s="3"/>
      <c r="E303" s="3" t="s">
        <v>11</v>
      </c>
      <c r="F303" s="4"/>
      <c r="G303" s="43" t="s">
        <v>12</v>
      </c>
      <c r="H303" s="40" t="e" vm="15">
        <v>#VALUE!</v>
      </c>
    </row>
    <row r="304" spans="1:8" x14ac:dyDescent="0.3">
      <c r="A304" s="48"/>
      <c r="B304" s="48"/>
      <c r="C304" s="50"/>
      <c r="D304" s="36" t="s">
        <v>13</v>
      </c>
      <c r="E304" s="36" t="s">
        <v>14</v>
      </c>
      <c r="F304" s="38" t="s">
        <v>15</v>
      </c>
      <c r="G304" s="44"/>
      <c r="H304" s="41"/>
    </row>
    <row r="305" spans="1:8" x14ac:dyDescent="0.3">
      <c r="A305" s="37"/>
      <c r="B305" s="37"/>
      <c r="C305" s="51"/>
      <c r="D305" s="37"/>
      <c r="E305" s="37"/>
      <c r="F305" s="39"/>
      <c r="G305" s="45"/>
      <c r="H305" s="41"/>
    </row>
    <row r="306" spans="1:8" x14ac:dyDescent="0.3">
      <c r="A306" s="5" t="s">
        <v>16</v>
      </c>
      <c r="B306" s="24" t="s">
        <v>47</v>
      </c>
      <c r="C306" s="6" t="s">
        <v>18</v>
      </c>
      <c r="D306" s="6" t="s">
        <v>121</v>
      </c>
      <c r="E306" s="6" t="s">
        <v>162</v>
      </c>
      <c r="F306" s="7"/>
      <c r="G306" s="5"/>
      <c r="H306" s="41"/>
    </row>
    <row r="307" spans="1:8" x14ac:dyDescent="0.3">
      <c r="A307" s="5" t="s">
        <v>20</v>
      </c>
      <c r="B307" s="18" t="s">
        <v>122</v>
      </c>
      <c r="C307" s="6" t="s">
        <v>18</v>
      </c>
      <c r="D307" s="6">
        <v>18</v>
      </c>
      <c r="E307" s="6">
        <v>25</v>
      </c>
      <c r="F307" s="7"/>
      <c r="G307" s="1"/>
      <c r="H307" s="41"/>
    </row>
    <row r="308" spans="1:8" x14ac:dyDescent="0.3">
      <c r="A308" s="5" t="s">
        <v>22</v>
      </c>
      <c r="B308" s="18" t="s">
        <v>118</v>
      </c>
      <c r="C308" s="6"/>
      <c r="D308" s="6"/>
      <c r="E308" s="6"/>
      <c r="F308" s="7"/>
      <c r="G308" s="1"/>
      <c r="H308" s="41"/>
    </row>
    <row r="309" spans="1:8" ht="28.8" x14ac:dyDescent="0.3">
      <c r="A309" s="5" t="s">
        <v>24</v>
      </c>
      <c r="B309" s="18" t="s">
        <v>163</v>
      </c>
      <c r="C309" s="6" t="s">
        <v>18</v>
      </c>
      <c r="D309" s="6">
        <v>40</v>
      </c>
      <c r="E309" s="6">
        <v>50</v>
      </c>
      <c r="F309" s="7"/>
      <c r="G309" s="1"/>
      <c r="H309" s="41"/>
    </row>
    <row r="310" spans="1:8" x14ac:dyDescent="0.3">
      <c r="A310" s="5" t="s">
        <v>52</v>
      </c>
      <c r="B310" s="18" t="s">
        <v>123</v>
      </c>
      <c r="C310" s="6" t="s">
        <v>45</v>
      </c>
      <c r="D310" s="6">
        <v>1</v>
      </c>
      <c r="E310" s="6"/>
      <c r="F310" s="7"/>
      <c r="G310" s="5"/>
      <c r="H310" s="41"/>
    </row>
    <row r="311" spans="1:8" x14ac:dyDescent="0.3">
      <c r="A311" s="5" t="s">
        <v>54</v>
      </c>
      <c r="B311" s="18" t="s">
        <v>124</v>
      </c>
      <c r="C311" s="6"/>
      <c r="D311" s="6"/>
      <c r="E311" s="6"/>
      <c r="F311" s="7"/>
      <c r="G311" s="5"/>
      <c r="H311" s="42"/>
    </row>
    <row r="313" spans="1:8" x14ac:dyDescent="0.3">
      <c r="B313" s="8" t="s">
        <v>26</v>
      </c>
    </row>
    <row r="314" spans="1:8" x14ac:dyDescent="0.3">
      <c r="C314" s="21">
        <f>VLOOKUP(B302,Hárok1!$A$1:$B$19,2,0)</f>
        <v>4</v>
      </c>
    </row>
    <row r="315" spans="1:8" x14ac:dyDescent="0.3">
      <c r="B315" s="8" t="s">
        <v>27</v>
      </c>
      <c r="C315" s="5"/>
    </row>
    <row r="316" spans="1:8" x14ac:dyDescent="0.3">
      <c r="B316" s="8" t="s">
        <v>28</v>
      </c>
      <c r="C316" s="5"/>
    </row>
    <row r="317" spans="1:8" x14ac:dyDescent="0.3">
      <c r="B317" s="8" t="s">
        <v>29</v>
      </c>
      <c r="C317" s="5"/>
    </row>
    <row r="318" spans="1:8" x14ac:dyDescent="0.3">
      <c r="B318" s="9" t="s">
        <v>30</v>
      </c>
      <c r="C318" s="5"/>
    </row>
    <row r="319" spans="1:8" x14ac:dyDescent="0.3">
      <c r="B319" s="10"/>
    </row>
    <row r="320" spans="1:8" x14ac:dyDescent="0.3">
      <c r="B320" s="10"/>
    </row>
    <row r="321" spans="1:8" x14ac:dyDescent="0.3">
      <c r="G321" s="1" t="s">
        <v>5</v>
      </c>
    </row>
    <row r="322" spans="1:8" ht="20.399999999999999" x14ac:dyDescent="0.3">
      <c r="B322" s="13" t="s">
        <v>125</v>
      </c>
      <c r="G322" s="2" t="s">
        <v>6</v>
      </c>
      <c r="H322" s="25" t="s">
        <v>7</v>
      </c>
    </row>
    <row r="323" spans="1:8" x14ac:dyDescent="0.3">
      <c r="A323" s="36" t="s">
        <v>8</v>
      </c>
      <c r="B323" s="36" t="s">
        <v>9</v>
      </c>
      <c r="C323" s="49" t="s">
        <v>10</v>
      </c>
      <c r="D323" s="3"/>
      <c r="E323" s="3" t="s">
        <v>11</v>
      </c>
      <c r="F323" s="4"/>
      <c r="G323" s="43" t="s">
        <v>12</v>
      </c>
      <c r="H323" s="46" t="e" vm="16">
        <v>#VALUE!</v>
      </c>
    </row>
    <row r="324" spans="1:8" x14ac:dyDescent="0.3">
      <c r="A324" s="48"/>
      <c r="B324" s="48"/>
      <c r="C324" s="50"/>
      <c r="D324" s="36" t="s">
        <v>13</v>
      </c>
      <c r="E324" s="36" t="s">
        <v>14</v>
      </c>
      <c r="F324" s="38" t="s">
        <v>15</v>
      </c>
      <c r="G324" s="44"/>
      <c r="H324" s="47"/>
    </row>
    <row r="325" spans="1:8" x14ac:dyDescent="0.3">
      <c r="A325" s="37"/>
      <c r="B325" s="37"/>
      <c r="C325" s="51"/>
      <c r="D325" s="37"/>
      <c r="E325" s="37"/>
      <c r="F325" s="39"/>
      <c r="G325" s="45"/>
      <c r="H325" s="47"/>
    </row>
    <row r="326" spans="1:8" ht="28.8" x14ac:dyDescent="0.3">
      <c r="A326" s="5" t="s">
        <v>16</v>
      </c>
      <c r="B326" s="18" t="s">
        <v>126</v>
      </c>
      <c r="C326" s="6"/>
      <c r="D326" s="6"/>
      <c r="E326" s="6"/>
      <c r="F326" s="7"/>
      <c r="G326" s="5"/>
      <c r="H326" s="47"/>
    </row>
    <row r="327" spans="1:8" x14ac:dyDescent="0.3">
      <c r="A327" s="5" t="s">
        <v>20</v>
      </c>
      <c r="B327" s="18" t="s">
        <v>127</v>
      </c>
      <c r="C327" s="29"/>
      <c r="D327" s="29"/>
      <c r="E327" s="29"/>
      <c r="F327" s="7"/>
      <c r="G327" s="5"/>
      <c r="H327" s="47"/>
    </row>
    <row r="328" spans="1:8" ht="28.8" x14ac:dyDescent="0.3">
      <c r="A328" s="5" t="s">
        <v>22</v>
      </c>
      <c r="B328" s="18" t="s">
        <v>128</v>
      </c>
      <c r="C328" s="29"/>
      <c r="D328" s="29"/>
      <c r="E328" s="29"/>
      <c r="F328" s="7"/>
      <c r="G328" s="5"/>
      <c r="H328" s="47"/>
    </row>
    <row r="329" spans="1:8" x14ac:dyDescent="0.3">
      <c r="A329" s="5" t="s">
        <v>164</v>
      </c>
      <c r="B329" s="18" t="s">
        <v>165</v>
      </c>
      <c r="C329" s="29"/>
      <c r="D329" s="29"/>
      <c r="E329" s="29"/>
      <c r="F329" s="7"/>
      <c r="G329" s="5"/>
      <c r="H329" s="47"/>
    </row>
    <row r="330" spans="1:8" x14ac:dyDescent="0.3">
      <c r="A330" s="22"/>
      <c r="B330" s="22"/>
      <c r="C330" s="22"/>
      <c r="D330" s="22"/>
    </row>
    <row r="331" spans="1:8" x14ac:dyDescent="0.3">
      <c r="A331" s="22"/>
      <c r="B331" s="22"/>
      <c r="C331" s="22"/>
      <c r="D331" s="22"/>
    </row>
    <row r="332" spans="1:8" x14ac:dyDescent="0.3">
      <c r="B332" s="8" t="s">
        <v>26</v>
      </c>
      <c r="C332" s="21">
        <f>VLOOKUP(B322,Hárok1!$A$1:$B$19,2,0)</f>
        <v>4</v>
      </c>
    </row>
    <row r="333" spans="1:8" x14ac:dyDescent="0.3">
      <c r="B333" s="8" t="s">
        <v>27</v>
      </c>
      <c r="C333" s="5"/>
    </row>
    <row r="334" spans="1:8" x14ac:dyDescent="0.3">
      <c r="B334" s="8" t="s">
        <v>28</v>
      </c>
      <c r="C334" s="5"/>
    </row>
    <row r="335" spans="1:8" x14ac:dyDescent="0.3">
      <c r="B335" s="8" t="s">
        <v>29</v>
      </c>
      <c r="C335" s="5"/>
    </row>
    <row r="336" spans="1:8" x14ac:dyDescent="0.3">
      <c r="B336" s="9" t="s">
        <v>30</v>
      </c>
      <c r="C336" s="5"/>
    </row>
    <row r="337" spans="1:8" x14ac:dyDescent="0.3">
      <c r="B337" s="10"/>
    </row>
    <row r="338" spans="1:8" x14ac:dyDescent="0.3">
      <c r="B338" s="10"/>
    </row>
    <row r="339" spans="1:8" x14ac:dyDescent="0.3">
      <c r="G339" s="1" t="s">
        <v>5</v>
      </c>
    </row>
    <row r="340" spans="1:8" ht="20.399999999999999" x14ac:dyDescent="0.3">
      <c r="B340" s="13" t="s">
        <v>129</v>
      </c>
      <c r="G340" s="2" t="s">
        <v>6</v>
      </c>
      <c r="H340" s="25" t="s">
        <v>7</v>
      </c>
    </row>
    <row r="341" spans="1:8" x14ac:dyDescent="0.3">
      <c r="A341" s="36" t="s">
        <v>8</v>
      </c>
      <c r="B341" s="36" t="s">
        <v>9</v>
      </c>
      <c r="C341" s="49" t="s">
        <v>10</v>
      </c>
      <c r="D341" s="3"/>
      <c r="E341" s="3" t="s">
        <v>11</v>
      </c>
      <c r="F341" s="4"/>
      <c r="G341" s="43" t="s">
        <v>12</v>
      </c>
      <c r="H341" s="35" t="e" vm="17">
        <v>#VALUE!</v>
      </c>
    </row>
    <row r="342" spans="1:8" x14ac:dyDescent="0.3">
      <c r="A342" s="48"/>
      <c r="B342" s="48"/>
      <c r="C342" s="50"/>
      <c r="D342" s="36" t="s">
        <v>13</v>
      </c>
      <c r="E342" s="36" t="s">
        <v>14</v>
      </c>
      <c r="F342" s="38" t="s">
        <v>15</v>
      </c>
      <c r="G342" s="44"/>
      <c r="H342" s="35"/>
    </row>
    <row r="343" spans="1:8" x14ac:dyDescent="0.3">
      <c r="A343" s="37"/>
      <c r="B343" s="37"/>
      <c r="C343" s="51"/>
      <c r="D343" s="37"/>
      <c r="E343" s="37"/>
      <c r="F343" s="39"/>
      <c r="G343" s="45"/>
      <c r="H343" s="35"/>
    </row>
    <row r="344" spans="1:8" x14ac:dyDescent="0.3">
      <c r="A344" s="5" t="s">
        <v>16</v>
      </c>
      <c r="B344" s="24" t="s">
        <v>130</v>
      </c>
      <c r="C344" s="6" t="s">
        <v>18</v>
      </c>
      <c r="D344" s="6" t="s">
        <v>131</v>
      </c>
      <c r="E344" s="6" t="s">
        <v>132</v>
      </c>
      <c r="F344" s="7"/>
      <c r="G344" s="5"/>
      <c r="H344" s="35"/>
    </row>
    <row r="345" spans="1:8" x14ac:dyDescent="0.3">
      <c r="A345" s="5" t="s">
        <v>20</v>
      </c>
      <c r="B345" s="24" t="s">
        <v>133</v>
      </c>
      <c r="C345" s="6"/>
      <c r="D345" s="6"/>
      <c r="E345" s="6"/>
      <c r="F345" s="7"/>
      <c r="G345" s="1"/>
      <c r="H345" s="35"/>
    </row>
    <row r="346" spans="1:8" x14ac:dyDescent="0.3">
      <c r="A346" s="5" t="s">
        <v>22</v>
      </c>
      <c r="B346" s="24" t="s">
        <v>134</v>
      </c>
      <c r="C346" s="6"/>
      <c r="D346" s="6"/>
      <c r="E346" s="6"/>
      <c r="F346" s="7"/>
      <c r="G346" s="5"/>
      <c r="H346" s="35"/>
    </row>
    <row r="349" spans="1:8" x14ac:dyDescent="0.3">
      <c r="B349" s="8" t="s">
        <v>26</v>
      </c>
      <c r="C349" s="21">
        <f>VLOOKUP(B340,Hárok1!$A$1:$B$19,2,0)</f>
        <v>4</v>
      </c>
    </row>
    <row r="350" spans="1:8" x14ac:dyDescent="0.3">
      <c r="B350" s="8" t="s">
        <v>27</v>
      </c>
      <c r="C350" s="5"/>
    </row>
    <row r="351" spans="1:8" x14ac:dyDescent="0.3">
      <c r="B351" s="8" t="s">
        <v>28</v>
      </c>
      <c r="C351" s="5"/>
    </row>
    <row r="352" spans="1:8" x14ac:dyDescent="0.3">
      <c r="B352" s="8" t="s">
        <v>29</v>
      </c>
      <c r="C352" s="5"/>
    </row>
    <row r="353" spans="1:8" x14ac:dyDescent="0.3">
      <c r="B353" s="9" t="s">
        <v>30</v>
      </c>
      <c r="C353" s="5"/>
    </row>
    <row r="354" spans="1:8" x14ac:dyDescent="0.3">
      <c r="B354" s="10"/>
    </row>
    <row r="355" spans="1:8" x14ac:dyDescent="0.3">
      <c r="B355" s="10"/>
    </row>
    <row r="356" spans="1:8" ht="20.399999999999999" x14ac:dyDescent="0.3">
      <c r="B356" s="13" t="s">
        <v>135</v>
      </c>
      <c r="G356" s="2" t="s">
        <v>6</v>
      </c>
      <c r="H356" s="25" t="s">
        <v>7</v>
      </c>
    </row>
    <row r="357" spans="1:8" x14ac:dyDescent="0.3">
      <c r="A357" s="36" t="s">
        <v>8</v>
      </c>
      <c r="B357" s="36" t="s">
        <v>9</v>
      </c>
      <c r="C357" s="49" t="s">
        <v>10</v>
      </c>
      <c r="D357" s="3"/>
      <c r="E357" s="3" t="s">
        <v>11</v>
      </c>
      <c r="F357" s="4"/>
      <c r="G357" s="43" t="s">
        <v>12</v>
      </c>
      <c r="H357" s="35" t="e" vm="18">
        <v>#VALUE!</v>
      </c>
    </row>
    <row r="358" spans="1:8" x14ac:dyDescent="0.3">
      <c r="A358" s="48"/>
      <c r="B358" s="48"/>
      <c r="C358" s="50"/>
      <c r="D358" s="36" t="s">
        <v>13</v>
      </c>
      <c r="E358" s="36" t="s">
        <v>14</v>
      </c>
      <c r="F358" s="38" t="s">
        <v>15</v>
      </c>
      <c r="G358" s="44"/>
      <c r="H358" s="35"/>
    </row>
    <row r="359" spans="1:8" x14ac:dyDescent="0.3">
      <c r="A359" s="37"/>
      <c r="B359" s="37"/>
      <c r="C359" s="51"/>
      <c r="D359" s="37"/>
      <c r="E359" s="37"/>
      <c r="F359" s="39"/>
      <c r="G359" s="45"/>
      <c r="H359" s="35"/>
    </row>
    <row r="360" spans="1:8" x14ac:dyDescent="0.3">
      <c r="A360" s="5" t="s">
        <v>16</v>
      </c>
      <c r="B360" s="24" t="s">
        <v>130</v>
      </c>
      <c r="C360" s="6" t="s">
        <v>18</v>
      </c>
      <c r="D360" s="6" t="s">
        <v>136</v>
      </c>
      <c r="E360" s="6" t="s">
        <v>137</v>
      </c>
      <c r="F360" s="7"/>
      <c r="G360" s="5"/>
      <c r="H360" s="35"/>
    </row>
    <row r="361" spans="1:8" x14ac:dyDescent="0.3">
      <c r="A361" s="5" t="s">
        <v>20</v>
      </c>
      <c r="B361" s="24" t="s">
        <v>138</v>
      </c>
      <c r="C361" s="6"/>
      <c r="D361" s="6"/>
      <c r="E361" s="6"/>
      <c r="F361" s="7"/>
      <c r="G361" s="1"/>
      <c r="H361" s="35"/>
    </row>
    <row r="362" spans="1:8" x14ac:dyDescent="0.3">
      <c r="A362" s="5" t="s">
        <v>22</v>
      </c>
      <c r="B362" s="24" t="s">
        <v>139</v>
      </c>
      <c r="C362" s="6"/>
      <c r="D362" s="6"/>
      <c r="E362" s="6"/>
      <c r="F362" s="7"/>
      <c r="G362" s="5"/>
      <c r="H362" s="35"/>
    </row>
    <row r="365" spans="1:8" x14ac:dyDescent="0.3">
      <c r="B365" s="8" t="s">
        <v>26</v>
      </c>
      <c r="C365" s="21">
        <f>VLOOKUP(B356,Hárok1!$A$1:$B$20,2,0)</f>
        <v>4</v>
      </c>
    </row>
    <row r="366" spans="1:8" x14ac:dyDescent="0.3">
      <c r="B366" s="8" t="s">
        <v>27</v>
      </c>
      <c r="C366" s="5"/>
    </row>
    <row r="367" spans="1:8" x14ac:dyDescent="0.3">
      <c r="B367" s="8" t="s">
        <v>28</v>
      </c>
      <c r="C367" s="5"/>
    </row>
    <row r="368" spans="1:8" x14ac:dyDescent="0.3">
      <c r="B368" s="8" t="s">
        <v>29</v>
      </c>
      <c r="C368" s="5"/>
    </row>
    <row r="369" spans="2:6" x14ac:dyDescent="0.3">
      <c r="B369" s="9" t="s">
        <v>30</v>
      </c>
      <c r="C369" s="5"/>
    </row>
    <row r="370" spans="2:6" x14ac:dyDescent="0.3">
      <c r="B370" s="10"/>
    </row>
    <row r="371" spans="2:6" x14ac:dyDescent="0.3">
      <c r="B371" s="10"/>
    </row>
    <row r="372" spans="2:6" x14ac:dyDescent="0.3">
      <c r="B372" t="s">
        <v>140</v>
      </c>
      <c r="C372" t="s">
        <v>141</v>
      </c>
      <c r="E372" t="s">
        <v>142</v>
      </c>
    </row>
    <row r="373" spans="2:6" x14ac:dyDescent="0.3">
      <c r="B373" t="s">
        <v>143</v>
      </c>
    </row>
    <row r="375" spans="2:6" ht="28.8" x14ac:dyDescent="0.3">
      <c r="B375" s="15" t="s">
        <v>144</v>
      </c>
      <c r="C375" s="5">
        <f>SUMIF($B$1:$B$354,"Celková cena v EUR bez DPH:",$C$1:$C$354)</f>
        <v>0</v>
      </c>
    </row>
    <row r="376" spans="2:6" x14ac:dyDescent="0.3">
      <c r="B376" s="12" t="s">
        <v>29</v>
      </c>
      <c r="C376" s="5">
        <f>SUMIF($B$1:$B$354,B376,$C$1:$C$354)</f>
        <v>0</v>
      </c>
    </row>
    <row r="377" spans="2:6" ht="28.8" x14ac:dyDescent="0.3">
      <c r="B377" s="15" t="s">
        <v>145</v>
      </c>
      <c r="C377" s="5">
        <f>SUMIF($B$1:$B$354,B377,$C$1:$C$354)</f>
        <v>0</v>
      </c>
    </row>
    <row r="380" spans="2:6" x14ac:dyDescent="0.3">
      <c r="B380" s="52" t="s">
        <v>146</v>
      </c>
      <c r="C380" s="53"/>
      <c r="D380" s="53"/>
      <c r="E380" s="53"/>
      <c r="F380" s="53"/>
    </row>
    <row r="382" spans="2:6" x14ac:dyDescent="0.3">
      <c r="B382" t="s">
        <v>147</v>
      </c>
    </row>
    <row r="383" spans="2:6" x14ac:dyDescent="0.3">
      <c r="B383" t="s">
        <v>148</v>
      </c>
    </row>
    <row r="384" spans="2:6" x14ac:dyDescent="0.3">
      <c r="B384" t="s">
        <v>149</v>
      </c>
    </row>
  </sheetData>
  <mergeCells count="146">
    <mergeCell ref="C5:G5"/>
    <mergeCell ref="G90:G92"/>
    <mergeCell ref="D91:D92"/>
    <mergeCell ref="E91:E92"/>
    <mergeCell ref="F91:F92"/>
    <mergeCell ref="H13:H19"/>
    <mergeCell ref="D32:D33"/>
    <mergeCell ref="E32:E33"/>
    <mergeCell ref="F32:F33"/>
    <mergeCell ref="H31:H39"/>
    <mergeCell ref="H51:H57"/>
    <mergeCell ref="H70:H78"/>
    <mergeCell ref="B380:F380"/>
    <mergeCell ref="A341:A343"/>
    <mergeCell ref="B341:B343"/>
    <mergeCell ref="C341:C343"/>
    <mergeCell ref="G341:G343"/>
    <mergeCell ref="D342:D343"/>
    <mergeCell ref="E342:E343"/>
    <mergeCell ref="F342:F343"/>
    <mergeCell ref="A323:A325"/>
    <mergeCell ref="B323:B325"/>
    <mergeCell ref="C323:C325"/>
    <mergeCell ref="G323:G325"/>
    <mergeCell ref="D324:D325"/>
    <mergeCell ref="E324:E325"/>
    <mergeCell ref="F324:F325"/>
    <mergeCell ref="A357:A359"/>
    <mergeCell ref="B357:B359"/>
    <mergeCell ref="C357:C359"/>
    <mergeCell ref="G357:G359"/>
    <mergeCell ref="A303:A305"/>
    <mergeCell ref="B303:B305"/>
    <mergeCell ref="C303:C305"/>
    <mergeCell ref="G303:G305"/>
    <mergeCell ref="D304:D305"/>
    <mergeCell ref="E304:E305"/>
    <mergeCell ref="F304:F305"/>
    <mergeCell ref="A282:A284"/>
    <mergeCell ref="B282:B284"/>
    <mergeCell ref="C282:C284"/>
    <mergeCell ref="G282:G284"/>
    <mergeCell ref="D283:D284"/>
    <mergeCell ref="E283:E284"/>
    <mergeCell ref="F283:F284"/>
    <mergeCell ref="F260:F261"/>
    <mergeCell ref="A241:A243"/>
    <mergeCell ref="B241:B243"/>
    <mergeCell ref="C241:C243"/>
    <mergeCell ref="G241:G243"/>
    <mergeCell ref="D242:D243"/>
    <mergeCell ref="E242:E243"/>
    <mergeCell ref="F242:F243"/>
    <mergeCell ref="A219:A221"/>
    <mergeCell ref="B219:B221"/>
    <mergeCell ref="C219:C221"/>
    <mergeCell ref="G219:G221"/>
    <mergeCell ref="D220:D221"/>
    <mergeCell ref="E220:E221"/>
    <mergeCell ref="F220:F221"/>
    <mergeCell ref="A259:A261"/>
    <mergeCell ref="B259:B261"/>
    <mergeCell ref="C259:C261"/>
    <mergeCell ref="A198:A200"/>
    <mergeCell ref="B198:B200"/>
    <mergeCell ref="C198:C200"/>
    <mergeCell ref="G198:G200"/>
    <mergeCell ref="D199:D200"/>
    <mergeCell ref="E199:E200"/>
    <mergeCell ref="F199:F200"/>
    <mergeCell ref="A156:A158"/>
    <mergeCell ref="B156:B158"/>
    <mergeCell ref="C156:C158"/>
    <mergeCell ref="G156:G158"/>
    <mergeCell ref="D157:D158"/>
    <mergeCell ref="E157:E158"/>
    <mergeCell ref="F157:F158"/>
    <mergeCell ref="A177:A179"/>
    <mergeCell ref="B177:B179"/>
    <mergeCell ref="C177:C179"/>
    <mergeCell ref="A135:A137"/>
    <mergeCell ref="B135:B137"/>
    <mergeCell ref="C135:C137"/>
    <mergeCell ref="G135:G137"/>
    <mergeCell ref="D136:D137"/>
    <mergeCell ref="E136:E137"/>
    <mergeCell ref="F136:F137"/>
    <mergeCell ref="A70:A72"/>
    <mergeCell ref="B70:B72"/>
    <mergeCell ref="C70:C72"/>
    <mergeCell ref="G70:G72"/>
    <mergeCell ref="D71:D72"/>
    <mergeCell ref="E71:E72"/>
    <mergeCell ref="F71:F72"/>
    <mergeCell ref="A114:A116"/>
    <mergeCell ref="B114:B116"/>
    <mergeCell ref="C114:C116"/>
    <mergeCell ref="G114:G116"/>
    <mergeCell ref="D115:D116"/>
    <mergeCell ref="E115:E116"/>
    <mergeCell ref="F115:F116"/>
    <mergeCell ref="A90:A92"/>
    <mergeCell ref="B90:B92"/>
    <mergeCell ref="C90:C92"/>
    <mergeCell ref="A13:A15"/>
    <mergeCell ref="B13:B15"/>
    <mergeCell ref="C13:C15"/>
    <mergeCell ref="G13:G15"/>
    <mergeCell ref="D14:D15"/>
    <mergeCell ref="E14:E15"/>
    <mergeCell ref="F14:F15"/>
    <mergeCell ref="A51:A53"/>
    <mergeCell ref="B51:B53"/>
    <mergeCell ref="C51:C53"/>
    <mergeCell ref="G51:G53"/>
    <mergeCell ref="D52:D53"/>
    <mergeCell ref="E52:E53"/>
    <mergeCell ref="F52:F53"/>
    <mergeCell ref="A31:A33"/>
    <mergeCell ref="B31:B33"/>
    <mergeCell ref="C31:C33"/>
    <mergeCell ref="G31:G33"/>
    <mergeCell ref="H357:H362"/>
    <mergeCell ref="D358:D359"/>
    <mergeCell ref="E358:E359"/>
    <mergeCell ref="F358:F359"/>
    <mergeCell ref="H282:H291"/>
    <mergeCell ref="H341:H346"/>
    <mergeCell ref="H114:H123"/>
    <mergeCell ref="H90:H101"/>
    <mergeCell ref="H135:H144"/>
    <mergeCell ref="H156:H165"/>
    <mergeCell ref="H177:H186"/>
    <mergeCell ref="H198:H207"/>
    <mergeCell ref="H219:H229"/>
    <mergeCell ref="H241:H247"/>
    <mergeCell ref="H259:H270"/>
    <mergeCell ref="H303:H311"/>
    <mergeCell ref="G177:G179"/>
    <mergeCell ref="D178:D179"/>
    <mergeCell ref="E178:E179"/>
    <mergeCell ref="F178:F179"/>
    <mergeCell ref="H323:H329"/>
    <mergeCell ref="G259:G261"/>
    <mergeCell ref="D260:D261"/>
    <mergeCell ref="E260:E261"/>
  </mergeCells>
  <phoneticPr fontId="9" type="noConversion"/>
  <pageMargins left="0.7" right="0.7" top="0.75" bottom="0.75" header="0.3" footer="0.3"/>
  <pageSetup paperSize="9" scale="7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15DE0F-8C7D-406F-9415-B3172BE35CC1}">
  <dimension ref="A1:B20"/>
  <sheetViews>
    <sheetView workbookViewId="0">
      <selection activeCell="A20" sqref="A20"/>
    </sheetView>
  </sheetViews>
  <sheetFormatPr defaultRowHeight="14.4" x14ac:dyDescent="0.3"/>
  <cols>
    <col min="1" max="1" width="36.5546875" customWidth="1"/>
    <col min="2" max="2" width="16.6640625" customWidth="1"/>
  </cols>
  <sheetData>
    <row r="1" spans="1:2" x14ac:dyDescent="0.3">
      <c r="A1" t="s">
        <v>150</v>
      </c>
      <c r="B1" s="16">
        <v>5</v>
      </c>
    </row>
    <row r="2" spans="1:2" x14ac:dyDescent="0.3">
      <c r="A2" t="s">
        <v>151</v>
      </c>
      <c r="B2" s="17">
        <v>20</v>
      </c>
    </row>
    <row r="3" spans="1:2" x14ac:dyDescent="0.3">
      <c r="A3" t="s">
        <v>41</v>
      </c>
      <c r="B3" s="17">
        <v>2</v>
      </c>
    </row>
    <row r="4" spans="1:2" x14ac:dyDescent="0.3">
      <c r="B4" s="16">
        <v>1</v>
      </c>
    </row>
    <row r="5" spans="1:2" x14ac:dyDescent="0.3">
      <c r="A5" t="s">
        <v>152</v>
      </c>
      <c r="B5" s="17">
        <v>12</v>
      </c>
    </row>
    <row r="6" spans="1:2" x14ac:dyDescent="0.3">
      <c r="A6" t="s">
        <v>56</v>
      </c>
      <c r="B6" s="17">
        <v>12</v>
      </c>
    </row>
    <row r="7" spans="1:2" x14ac:dyDescent="0.3">
      <c r="A7" t="s">
        <v>68</v>
      </c>
      <c r="B7" s="17">
        <v>4</v>
      </c>
    </row>
    <row r="8" spans="1:2" x14ac:dyDescent="0.3">
      <c r="A8" t="s">
        <v>76</v>
      </c>
      <c r="B8" s="17">
        <v>4</v>
      </c>
    </row>
    <row r="9" spans="1:2" x14ac:dyDescent="0.3">
      <c r="A9" t="s">
        <v>79</v>
      </c>
      <c r="B9" s="17">
        <v>4</v>
      </c>
    </row>
    <row r="10" spans="1:2" x14ac:dyDescent="0.3">
      <c r="A10" t="s">
        <v>80</v>
      </c>
      <c r="B10" s="17">
        <v>4</v>
      </c>
    </row>
    <row r="11" spans="1:2" x14ac:dyDescent="0.3">
      <c r="A11" t="s">
        <v>83</v>
      </c>
      <c r="B11" s="17">
        <v>4</v>
      </c>
    </row>
    <row r="12" spans="1:2" x14ac:dyDescent="0.3">
      <c r="A12" t="s">
        <v>91</v>
      </c>
      <c r="B12" s="17">
        <v>20</v>
      </c>
    </row>
    <row r="13" spans="1:2" x14ac:dyDescent="0.3">
      <c r="A13" t="s">
        <v>97</v>
      </c>
      <c r="B13" s="17">
        <v>25</v>
      </c>
    </row>
    <row r="14" spans="1:2" x14ac:dyDescent="0.3">
      <c r="A14" t="s">
        <v>103</v>
      </c>
      <c r="B14" s="17">
        <v>50</v>
      </c>
    </row>
    <row r="15" spans="1:2" x14ac:dyDescent="0.3">
      <c r="A15" t="s">
        <v>110</v>
      </c>
      <c r="B15" s="17">
        <v>40</v>
      </c>
    </row>
    <row r="16" spans="1:2" x14ac:dyDescent="0.3">
      <c r="B16" s="17">
        <v>80</v>
      </c>
    </row>
    <row r="17" spans="1:2" x14ac:dyDescent="0.3">
      <c r="A17" t="s">
        <v>120</v>
      </c>
      <c r="B17" s="17">
        <v>4</v>
      </c>
    </row>
    <row r="18" spans="1:2" x14ac:dyDescent="0.3">
      <c r="A18" t="s">
        <v>125</v>
      </c>
      <c r="B18" s="17">
        <v>4</v>
      </c>
    </row>
    <row r="19" spans="1:2" x14ac:dyDescent="0.3">
      <c r="A19" t="s">
        <v>129</v>
      </c>
      <c r="B19" s="17">
        <v>4</v>
      </c>
    </row>
    <row r="20" spans="1:2" x14ac:dyDescent="0.3">
      <c r="A20" t="s">
        <v>135</v>
      </c>
      <c r="B20" s="17">
        <v>4</v>
      </c>
    </row>
  </sheetData>
  <phoneticPr fontId="9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2CF034010F25443975863D4833995AC" ma:contentTypeVersion="15" ma:contentTypeDescription="Umožňuje vytvoriť nový dokument." ma:contentTypeScope="" ma:versionID="20f0406b5c125011b12df37194162b0a">
  <xsd:schema xmlns:xsd="http://www.w3.org/2001/XMLSchema" xmlns:xs="http://www.w3.org/2001/XMLSchema" xmlns:p="http://schemas.microsoft.com/office/2006/metadata/properties" xmlns:ns2="f547016c-b868-4c85-9b27-c8fef2bb2b21" xmlns:ns3="9f37d40b-ca24-446e-849a-f7de3755b154" targetNamespace="http://schemas.microsoft.com/office/2006/metadata/properties" ma:root="true" ma:fieldsID="88affebd900ac394a1ecc6366c9cc1f9" ns2:_="" ns3:_="">
    <xsd:import namespace="f547016c-b868-4c85-9b27-c8fef2bb2b21"/>
    <xsd:import namespace="9f37d40b-ca24-446e-849a-f7de3755b15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bjectDetectorVersion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OCR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47016c-b868-4c85-9b27-c8fef2bb2b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Značky obrázka" ma:readOnly="false" ma:fieldId="{5cf76f15-5ced-4ddc-b409-7134ff3c332f}" ma:taxonomyMulti="true" ma:sspId="ac27b4e9-b16c-41e4-969a-da1be8817b0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15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37d40b-ca24-446e-849a-f7de3755b154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cd8459ab-69c4-4388-82d8-f6d8c641e66a}" ma:internalName="TaxCatchAll" ma:showField="CatchAllData" ma:web="9f37d40b-ca24-446e-849a-f7de3755b15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547016c-b868-4c85-9b27-c8fef2bb2b21">
      <Terms xmlns="http://schemas.microsoft.com/office/infopath/2007/PartnerControls"/>
    </lcf76f155ced4ddcb4097134ff3c332f>
    <TaxCatchAll xmlns="9f37d40b-ca24-446e-849a-f7de3755b154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4176E43-0A50-4E8B-B503-CA1E13E8FDC4}">
  <ds:schemaRefs>
    <ds:schemaRef ds:uri="http://schemas.microsoft.com/office/2006/metadata/contentType"/>
    <ds:schemaRef ds:uri="http://schemas.microsoft.com/office/2006/metadata/properties/metaAttributes"/>
    <ds:schemaRef ds:uri="http://www.w3.org/2000/xmlns/"/>
    <ds:schemaRef ds:uri="http://www.w3.org/2001/XMLSchema"/>
    <ds:schemaRef ds:uri="f547016c-b868-4c85-9b27-c8fef2bb2b21"/>
    <ds:schemaRef ds:uri="9f37d40b-ca24-446e-849a-f7de3755b154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8615C24-6E4C-4FF0-89AD-BF66A8D202DE}">
  <ds:schemaRefs>
    <ds:schemaRef ds:uri="http://schemas.microsoft.com/office/2006/metadata/properties"/>
    <ds:schemaRef ds:uri="http://www.w3.org/2000/xmlns/"/>
    <ds:schemaRef ds:uri="f547016c-b868-4c85-9b27-c8fef2bb2b21"/>
    <ds:schemaRef ds:uri="http://schemas.microsoft.com/office/infopath/2007/PartnerControls"/>
    <ds:schemaRef ds:uri="9f37d40b-ca24-446e-849a-f7de3755b154"/>
    <ds:schemaRef ds:uri="http://www.w3.org/2001/XMLSchema-instance"/>
  </ds:schemaRefs>
</ds:datastoreItem>
</file>

<file path=customXml/itemProps3.xml><?xml version="1.0" encoding="utf-8"?>
<ds:datastoreItem xmlns:ds="http://schemas.openxmlformats.org/officeDocument/2006/customXml" ds:itemID="{B37A1878-6523-4BAD-A90E-5072809E636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Sheet1</vt:lpstr>
      <vt:lpstr>Hárok1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Belujská Zuzana</dc:creator>
  <cp:keywords/>
  <dc:description/>
  <cp:lastModifiedBy>Vašičková Terézia</cp:lastModifiedBy>
  <cp:revision/>
  <dcterms:created xsi:type="dcterms:W3CDTF">2025-04-28T07:15:22Z</dcterms:created>
  <dcterms:modified xsi:type="dcterms:W3CDTF">2025-06-25T12:47:32Z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0x01010032CF034010F25443975863D4833995AC</vt:lpwstr>
  </property>
  <property fmtid="{D5CDD505-2E9C-101B-9397-08002B2CF9AE}" pid="3" name="MediaServiceImageTags">
    <vt:lpwstr/>
  </property>
</Properties>
</file>