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bbsk_sk/Documents/Pracovná plocha/TOVARY/DNS nábytok/Výzva 61_VO-000868/"/>
    </mc:Choice>
  </mc:AlternateContent>
  <xr:revisionPtr revIDLastSave="904" documentId="8_{9B6C95E1-0606-4100-9680-767806703786}" xr6:coauthVersionLast="47" xr6:coauthVersionMax="47" xr10:uidLastSave="{65CC6E0F-1E10-48D3-A86D-A0BA4D61B55A}"/>
  <bookViews>
    <workbookView xWindow="-108" yWindow="-108" windowWidth="23256" windowHeight="12456" xr2:uid="{00000000-000D-0000-FFFF-FFFF00000000}"/>
  </bookViews>
  <sheets>
    <sheet name="Sheet1" sheetId="1" r:id="rId1"/>
    <sheet name="Hárok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89" i="1"/>
  <c r="C113" i="1"/>
  <c r="C46" i="1"/>
  <c r="C149" i="1"/>
  <c r="C131" i="1"/>
  <c r="C67" i="1"/>
  <c r="B12" i="1"/>
  <c r="C161" i="1"/>
  <c r="C160" i="1"/>
  <c r="C15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<sst xmlns="http://schemas.openxmlformats.org/spreadsheetml/2006/main" count="271" uniqueCount="91">
  <si>
    <t>Doplní uchádzač</t>
  </si>
  <si>
    <t>P.č.</t>
  </si>
  <si>
    <t>1.</t>
  </si>
  <si>
    <t>2.</t>
  </si>
  <si>
    <t>3.</t>
  </si>
  <si>
    <t>4.</t>
  </si>
  <si>
    <t xml:space="preserve">Požadované technické parametre a vybavenie 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</si>
  <si>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</si>
  <si>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</si>
  <si>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</si>
  <si>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</si>
  <si>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</si>
  <si>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Merná jednotka parametra</t>
  </si>
  <si>
    <t>minimálne</t>
  </si>
  <si>
    <t>Požiadavka</t>
  </si>
  <si>
    <t>maximálne</t>
  </si>
  <si>
    <t>Doplňujúce informácie</t>
  </si>
  <si>
    <t>Označenie (výrobná značka/model) ponúkaného tovaru:</t>
  </si>
  <si>
    <t>Technická špecifikácia a cenová kalkulácia</t>
  </si>
  <si>
    <t xml:space="preserve">Názov zákazky:  </t>
  </si>
  <si>
    <t xml:space="preserve">Upozornenie: Verejný obstarávateľ požaduje v rámci každého predmetu zákazky aj  - dovoz, montáž, inštaláciu (tam kde je to relevantné) a zaškolenie (tam kde je to relevantné). Sumu na uvedené služby zohľadní </t>
  </si>
  <si>
    <t xml:space="preserve">uchádzač vo svojej celkovej ponukovej cene, nakoľko tieto služby nie sú samostatnou položkou technickej špecifikácie a cenovej kalkulácie. 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</si>
  <si>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</si>
  <si>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</si>
  <si>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</si>
  <si>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</si>
  <si>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</si>
  <si>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</si>
  <si>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</si>
  <si>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</si>
  <si>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rozmery: (š/h/v)</t>
  </si>
  <si>
    <t>mm</t>
  </si>
  <si>
    <t>5</t>
  </si>
  <si>
    <t>6</t>
  </si>
  <si>
    <t>kg</t>
  </si>
  <si>
    <t xml:space="preserve">počet </t>
  </si>
  <si>
    <t>5.</t>
  </si>
  <si>
    <t>6.</t>
  </si>
  <si>
    <t>7.</t>
  </si>
  <si>
    <t>8.</t>
  </si>
  <si>
    <t xml:space="preserve">Ilustračný obrázok </t>
  </si>
  <si>
    <t>Uchádzačom ponúknuté parametre (uchádzač uvedie ku každej položke/parametru hodnotu/funkcionalitu ponúkaného produktu, t.j. opis vlastností produktu tak, aby bolo možné posúdiť splnenie požiadaviek na daný produkt)*</t>
  </si>
  <si>
    <t>je platcom DPH</t>
  </si>
  <si>
    <t>nie je platcom DPH</t>
  </si>
  <si>
    <t xml:space="preserve">1.Pracovný stôl </t>
  </si>
  <si>
    <t xml:space="preserve">2.Regál s 5 policami, nosnosť políc minimálne 65 kg </t>
  </si>
  <si>
    <t>3.Skriňa na náradie 1</t>
  </si>
  <si>
    <t>4. Skriňa na náradie 2</t>
  </si>
  <si>
    <t>5. Univerzálna skriňa so zásobníkmi</t>
  </si>
  <si>
    <t>6. Pojazdný náraďový vozík bez náradia</t>
  </si>
  <si>
    <t>7. Rovnoramenný, jednostranný regál konzolový na dlhý kovový materiál rôznych profilov</t>
  </si>
  <si>
    <t xml:space="preserve">2. Regál s 5 policami </t>
  </si>
  <si>
    <t>Dielenský nábytok pre SOŠ Hnúšťa</t>
  </si>
  <si>
    <t xml:space="preserve">pracovná doska buková </t>
  </si>
  <si>
    <t xml:space="preserve">Nosnosť korpusu </t>
  </si>
  <si>
    <t>nosnosť zásuvk</t>
  </si>
  <si>
    <t xml:space="preserve">nosnosť police </t>
  </si>
  <si>
    <t>Zvarovaný z oceľových profilov</t>
  </si>
  <si>
    <t>1500/685/810</t>
  </si>
  <si>
    <t xml:space="preserve">vodovzdorná buková škárovka </t>
  </si>
  <si>
    <t xml:space="preserve">Povesný kontajner </t>
  </si>
  <si>
    <t>centrálne uzamykanie na cylindrickú zámku</t>
  </si>
  <si>
    <t>počet políc</t>
  </si>
  <si>
    <t>1000/400/2000</t>
  </si>
  <si>
    <t xml:space="preserve">police nastaviteľné </t>
  </si>
  <si>
    <t xml:space="preserve">materiál - pozinkovaný plech </t>
  </si>
  <si>
    <t>950/400/1900</t>
  </si>
  <si>
    <t>zváraná skriňa z oceľového plechu</t>
  </si>
  <si>
    <t>Typ dverí - krídlové</t>
  </si>
  <si>
    <t>900/400/1900</t>
  </si>
  <si>
    <t xml:space="preserve">Uzamykateľná </t>
  </si>
  <si>
    <t>materiál oceľový plech</t>
  </si>
  <si>
    <t>1000/400/1900</t>
  </si>
  <si>
    <t>počet prepraviek</t>
  </si>
  <si>
    <t>veľkosť prepraviek (š/h/v)</t>
  </si>
  <si>
    <t>400/90/95</t>
  </si>
  <si>
    <t>počet zázuvok</t>
  </si>
  <si>
    <t xml:space="preserve">Nosnosť </t>
  </si>
  <si>
    <t xml:space="preserve">uzamykateľné zásuvky </t>
  </si>
  <si>
    <t xml:space="preserve">poschodia </t>
  </si>
  <si>
    <t xml:space="preserve">nosnosť ramena </t>
  </si>
  <si>
    <t>2700/500/2000</t>
  </si>
  <si>
    <t xml:space="preserve">stojan </t>
  </si>
  <si>
    <t>1550/700/840</t>
  </si>
  <si>
    <t>1050/150/2050</t>
  </si>
  <si>
    <t>1000/450/1950</t>
  </si>
  <si>
    <t>950/450/1950</t>
  </si>
  <si>
    <t>1050/450/1950</t>
  </si>
  <si>
    <t>800/480/1000</t>
  </si>
  <si>
    <t>2800/550/2050</t>
  </si>
  <si>
    <t>760/460/960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</si>
</sst>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68"/>
  <sheetViews>
    <sheetView tabSelected="1" workbookViewId="0">
      <selection activeCell="D147" sqref="D147"/>
    </sheetView>
  </sheetViews>
  <sheetFormatPr defaultRowHeight="14.4" x14ac:dyDescent="0.3"/>
  <cols>
    <col min="1" max="1" width="5" customWidth="1"/>
    <col min="2" max="2" width="50.33203125" customWidth="1"/>
    <col min="3" max="5" width="13.6640625" customWidth="1"/>
    <col min="6" max="6" width="31.5546875" customWidth="1"/>
    <col min="7" max="7" width="31.44140625" customWidth="1"/>
    <col min="8" max="8" width="23.5546875" customWidth="1"/>
  </cols>
  <sheetData>
    <row r="3" spans="1:8" ht="28.8" x14ac:dyDescent="0.55000000000000004">
      <c r="C3" s="11" t="s">
        <v>18</v>
      </c>
    </row>
    <row r="5" spans="1:8" x14ac:dyDescent="0.3">
      <c r="B5" s="12" t="s">
        <v>19</v>
      </c>
      <c r="C5" s="45" t="s">
        <v>52</v>
      </c>
      <c r="D5" s="46"/>
      <c r="E5" s="46"/>
      <c r="F5" s="46"/>
      <c r="G5" s="47"/>
    </row>
    <row r="6" spans="1:8" x14ac:dyDescent="0.3">
      <c r="B6" s="13"/>
      <c r="C6" s="14"/>
      <c r="D6" s="14"/>
      <c r="E6" s="14"/>
      <c r="F6" s="14"/>
      <c r="G6" s="14"/>
    </row>
    <row r="7" spans="1:8" x14ac:dyDescent="0.3">
      <c r="B7" s="13"/>
      <c r="C7" s="14"/>
      <c r="D7" s="14"/>
      <c r="E7" s="14"/>
      <c r="F7" s="14"/>
      <c r="G7" s="14"/>
    </row>
    <row r="8" spans="1:8" x14ac:dyDescent="0.3">
      <c r="B8" s="13" t="s">
        <v>20</v>
      </c>
      <c r="C8" s="14"/>
      <c r="D8" s="14"/>
      <c r="E8" s="14"/>
      <c r="F8" s="14"/>
      <c r="G8" s="14"/>
    </row>
    <row r="9" spans="1:8" x14ac:dyDescent="0.3">
      <c r="B9" s="13" t="s">
        <v>21</v>
      </c>
    </row>
    <row r="10" spans="1:8" x14ac:dyDescent="0.3">
      <c r="B10" s="13"/>
    </row>
    <row r="11" spans="1:8" x14ac:dyDescent="0.3">
      <c r="G11" s="1" t="s">
        <v>0</v>
      </c>
    </row>
    <row r="12" spans="1:8" ht="20.399999999999999" x14ac:dyDescent="0.3">
      <c r="B12" s="13" t="str">
        <f>Hárok1!A1</f>
        <v xml:space="preserve">1.Pracovný stôl </v>
      </c>
      <c r="G12" s="2" t="s">
        <v>17</v>
      </c>
      <c r="H12" s="22" t="s">
        <v>40</v>
      </c>
    </row>
    <row r="13" spans="1:8" x14ac:dyDescent="0.3">
      <c r="A13" s="37" t="s">
        <v>1</v>
      </c>
      <c r="B13" s="37" t="s">
        <v>6</v>
      </c>
      <c r="C13" s="40" t="s">
        <v>12</v>
      </c>
      <c r="D13" s="3"/>
      <c r="E13" s="3" t="s">
        <v>14</v>
      </c>
      <c r="F13" s="4"/>
      <c r="G13" s="34" t="s">
        <v>41</v>
      </c>
      <c r="H13" s="33" t="e" vm="1">
        <v>#VALUE!</v>
      </c>
    </row>
    <row r="14" spans="1:8" x14ac:dyDescent="0.3">
      <c r="A14" s="39"/>
      <c r="B14" s="39"/>
      <c r="C14" s="41"/>
      <c r="D14" s="37" t="s">
        <v>13</v>
      </c>
      <c r="E14" s="37" t="s">
        <v>15</v>
      </c>
      <c r="F14" s="43" t="s">
        <v>16</v>
      </c>
      <c r="G14" s="35"/>
      <c r="H14" s="33"/>
    </row>
    <row r="15" spans="1:8" x14ac:dyDescent="0.3">
      <c r="A15" s="38"/>
      <c r="B15" s="38"/>
      <c r="C15" s="42"/>
      <c r="D15" s="38"/>
      <c r="E15" s="38"/>
      <c r="F15" s="44"/>
      <c r="G15" s="36"/>
      <c r="H15" s="33"/>
    </row>
    <row r="16" spans="1:8" x14ac:dyDescent="0.3">
      <c r="A16" s="5" t="s">
        <v>2</v>
      </c>
      <c r="B16" s="5" t="s">
        <v>30</v>
      </c>
      <c r="C16" s="6" t="s">
        <v>31</v>
      </c>
      <c r="D16" s="6" t="s">
        <v>58</v>
      </c>
      <c r="E16" s="6" t="s">
        <v>83</v>
      </c>
      <c r="F16" s="7"/>
      <c r="G16" s="5"/>
      <c r="H16" s="33"/>
    </row>
    <row r="17" spans="1:8" x14ac:dyDescent="0.3">
      <c r="A17" s="5" t="s">
        <v>3</v>
      </c>
      <c r="B17" s="5" t="s">
        <v>53</v>
      </c>
      <c r="C17" s="23" t="s">
        <v>31</v>
      </c>
      <c r="D17" s="23">
        <v>38</v>
      </c>
      <c r="E17" s="23"/>
      <c r="F17" s="7"/>
      <c r="G17" s="1"/>
      <c r="H17" s="33"/>
    </row>
    <row r="18" spans="1:8" x14ac:dyDescent="0.3">
      <c r="A18" s="5" t="s">
        <v>4</v>
      </c>
      <c r="B18" s="5" t="s">
        <v>54</v>
      </c>
      <c r="C18" s="23" t="s">
        <v>34</v>
      </c>
      <c r="D18" s="24">
        <v>400</v>
      </c>
      <c r="E18" s="24"/>
      <c r="F18" s="7"/>
      <c r="G18" s="5"/>
      <c r="H18" s="33"/>
    </row>
    <row r="19" spans="1:8" x14ac:dyDescent="0.3">
      <c r="A19" s="5" t="s">
        <v>5</v>
      </c>
      <c r="B19" s="5" t="s">
        <v>55</v>
      </c>
      <c r="C19" s="23" t="s">
        <v>34</v>
      </c>
      <c r="D19" s="24">
        <v>40</v>
      </c>
      <c r="E19" s="24"/>
      <c r="F19" s="7"/>
      <c r="G19" s="5"/>
      <c r="H19" s="33"/>
    </row>
    <row r="20" spans="1:8" ht="23.4" customHeight="1" x14ac:dyDescent="0.3">
      <c r="A20" s="5" t="s">
        <v>36</v>
      </c>
      <c r="B20" s="5" t="s">
        <v>59</v>
      </c>
      <c r="C20" s="25"/>
      <c r="D20" s="6"/>
      <c r="E20" s="6"/>
      <c r="F20" s="7"/>
      <c r="G20" s="5"/>
      <c r="H20" s="33"/>
    </row>
    <row r="21" spans="1:8" x14ac:dyDescent="0.3">
      <c r="A21" s="5" t="s">
        <v>37</v>
      </c>
      <c r="B21" s="5" t="s">
        <v>57</v>
      </c>
      <c r="C21" s="26"/>
      <c r="D21" s="6"/>
      <c r="E21" s="6"/>
      <c r="F21" s="7"/>
      <c r="G21" s="5"/>
      <c r="H21" s="33"/>
    </row>
    <row r="22" spans="1:8" x14ac:dyDescent="0.3">
      <c r="A22" s="5" t="s">
        <v>38</v>
      </c>
      <c r="B22" s="5" t="s">
        <v>60</v>
      </c>
      <c r="C22" s="6" t="s">
        <v>35</v>
      </c>
      <c r="D22" s="6">
        <v>2</v>
      </c>
      <c r="E22" s="6">
        <v>3</v>
      </c>
      <c r="F22" s="7"/>
      <c r="G22" s="5"/>
      <c r="H22" s="33"/>
    </row>
    <row r="23" spans="1:8" x14ac:dyDescent="0.3">
      <c r="A23" s="5" t="s">
        <v>39</v>
      </c>
      <c r="B23" s="5" t="s">
        <v>61</v>
      </c>
      <c r="C23" s="6"/>
      <c r="D23" s="6"/>
      <c r="E23" s="6"/>
      <c r="F23" s="7"/>
      <c r="G23" s="5"/>
      <c r="H23" s="33"/>
    </row>
    <row r="26" spans="1:8" ht="14.4" customHeight="1" x14ac:dyDescent="0.3">
      <c r="B26" s="8" t="s">
        <v>7</v>
      </c>
      <c r="C26" s="19">
        <f>Hárok1!B1</f>
        <v>50</v>
      </c>
    </row>
    <row r="27" spans="1:8" ht="14.4" customHeight="1" x14ac:dyDescent="0.3">
      <c r="B27" s="8" t="s">
        <v>8</v>
      </c>
      <c r="C27" s="5"/>
    </row>
    <row r="28" spans="1:8" x14ac:dyDescent="0.3">
      <c r="B28" s="8" t="s">
        <v>9</v>
      </c>
      <c r="C28" s="5"/>
    </row>
    <row r="29" spans="1:8" x14ac:dyDescent="0.3">
      <c r="B29" s="8" t="s">
        <v>10</v>
      </c>
      <c r="C29" s="5"/>
    </row>
    <row r="30" spans="1:8" ht="14.4" customHeight="1" x14ac:dyDescent="0.3">
      <c r="B30" s="9" t="s">
        <v>11</v>
      </c>
      <c r="C30" s="5"/>
    </row>
    <row r="31" spans="1:8" x14ac:dyDescent="0.3">
      <c r="B31" s="10"/>
    </row>
    <row r="32" spans="1:8" x14ac:dyDescent="0.3">
      <c r="B32" s="10"/>
    </row>
    <row r="33" spans="1:8" x14ac:dyDescent="0.3">
      <c r="G33" s="1" t="s">
        <v>0</v>
      </c>
    </row>
    <row r="34" spans="1:8" ht="20.399999999999999" x14ac:dyDescent="0.3">
      <c r="B34" s="13" t="s">
        <v>51</v>
      </c>
      <c r="G34" s="2" t="s">
        <v>17</v>
      </c>
      <c r="H34" s="22" t="s">
        <v>40</v>
      </c>
    </row>
    <row r="35" spans="1:8" x14ac:dyDescent="0.3">
      <c r="A35" s="37" t="s">
        <v>1</v>
      </c>
      <c r="B35" s="37" t="s">
        <v>6</v>
      </c>
      <c r="C35" s="40" t="s">
        <v>12</v>
      </c>
      <c r="D35" s="3"/>
      <c r="E35" s="3" t="s">
        <v>14</v>
      </c>
      <c r="F35" s="4"/>
      <c r="G35" s="34" t="s">
        <v>41</v>
      </c>
      <c r="H35" s="33" t="e" vm="2">
        <v>#VALUE!</v>
      </c>
    </row>
    <row r="36" spans="1:8" x14ac:dyDescent="0.3">
      <c r="A36" s="39"/>
      <c r="B36" s="39"/>
      <c r="C36" s="41"/>
      <c r="D36" s="37" t="s">
        <v>13</v>
      </c>
      <c r="E36" s="37" t="s">
        <v>15</v>
      </c>
      <c r="F36" s="43" t="s">
        <v>16</v>
      </c>
      <c r="G36" s="35"/>
      <c r="H36" s="33"/>
    </row>
    <row r="37" spans="1:8" x14ac:dyDescent="0.3">
      <c r="A37" s="38"/>
      <c r="B37" s="38"/>
      <c r="C37" s="42"/>
      <c r="D37" s="38"/>
      <c r="E37" s="38"/>
      <c r="F37" s="44"/>
      <c r="G37" s="36"/>
      <c r="H37" s="33"/>
    </row>
    <row r="38" spans="1:8" x14ac:dyDescent="0.3">
      <c r="A38" s="5" t="s">
        <v>2</v>
      </c>
      <c r="B38" s="5" t="s">
        <v>30</v>
      </c>
      <c r="C38" s="6" t="s">
        <v>31</v>
      </c>
      <c r="D38" s="6" t="s">
        <v>63</v>
      </c>
      <c r="E38" s="6" t="s">
        <v>84</v>
      </c>
      <c r="F38" s="7"/>
      <c r="G38" s="5"/>
      <c r="H38" s="33"/>
    </row>
    <row r="39" spans="1:8" x14ac:dyDescent="0.3">
      <c r="A39" s="5" t="s">
        <v>3</v>
      </c>
      <c r="B39" s="5" t="s">
        <v>62</v>
      </c>
      <c r="C39" s="6" t="s">
        <v>35</v>
      </c>
      <c r="D39" s="6">
        <v>5</v>
      </c>
      <c r="E39" s="6">
        <v>7</v>
      </c>
      <c r="F39" s="7"/>
      <c r="G39" s="1"/>
      <c r="H39" s="33"/>
    </row>
    <row r="40" spans="1:8" x14ac:dyDescent="0.3">
      <c r="A40" s="5" t="s">
        <v>4</v>
      </c>
      <c r="B40" s="5" t="s">
        <v>56</v>
      </c>
      <c r="C40" s="6" t="s">
        <v>34</v>
      </c>
      <c r="D40" s="6">
        <v>100</v>
      </c>
      <c r="E40" s="6"/>
      <c r="F40" s="7"/>
      <c r="G40" s="5"/>
      <c r="H40" s="33"/>
    </row>
    <row r="41" spans="1:8" x14ac:dyDescent="0.3">
      <c r="A41" s="5" t="s">
        <v>5</v>
      </c>
      <c r="B41" s="18" t="s">
        <v>65</v>
      </c>
      <c r="C41" s="6"/>
      <c r="D41" s="6"/>
      <c r="E41" s="6"/>
      <c r="F41" s="7"/>
      <c r="G41" s="5"/>
      <c r="H41" s="33"/>
    </row>
    <row r="42" spans="1:8" x14ac:dyDescent="0.3">
      <c r="A42" s="5" t="s">
        <v>32</v>
      </c>
      <c r="B42" s="5" t="s">
        <v>64</v>
      </c>
      <c r="C42" s="6"/>
      <c r="D42" s="6"/>
      <c r="E42" s="6"/>
      <c r="F42" s="7"/>
      <c r="G42" s="5"/>
      <c r="H42" s="33"/>
    </row>
    <row r="43" spans="1:8" x14ac:dyDescent="0.3">
      <c r="A43" s="5" t="s">
        <v>33</v>
      </c>
      <c r="B43" s="18"/>
      <c r="C43" s="6"/>
      <c r="D43" s="6"/>
      <c r="E43" s="6"/>
      <c r="F43" s="7"/>
      <c r="G43" s="5"/>
      <c r="H43" s="33"/>
    </row>
    <row r="46" spans="1:8" x14ac:dyDescent="0.3">
      <c r="B46" s="8" t="s">
        <v>7</v>
      </c>
      <c r="C46" s="19">
        <f>Hárok1!B2</f>
        <v>6</v>
      </c>
    </row>
    <row r="47" spans="1:8" x14ac:dyDescent="0.3">
      <c r="B47" s="8" t="s">
        <v>8</v>
      </c>
      <c r="C47" s="5"/>
    </row>
    <row r="48" spans="1:8" x14ac:dyDescent="0.3">
      <c r="B48" s="8" t="s">
        <v>9</v>
      </c>
      <c r="C48" s="5"/>
    </row>
    <row r="49" spans="1:8" x14ac:dyDescent="0.3">
      <c r="B49" s="8" t="s">
        <v>10</v>
      </c>
      <c r="C49" s="5"/>
    </row>
    <row r="50" spans="1:8" x14ac:dyDescent="0.3">
      <c r="B50" s="9" t="s">
        <v>11</v>
      </c>
      <c r="C50" s="5"/>
    </row>
    <row r="51" spans="1:8" x14ac:dyDescent="0.3">
      <c r="B51" s="10"/>
    </row>
    <row r="52" spans="1:8" x14ac:dyDescent="0.3">
      <c r="B52" s="10"/>
    </row>
    <row r="53" spans="1:8" x14ac:dyDescent="0.3">
      <c r="G53" s="1" t="s">
        <v>0</v>
      </c>
    </row>
    <row r="54" spans="1:8" ht="20.399999999999999" x14ac:dyDescent="0.3">
      <c r="B54" s="13" t="s">
        <v>46</v>
      </c>
      <c r="G54" s="2" t="s">
        <v>17</v>
      </c>
      <c r="H54" s="22" t="s">
        <v>40</v>
      </c>
    </row>
    <row r="55" spans="1:8" x14ac:dyDescent="0.3">
      <c r="A55" s="37" t="s">
        <v>1</v>
      </c>
      <c r="B55" s="37" t="s">
        <v>6</v>
      </c>
      <c r="C55" s="40" t="s">
        <v>12</v>
      </c>
      <c r="D55" s="3"/>
      <c r="E55" s="3" t="s">
        <v>14</v>
      </c>
      <c r="F55" s="4"/>
      <c r="G55" s="34" t="s">
        <v>41</v>
      </c>
      <c r="H55" s="29" t="e" vm="3">
        <v>#VALUE!</v>
      </c>
    </row>
    <row r="56" spans="1:8" x14ac:dyDescent="0.3">
      <c r="A56" s="39"/>
      <c r="B56" s="39"/>
      <c r="C56" s="41"/>
      <c r="D56" s="37" t="s">
        <v>13</v>
      </c>
      <c r="E56" s="37" t="s">
        <v>15</v>
      </c>
      <c r="F56" s="43" t="s">
        <v>16</v>
      </c>
      <c r="G56" s="35"/>
      <c r="H56" s="30"/>
    </row>
    <row r="57" spans="1:8" x14ac:dyDescent="0.3">
      <c r="A57" s="38"/>
      <c r="B57" s="38"/>
      <c r="C57" s="42"/>
      <c r="D57" s="38"/>
      <c r="E57" s="38"/>
      <c r="F57" s="44"/>
      <c r="G57" s="36"/>
      <c r="H57" s="30"/>
    </row>
    <row r="58" spans="1:8" x14ac:dyDescent="0.3">
      <c r="A58" s="5" t="s">
        <v>2</v>
      </c>
      <c r="B58" s="5" t="s">
        <v>30</v>
      </c>
      <c r="C58" s="6" t="s">
        <v>31</v>
      </c>
      <c r="D58" s="6" t="s">
        <v>66</v>
      </c>
      <c r="E58" s="6" t="s">
        <v>85</v>
      </c>
      <c r="F58" s="7"/>
      <c r="G58" s="5"/>
      <c r="H58" s="30"/>
    </row>
    <row r="59" spans="1:8" x14ac:dyDescent="0.3">
      <c r="A59" s="5" t="s">
        <v>3</v>
      </c>
      <c r="B59" s="18" t="s">
        <v>67</v>
      </c>
      <c r="C59" s="6"/>
      <c r="D59" s="6"/>
      <c r="E59" s="6"/>
      <c r="F59" s="7"/>
      <c r="G59" s="5"/>
      <c r="H59" s="30"/>
    </row>
    <row r="60" spans="1:8" x14ac:dyDescent="0.3">
      <c r="A60" s="5" t="s">
        <v>4</v>
      </c>
      <c r="B60" s="18" t="s">
        <v>68</v>
      </c>
      <c r="C60" s="6"/>
      <c r="D60" s="6"/>
      <c r="E60" s="6"/>
      <c r="F60" s="7"/>
      <c r="G60" s="5"/>
      <c r="H60" s="30"/>
    </row>
    <row r="61" spans="1:8" x14ac:dyDescent="0.3">
      <c r="A61" s="5" t="s">
        <v>5</v>
      </c>
      <c r="B61" s="5" t="s">
        <v>62</v>
      </c>
      <c r="C61" s="6" t="s">
        <v>35</v>
      </c>
      <c r="D61" s="6">
        <v>4</v>
      </c>
      <c r="E61" s="6"/>
      <c r="F61" s="7"/>
      <c r="G61" s="1"/>
      <c r="H61" s="30"/>
    </row>
    <row r="62" spans="1:8" x14ac:dyDescent="0.3">
      <c r="A62" s="5" t="s">
        <v>36</v>
      </c>
      <c r="B62" s="5" t="s">
        <v>56</v>
      </c>
      <c r="C62" s="6" t="s">
        <v>34</v>
      </c>
      <c r="D62" s="6">
        <v>55</v>
      </c>
      <c r="E62" s="6"/>
      <c r="F62" s="7"/>
      <c r="G62" s="5"/>
      <c r="H62" s="30"/>
    </row>
    <row r="63" spans="1:8" x14ac:dyDescent="0.3">
      <c r="A63" s="5" t="s">
        <v>37</v>
      </c>
      <c r="B63" s="5" t="s">
        <v>64</v>
      </c>
      <c r="C63" s="6"/>
      <c r="D63" s="6"/>
      <c r="E63" s="6"/>
      <c r="F63" s="7"/>
      <c r="G63" s="5"/>
      <c r="H63" s="30"/>
    </row>
    <row r="64" spans="1:8" x14ac:dyDescent="0.3">
      <c r="A64" s="5" t="s">
        <v>38</v>
      </c>
      <c r="B64" s="18" t="s">
        <v>70</v>
      </c>
      <c r="C64" s="6"/>
      <c r="D64" s="6"/>
      <c r="E64" s="6"/>
      <c r="F64" s="7"/>
      <c r="G64" s="5"/>
      <c r="H64" s="31"/>
    </row>
    <row r="67" spans="1:8" x14ac:dyDescent="0.3">
      <c r="B67" s="8" t="s">
        <v>7</v>
      </c>
      <c r="C67" s="19">
        <f>Hárok1!B3</f>
        <v>5</v>
      </c>
    </row>
    <row r="68" spans="1:8" x14ac:dyDescent="0.3">
      <c r="B68" s="8" t="s">
        <v>8</v>
      </c>
      <c r="C68" s="19"/>
    </row>
    <row r="69" spans="1:8" x14ac:dyDescent="0.3">
      <c r="B69" s="8" t="s">
        <v>9</v>
      </c>
      <c r="C69" s="5"/>
    </row>
    <row r="70" spans="1:8" x14ac:dyDescent="0.3">
      <c r="B70" s="8" t="s">
        <v>10</v>
      </c>
      <c r="C70" s="5"/>
    </row>
    <row r="71" spans="1:8" x14ac:dyDescent="0.3">
      <c r="B71" s="9" t="s">
        <v>11</v>
      </c>
      <c r="C71" s="5"/>
    </row>
    <row r="72" spans="1:8" x14ac:dyDescent="0.3">
      <c r="B72" s="10"/>
    </row>
    <row r="73" spans="1:8" x14ac:dyDescent="0.3">
      <c r="B73" s="10"/>
    </row>
    <row r="74" spans="1:8" x14ac:dyDescent="0.3">
      <c r="B74" s="10"/>
    </row>
    <row r="75" spans="1:8" x14ac:dyDescent="0.3">
      <c r="G75" s="1" t="s">
        <v>0</v>
      </c>
    </row>
    <row r="76" spans="1:8" ht="20.399999999999999" x14ac:dyDescent="0.3">
      <c r="B76" s="13" t="s">
        <v>47</v>
      </c>
      <c r="G76" s="2" t="s">
        <v>17</v>
      </c>
      <c r="H76" s="22" t="s">
        <v>40</v>
      </c>
    </row>
    <row r="77" spans="1:8" x14ac:dyDescent="0.3">
      <c r="A77" s="37" t="s">
        <v>1</v>
      </c>
      <c r="B77" s="37" t="s">
        <v>6</v>
      </c>
      <c r="C77" s="40" t="s">
        <v>12</v>
      </c>
      <c r="D77" s="3"/>
      <c r="E77" s="3" t="s">
        <v>14</v>
      </c>
      <c r="F77" s="4"/>
      <c r="G77" s="34" t="s">
        <v>41</v>
      </c>
      <c r="H77" s="33" t="e" vm="4">
        <v>#VALUE!</v>
      </c>
    </row>
    <row r="78" spans="1:8" x14ac:dyDescent="0.3">
      <c r="A78" s="39"/>
      <c r="B78" s="39"/>
      <c r="C78" s="41"/>
      <c r="D78" s="37" t="s">
        <v>13</v>
      </c>
      <c r="E78" s="37" t="s">
        <v>15</v>
      </c>
      <c r="F78" s="43" t="s">
        <v>16</v>
      </c>
      <c r="G78" s="35"/>
      <c r="H78" s="33"/>
    </row>
    <row r="79" spans="1:8" x14ac:dyDescent="0.3">
      <c r="A79" s="38"/>
      <c r="B79" s="38"/>
      <c r="C79" s="42"/>
      <c r="D79" s="38"/>
      <c r="E79" s="38"/>
      <c r="F79" s="44"/>
      <c r="G79" s="36"/>
      <c r="H79" s="33"/>
    </row>
    <row r="80" spans="1:8" x14ac:dyDescent="0.3">
      <c r="A80" s="5" t="s">
        <v>2</v>
      </c>
      <c r="B80" s="5" t="s">
        <v>30</v>
      </c>
      <c r="C80" s="6" t="s">
        <v>31</v>
      </c>
      <c r="D80" s="6" t="s">
        <v>69</v>
      </c>
      <c r="E80" s="6" t="s">
        <v>86</v>
      </c>
      <c r="F80" s="7"/>
      <c r="G80" s="5"/>
      <c r="H80" s="33"/>
    </row>
    <row r="81" spans="1:8" x14ac:dyDescent="0.3">
      <c r="A81" s="5" t="s">
        <v>3</v>
      </c>
      <c r="B81" s="18" t="s">
        <v>71</v>
      </c>
      <c r="C81" s="6"/>
      <c r="D81" s="6"/>
      <c r="E81" s="6"/>
      <c r="F81" s="7"/>
      <c r="G81" s="1"/>
      <c r="H81" s="33"/>
    </row>
    <row r="82" spans="1:8" x14ac:dyDescent="0.3">
      <c r="A82" s="5" t="s">
        <v>4</v>
      </c>
      <c r="B82" s="18" t="s">
        <v>68</v>
      </c>
      <c r="C82" s="6"/>
      <c r="D82" s="6"/>
      <c r="E82" s="6"/>
      <c r="F82" s="7"/>
      <c r="G82" s="5"/>
      <c r="H82" s="33"/>
    </row>
    <row r="83" spans="1:8" x14ac:dyDescent="0.3">
      <c r="A83" s="5" t="s">
        <v>5</v>
      </c>
      <c r="B83" s="5" t="s">
        <v>62</v>
      </c>
      <c r="C83" s="6" t="s">
        <v>35</v>
      </c>
      <c r="D83" s="6">
        <v>4</v>
      </c>
      <c r="E83" s="6">
        <v>6</v>
      </c>
      <c r="F83" s="7"/>
      <c r="G83" s="5"/>
      <c r="H83" s="33"/>
    </row>
    <row r="84" spans="1:8" x14ac:dyDescent="0.3">
      <c r="A84" s="5" t="s">
        <v>36</v>
      </c>
      <c r="B84" s="5" t="s">
        <v>56</v>
      </c>
      <c r="C84" s="6" t="s">
        <v>34</v>
      </c>
      <c r="D84" s="6">
        <v>45</v>
      </c>
      <c r="E84" s="6"/>
      <c r="F84" s="7"/>
      <c r="G84" s="5"/>
      <c r="H84" s="33"/>
    </row>
    <row r="85" spans="1:8" x14ac:dyDescent="0.3">
      <c r="A85" s="5" t="s">
        <v>37</v>
      </c>
      <c r="B85" s="5" t="s">
        <v>64</v>
      </c>
      <c r="C85" s="6"/>
      <c r="D85" s="6"/>
      <c r="E85" s="6"/>
      <c r="F85" s="7"/>
      <c r="G85" s="5"/>
      <c r="H85" s="33"/>
    </row>
    <row r="86" spans="1:8" x14ac:dyDescent="0.3">
      <c r="A86" s="5" t="s">
        <v>38</v>
      </c>
      <c r="B86" s="18" t="s">
        <v>70</v>
      </c>
      <c r="C86" s="6"/>
      <c r="D86" s="6"/>
      <c r="E86" s="6"/>
      <c r="F86" s="7"/>
      <c r="G86" s="5"/>
      <c r="H86" s="33"/>
    </row>
    <row r="89" spans="1:8" x14ac:dyDescent="0.3">
      <c r="B89" s="8" t="s">
        <v>7</v>
      </c>
      <c r="C89" s="19">
        <f>Hárok1!B4</f>
        <v>6</v>
      </c>
    </row>
    <row r="90" spans="1:8" x14ac:dyDescent="0.3">
      <c r="B90" s="8" t="s">
        <v>8</v>
      </c>
      <c r="C90" s="5"/>
    </row>
    <row r="91" spans="1:8" x14ac:dyDescent="0.3">
      <c r="B91" s="8" t="s">
        <v>9</v>
      </c>
      <c r="C91" s="5"/>
    </row>
    <row r="92" spans="1:8" x14ac:dyDescent="0.3">
      <c r="B92" s="8" t="s">
        <v>10</v>
      </c>
      <c r="C92" s="5"/>
    </row>
    <row r="93" spans="1:8" x14ac:dyDescent="0.3">
      <c r="B93" s="9" t="s">
        <v>11</v>
      </c>
      <c r="C93" s="5"/>
    </row>
    <row r="94" spans="1:8" x14ac:dyDescent="0.3">
      <c r="B94" s="10"/>
    </row>
    <row r="95" spans="1:8" x14ac:dyDescent="0.3">
      <c r="B95" s="10"/>
    </row>
    <row r="96" spans="1:8" x14ac:dyDescent="0.3">
      <c r="G96" s="1" t="s">
        <v>0</v>
      </c>
    </row>
    <row r="97" spans="1:8" ht="20.399999999999999" x14ac:dyDescent="0.3">
      <c r="B97" s="13" t="s">
        <v>48</v>
      </c>
      <c r="G97" s="2" t="s">
        <v>17</v>
      </c>
      <c r="H97" s="22" t="s">
        <v>40</v>
      </c>
    </row>
    <row r="98" spans="1:8" x14ac:dyDescent="0.3">
      <c r="A98" s="37" t="s">
        <v>1</v>
      </c>
      <c r="B98" s="37" t="s">
        <v>6</v>
      </c>
      <c r="C98" s="40" t="s">
        <v>12</v>
      </c>
      <c r="D98" s="3"/>
      <c r="E98" s="3" t="s">
        <v>14</v>
      </c>
      <c r="F98" s="4"/>
      <c r="G98" s="34" t="s">
        <v>41</v>
      </c>
      <c r="H98" s="33" t="e" vm="5">
        <v>#VALUE!</v>
      </c>
    </row>
    <row r="99" spans="1:8" x14ac:dyDescent="0.3">
      <c r="A99" s="39"/>
      <c r="B99" s="39"/>
      <c r="C99" s="41"/>
      <c r="D99" s="37" t="s">
        <v>13</v>
      </c>
      <c r="E99" s="37" t="s">
        <v>15</v>
      </c>
      <c r="F99" s="43" t="s">
        <v>16</v>
      </c>
      <c r="G99" s="35"/>
      <c r="H99" s="33"/>
    </row>
    <row r="100" spans="1:8" x14ac:dyDescent="0.3">
      <c r="A100" s="38"/>
      <c r="B100" s="38"/>
      <c r="C100" s="42"/>
      <c r="D100" s="38"/>
      <c r="E100" s="38"/>
      <c r="F100" s="44"/>
      <c r="G100" s="36"/>
      <c r="H100" s="33"/>
    </row>
    <row r="101" spans="1:8" x14ac:dyDescent="0.3">
      <c r="A101" s="5" t="s">
        <v>2</v>
      </c>
      <c r="B101" s="5" t="s">
        <v>30</v>
      </c>
      <c r="C101" s="6" t="s">
        <v>31</v>
      </c>
      <c r="D101" s="6" t="s">
        <v>72</v>
      </c>
      <c r="E101" s="6" t="s">
        <v>87</v>
      </c>
      <c r="F101" s="7"/>
      <c r="G101" s="5"/>
      <c r="H101" s="33"/>
    </row>
    <row r="102" spans="1:8" x14ac:dyDescent="0.3">
      <c r="A102" s="5" t="s">
        <v>3</v>
      </c>
      <c r="B102" s="18" t="s">
        <v>71</v>
      </c>
      <c r="C102" s="6"/>
      <c r="D102" s="6"/>
      <c r="E102" s="6"/>
      <c r="F102" s="7"/>
      <c r="G102" s="1"/>
      <c r="H102" s="33"/>
    </row>
    <row r="103" spans="1:8" x14ac:dyDescent="0.3">
      <c r="A103" s="5" t="s">
        <v>4</v>
      </c>
      <c r="B103" s="18" t="s">
        <v>68</v>
      </c>
      <c r="C103" s="6"/>
      <c r="D103" s="6"/>
      <c r="E103" s="6"/>
      <c r="F103" s="7"/>
      <c r="G103" s="5"/>
      <c r="H103" s="33"/>
    </row>
    <row r="104" spans="1:8" x14ac:dyDescent="0.3">
      <c r="A104" s="5" t="s">
        <v>5</v>
      </c>
      <c r="B104" s="5" t="s">
        <v>62</v>
      </c>
      <c r="C104" s="6" t="s">
        <v>35</v>
      </c>
      <c r="D104" s="6">
        <v>4</v>
      </c>
      <c r="E104" s="6"/>
      <c r="F104" s="7"/>
      <c r="G104" s="5"/>
      <c r="H104" s="33"/>
    </row>
    <row r="105" spans="1:8" x14ac:dyDescent="0.3">
      <c r="A105" s="5" t="s">
        <v>5</v>
      </c>
      <c r="B105" s="5" t="s">
        <v>74</v>
      </c>
      <c r="C105" s="6" t="s">
        <v>31</v>
      </c>
      <c r="D105" s="6" t="s">
        <v>75</v>
      </c>
      <c r="E105" s="6"/>
      <c r="F105" s="7"/>
      <c r="G105" s="5"/>
      <c r="H105" s="33"/>
    </row>
    <row r="106" spans="1:8" x14ac:dyDescent="0.3">
      <c r="A106" s="5" t="s">
        <v>36</v>
      </c>
      <c r="B106" s="5" t="s">
        <v>73</v>
      </c>
      <c r="C106" s="6" t="s">
        <v>35</v>
      </c>
      <c r="D106" s="6">
        <v>120</v>
      </c>
      <c r="E106" s="6"/>
      <c r="F106" s="7"/>
      <c r="G106" s="5"/>
      <c r="H106" s="33"/>
    </row>
    <row r="107" spans="1:8" x14ac:dyDescent="0.3">
      <c r="A107" s="5" t="s">
        <v>37</v>
      </c>
      <c r="B107" s="5" t="s">
        <v>56</v>
      </c>
      <c r="C107" s="6" t="s">
        <v>34</v>
      </c>
      <c r="D107" s="6">
        <v>50</v>
      </c>
      <c r="E107" s="6"/>
      <c r="F107" s="7"/>
      <c r="G107" s="5"/>
      <c r="H107" s="33"/>
    </row>
    <row r="108" spans="1:8" x14ac:dyDescent="0.3">
      <c r="A108" s="5" t="s">
        <v>38</v>
      </c>
      <c r="B108" s="5" t="s">
        <v>64</v>
      </c>
      <c r="C108" s="6"/>
      <c r="D108" s="6"/>
      <c r="E108" s="6"/>
      <c r="F108" s="7"/>
      <c r="G108" s="5"/>
      <c r="H108" s="33"/>
    </row>
    <row r="109" spans="1:8" x14ac:dyDescent="0.3">
      <c r="A109" s="5" t="s">
        <v>39</v>
      </c>
      <c r="B109" s="18" t="s">
        <v>70</v>
      </c>
      <c r="C109" s="6"/>
      <c r="D109" s="6"/>
      <c r="E109" s="6"/>
      <c r="F109" s="7"/>
      <c r="G109" s="5"/>
      <c r="H109" s="33"/>
    </row>
    <row r="110" spans="1:8" x14ac:dyDescent="0.3">
      <c r="D110" s="20"/>
      <c r="E110" s="20"/>
      <c r="F110" s="21"/>
    </row>
    <row r="113" spans="1:8" x14ac:dyDescent="0.3">
      <c r="B113" s="8" t="s">
        <v>7</v>
      </c>
      <c r="C113" s="19">
        <f>VLOOKUP(B97,Hárok1!$A$1:$B$18,2,0)</f>
        <v>3</v>
      </c>
    </row>
    <row r="114" spans="1:8" x14ac:dyDescent="0.3">
      <c r="B114" s="8" t="s">
        <v>8</v>
      </c>
      <c r="C114" s="5"/>
    </row>
    <row r="115" spans="1:8" x14ac:dyDescent="0.3">
      <c r="B115" s="8" t="s">
        <v>9</v>
      </c>
      <c r="C115" s="5"/>
    </row>
    <row r="116" spans="1:8" x14ac:dyDescent="0.3">
      <c r="B116" s="8" t="s">
        <v>10</v>
      </c>
      <c r="C116" s="5"/>
    </row>
    <row r="117" spans="1:8" x14ac:dyDescent="0.3">
      <c r="B117" s="9" t="s">
        <v>11</v>
      </c>
      <c r="C117" s="5"/>
    </row>
    <row r="118" spans="1:8" x14ac:dyDescent="0.3">
      <c r="B118" s="10"/>
    </row>
    <row r="119" spans="1:8" x14ac:dyDescent="0.3">
      <c r="B119" s="10"/>
    </row>
    <row r="120" spans="1:8" x14ac:dyDescent="0.3">
      <c r="G120" s="1" t="s">
        <v>0</v>
      </c>
    </row>
    <row r="121" spans="1:8" ht="20.399999999999999" x14ac:dyDescent="0.3">
      <c r="B121" s="13" t="s">
        <v>49</v>
      </c>
      <c r="G121" s="2" t="s">
        <v>17</v>
      </c>
      <c r="H121" s="22" t="s">
        <v>40</v>
      </c>
    </row>
    <row r="122" spans="1:8" x14ac:dyDescent="0.3">
      <c r="A122" s="37" t="s">
        <v>1</v>
      </c>
      <c r="B122" s="37" t="s">
        <v>6</v>
      </c>
      <c r="C122" s="40" t="s">
        <v>12</v>
      </c>
      <c r="D122" s="3"/>
      <c r="E122" s="3" t="s">
        <v>14</v>
      </c>
      <c r="F122" s="4"/>
      <c r="G122" s="34" t="s">
        <v>41</v>
      </c>
      <c r="H122" s="33" t="e" vm="6">
        <v>#VALUE!</v>
      </c>
    </row>
    <row r="123" spans="1:8" x14ac:dyDescent="0.3">
      <c r="A123" s="39"/>
      <c r="B123" s="39"/>
      <c r="C123" s="41"/>
      <c r="D123" s="37" t="s">
        <v>13</v>
      </c>
      <c r="E123" s="37" t="s">
        <v>15</v>
      </c>
      <c r="F123" s="43" t="s">
        <v>16</v>
      </c>
      <c r="G123" s="35"/>
      <c r="H123" s="33"/>
    </row>
    <row r="124" spans="1:8" x14ac:dyDescent="0.3">
      <c r="A124" s="38"/>
      <c r="B124" s="38"/>
      <c r="C124" s="42"/>
      <c r="D124" s="38"/>
      <c r="E124" s="38"/>
      <c r="F124" s="44"/>
      <c r="G124" s="36"/>
      <c r="H124" s="33"/>
    </row>
    <row r="125" spans="1:8" x14ac:dyDescent="0.3">
      <c r="A125" s="5" t="s">
        <v>2</v>
      </c>
      <c r="B125" s="5" t="s">
        <v>30</v>
      </c>
      <c r="C125" s="6" t="s">
        <v>31</v>
      </c>
      <c r="D125" s="28" t="s">
        <v>90</v>
      </c>
      <c r="E125" s="6" t="s">
        <v>88</v>
      </c>
      <c r="F125" s="7"/>
      <c r="G125" s="5"/>
      <c r="H125" s="33"/>
    </row>
    <row r="126" spans="1:8" x14ac:dyDescent="0.3">
      <c r="A126" s="5" t="s">
        <v>3</v>
      </c>
      <c r="B126" s="5" t="s">
        <v>76</v>
      </c>
      <c r="C126" s="6" t="s">
        <v>35</v>
      </c>
      <c r="D126" s="6">
        <v>7</v>
      </c>
      <c r="E126" s="6">
        <v>10</v>
      </c>
      <c r="F126" s="7"/>
      <c r="G126" s="1"/>
      <c r="H126" s="33"/>
    </row>
    <row r="127" spans="1:8" x14ac:dyDescent="0.3">
      <c r="A127" s="5" t="s">
        <v>4</v>
      </c>
      <c r="B127" s="5" t="s">
        <v>78</v>
      </c>
      <c r="C127" s="6"/>
      <c r="D127" s="6"/>
      <c r="E127" s="6"/>
      <c r="F127" s="7"/>
      <c r="G127" s="5"/>
      <c r="H127" s="33"/>
    </row>
    <row r="128" spans="1:8" x14ac:dyDescent="0.3">
      <c r="A128" s="5" t="s">
        <v>5</v>
      </c>
      <c r="B128" s="27" t="s">
        <v>77</v>
      </c>
      <c r="C128" s="6" t="s">
        <v>34</v>
      </c>
      <c r="D128" s="6">
        <v>450</v>
      </c>
      <c r="E128" s="6"/>
      <c r="F128" s="7"/>
      <c r="G128" s="5"/>
      <c r="H128" s="33"/>
    </row>
    <row r="129" spans="1:8" x14ac:dyDescent="0.3">
      <c r="C129" s="20"/>
      <c r="D129" s="20"/>
      <c r="E129" s="20"/>
      <c r="F129" s="21"/>
    </row>
    <row r="131" spans="1:8" x14ac:dyDescent="0.3">
      <c r="B131" s="8" t="s">
        <v>7</v>
      </c>
      <c r="C131" s="19">
        <f>VLOOKUP(B121,Hárok1!$A$1:$B$18,2,0)</f>
        <v>3</v>
      </c>
    </row>
    <row r="132" spans="1:8" x14ac:dyDescent="0.3">
      <c r="B132" s="8" t="s">
        <v>8</v>
      </c>
      <c r="C132" s="5"/>
    </row>
    <row r="133" spans="1:8" x14ac:dyDescent="0.3">
      <c r="B133" s="8" t="s">
        <v>9</v>
      </c>
      <c r="C133" s="5"/>
    </row>
    <row r="134" spans="1:8" x14ac:dyDescent="0.3">
      <c r="B134" s="8" t="s">
        <v>10</v>
      </c>
      <c r="C134" s="5"/>
    </row>
    <row r="135" spans="1:8" x14ac:dyDescent="0.3">
      <c r="B135" s="9" t="s">
        <v>11</v>
      </c>
      <c r="C135" s="5"/>
    </row>
    <row r="136" spans="1:8" x14ac:dyDescent="0.3">
      <c r="B136" s="10"/>
    </row>
    <row r="137" spans="1:8" x14ac:dyDescent="0.3">
      <c r="B137" s="10"/>
    </row>
    <row r="138" spans="1:8" x14ac:dyDescent="0.3">
      <c r="G138" s="1" t="s">
        <v>0</v>
      </c>
    </row>
    <row r="139" spans="1:8" ht="20.399999999999999" x14ac:dyDescent="0.3">
      <c r="B139" s="13" t="s">
        <v>50</v>
      </c>
      <c r="G139" s="2" t="s">
        <v>17</v>
      </c>
      <c r="H139" s="22" t="s">
        <v>40</v>
      </c>
    </row>
    <row r="140" spans="1:8" x14ac:dyDescent="0.3">
      <c r="A140" s="37" t="s">
        <v>1</v>
      </c>
      <c r="B140" s="37" t="s">
        <v>6</v>
      </c>
      <c r="C140" s="40" t="s">
        <v>12</v>
      </c>
      <c r="D140" s="3"/>
      <c r="E140" s="3" t="s">
        <v>14</v>
      </c>
      <c r="F140" s="4"/>
      <c r="G140" s="34" t="s">
        <v>41</v>
      </c>
      <c r="H140" s="33" t="e" vm="7">
        <v>#VALUE!</v>
      </c>
    </row>
    <row r="141" spans="1:8" x14ac:dyDescent="0.3">
      <c r="A141" s="39"/>
      <c r="B141" s="39"/>
      <c r="C141" s="41"/>
      <c r="D141" s="37" t="s">
        <v>13</v>
      </c>
      <c r="E141" s="37" t="s">
        <v>15</v>
      </c>
      <c r="F141" s="43" t="s">
        <v>16</v>
      </c>
      <c r="G141" s="35"/>
      <c r="H141" s="33"/>
    </row>
    <row r="142" spans="1:8" ht="19.2" customHeight="1" x14ac:dyDescent="0.3">
      <c r="A142" s="38"/>
      <c r="B142" s="38"/>
      <c r="C142" s="42"/>
      <c r="D142" s="38"/>
      <c r="E142" s="38"/>
      <c r="F142" s="44"/>
      <c r="G142" s="36"/>
      <c r="H142" s="33"/>
    </row>
    <row r="143" spans="1:8" x14ac:dyDescent="0.3">
      <c r="A143" s="5" t="s">
        <v>2</v>
      </c>
      <c r="B143" s="5" t="s">
        <v>30</v>
      </c>
      <c r="C143" s="6" t="s">
        <v>31</v>
      </c>
      <c r="D143" s="6" t="s">
        <v>81</v>
      </c>
      <c r="E143" s="6" t="s">
        <v>89</v>
      </c>
      <c r="F143" s="7"/>
      <c r="G143" s="5"/>
      <c r="H143" s="33"/>
    </row>
    <row r="144" spans="1:8" ht="27.6" customHeight="1" x14ac:dyDescent="0.3">
      <c r="A144" s="5" t="s">
        <v>3</v>
      </c>
      <c r="B144" s="18" t="s">
        <v>79</v>
      </c>
      <c r="C144" s="6" t="s">
        <v>35</v>
      </c>
      <c r="D144" s="6">
        <v>5</v>
      </c>
      <c r="E144" s="6">
        <v>7</v>
      </c>
      <c r="F144" s="7"/>
      <c r="G144" s="5"/>
      <c r="H144" s="33"/>
    </row>
    <row r="145" spans="1:8" x14ac:dyDescent="0.3">
      <c r="A145" s="5" t="s">
        <v>4</v>
      </c>
      <c r="B145" s="5" t="s">
        <v>80</v>
      </c>
      <c r="C145" s="6" t="s">
        <v>34</v>
      </c>
      <c r="D145" s="6">
        <v>200</v>
      </c>
      <c r="E145" s="6"/>
      <c r="F145" s="7"/>
      <c r="G145" s="5"/>
      <c r="H145" s="33"/>
    </row>
    <row r="146" spans="1:8" x14ac:dyDescent="0.3">
      <c r="A146" s="5" t="s">
        <v>5</v>
      </c>
      <c r="B146" s="27" t="s">
        <v>82</v>
      </c>
      <c r="C146" s="6" t="s">
        <v>35</v>
      </c>
      <c r="D146" s="6">
        <v>3</v>
      </c>
      <c r="E146" s="6"/>
      <c r="F146" s="7"/>
      <c r="G146" s="5"/>
      <c r="H146" s="33"/>
    </row>
    <row r="149" spans="1:8" x14ac:dyDescent="0.3">
      <c r="B149" s="8" t="s">
        <v>7</v>
      </c>
      <c r="C149" s="19">
        <f>VLOOKUP(B139,Hárok1!$A$1:$B$18,2,0)</f>
        <v>1</v>
      </c>
    </row>
    <row r="150" spans="1:8" x14ac:dyDescent="0.3">
      <c r="B150" s="8" t="s">
        <v>8</v>
      </c>
      <c r="C150" s="5"/>
    </row>
    <row r="151" spans="1:8" x14ac:dyDescent="0.3">
      <c r="B151" s="8" t="s">
        <v>9</v>
      </c>
      <c r="C151" s="5"/>
    </row>
    <row r="152" spans="1:8" x14ac:dyDescent="0.3">
      <c r="B152" s="8" t="s">
        <v>10</v>
      </c>
      <c r="C152" s="5"/>
    </row>
    <row r="153" spans="1:8" x14ac:dyDescent="0.3">
      <c r="B153" s="9" t="s">
        <v>11</v>
      </c>
      <c r="C153" s="5"/>
    </row>
    <row r="154" spans="1:8" x14ac:dyDescent="0.3">
      <c r="B154" s="10"/>
    </row>
    <row r="155" spans="1:8" x14ac:dyDescent="0.3">
      <c r="B155" s="10"/>
    </row>
    <row r="156" spans="1:8" x14ac:dyDescent="0.3">
      <c r="B156" t="s">
        <v>22</v>
      </c>
      <c r="C156" t="s">
        <v>42</v>
      </c>
      <c r="E156" t="s">
        <v>43</v>
      </c>
    </row>
    <row r="157" spans="1:8" x14ac:dyDescent="0.3">
      <c r="B157" t="s">
        <v>23</v>
      </c>
    </row>
    <row r="159" spans="1:8" ht="28.8" x14ac:dyDescent="0.3">
      <c r="B159" s="15" t="s">
        <v>24</v>
      </c>
      <c r="C159" s="5">
        <f>SUMIF($B$1:$B$154,"Celková cena v EUR bez DPH:",$C$1:$C$154)</f>
        <v>0</v>
      </c>
    </row>
    <row r="160" spans="1:8" x14ac:dyDescent="0.3">
      <c r="B160" s="12" t="s">
        <v>10</v>
      </c>
      <c r="C160" s="5">
        <f>SUMIF($B$1:$B$154,B160,$C$1:$C$154)</f>
        <v>0</v>
      </c>
    </row>
    <row r="161" spans="2:6" ht="28.8" x14ac:dyDescent="0.3">
      <c r="B161" s="15" t="s">
        <v>25</v>
      </c>
      <c r="C161" s="5">
        <f>SUMIF($B$1:$B$154,B161,$C$1:$C$154)</f>
        <v>0</v>
      </c>
    </row>
    <row r="164" spans="2:6" ht="14.4" customHeight="1" x14ac:dyDescent="0.3">
      <c r="B164" s="32" t="s">
        <v>26</v>
      </c>
      <c r="C164" s="32"/>
      <c r="D164" s="32"/>
      <c r="E164" s="32"/>
      <c r="F164" s="32"/>
    </row>
    <row r="166" spans="2:6" x14ac:dyDescent="0.3">
      <c r="B166" t="s">
        <v>27</v>
      </c>
    </row>
    <row r="167" spans="2:6" x14ac:dyDescent="0.3">
      <c r="B167" t="s">
        <v>28</v>
      </c>
    </row>
    <row r="168" spans="2:6" x14ac:dyDescent="0.3">
      <c r="B168" t="s">
        <v>29</v>
      </c>
    </row>
  </sheetData>
  <mergeCells count="58">
    <mergeCell ref="C5:G5"/>
    <mergeCell ref="G98:G100"/>
    <mergeCell ref="D99:D100"/>
    <mergeCell ref="E99:E100"/>
    <mergeCell ref="F99:F100"/>
    <mergeCell ref="F78:F79"/>
    <mergeCell ref="G55:G57"/>
    <mergeCell ref="D56:D57"/>
    <mergeCell ref="E56:E57"/>
    <mergeCell ref="F56:F57"/>
    <mergeCell ref="H13:H23"/>
    <mergeCell ref="D36:D37"/>
    <mergeCell ref="E36:E37"/>
    <mergeCell ref="F36:F37"/>
    <mergeCell ref="H35:H43"/>
    <mergeCell ref="G13:G15"/>
    <mergeCell ref="D14:D15"/>
    <mergeCell ref="E14:E15"/>
    <mergeCell ref="F14:F15"/>
    <mergeCell ref="G35:G37"/>
    <mergeCell ref="A140:A142"/>
    <mergeCell ref="B140:B142"/>
    <mergeCell ref="C140:C142"/>
    <mergeCell ref="G140:G142"/>
    <mergeCell ref="D141:D142"/>
    <mergeCell ref="E141:E142"/>
    <mergeCell ref="F141:F142"/>
    <mergeCell ref="A122:A124"/>
    <mergeCell ref="B122:B124"/>
    <mergeCell ref="C122:C124"/>
    <mergeCell ref="G122:G124"/>
    <mergeCell ref="D123:D124"/>
    <mergeCell ref="E123:E124"/>
    <mergeCell ref="F123:F124"/>
    <mergeCell ref="A98:A100"/>
    <mergeCell ref="B98:B100"/>
    <mergeCell ref="C98:C100"/>
    <mergeCell ref="A13:A15"/>
    <mergeCell ref="B13:B15"/>
    <mergeCell ref="C13:C15"/>
    <mergeCell ref="A55:A57"/>
    <mergeCell ref="B55:B57"/>
    <mergeCell ref="C55:C57"/>
    <mergeCell ref="A35:A37"/>
    <mergeCell ref="B35:B37"/>
    <mergeCell ref="C35:C37"/>
    <mergeCell ref="A77:A79"/>
    <mergeCell ref="B77:B79"/>
    <mergeCell ref="C77:C79"/>
    <mergeCell ref="H55:H64"/>
    <mergeCell ref="B164:F164"/>
    <mergeCell ref="H122:H128"/>
    <mergeCell ref="H98:H109"/>
    <mergeCell ref="H140:H146"/>
    <mergeCell ref="H77:H86"/>
    <mergeCell ref="G77:G79"/>
    <mergeCell ref="D78:D79"/>
    <mergeCell ref="E78:E79"/>
  </mergeCells>
  <phoneticPr fontId="9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7"/>
  <sheetViews>
    <sheetView workbookViewId="0">
      <selection activeCell="B8" sqref="B8"/>
    </sheetView>
  </sheetViews>
  <sheetFormatPr defaultRowHeight="14.4" x14ac:dyDescent="0.3"/>
  <cols>
    <col min="1" max="1" width="36.5546875" customWidth="1"/>
    <col min="2" max="2" width="16.6640625" customWidth="1"/>
  </cols>
  <sheetData>
    <row r="1" spans="1:2" x14ac:dyDescent="0.3">
      <c r="A1" t="s">
        <v>44</v>
      </c>
      <c r="B1" s="16">
        <v>50</v>
      </c>
    </row>
    <row r="2" spans="1:2" x14ac:dyDescent="0.3">
      <c r="A2" t="s">
        <v>45</v>
      </c>
      <c r="B2" s="17">
        <v>6</v>
      </c>
    </row>
    <row r="3" spans="1:2" x14ac:dyDescent="0.3">
      <c r="A3" t="s">
        <v>46</v>
      </c>
      <c r="B3" s="17">
        <v>5</v>
      </c>
    </row>
    <row r="4" spans="1:2" x14ac:dyDescent="0.3">
      <c r="A4" t="s">
        <v>47</v>
      </c>
      <c r="B4" s="17">
        <v>6</v>
      </c>
    </row>
    <row r="5" spans="1:2" x14ac:dyDescent="0.3">
      <c r="A5" t="s">
        <v>48</v>
      </c>
      <c r="B5" s="17">
        <v>3</v>
      </c>
    </row>
    <row r="6" spans="1:2" x14ac:dyDescent="0.3">
      <c r="A6" t="s">
        <v>49</v>
      </c>
      <c r="B6" s="17">
        <v>3</v>
      </c>
    </row>
    <row r="7" spans="1:2" x14ac:dyDescent="0.3">
      <c r="A7" t="s">
        <v>50</v>
      </c>
      <c r="B7" s="17">
        <v>1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15C24-6E4C-4FF0-89AD-BF66A8D202DE}">
  <ds:schemaRefs>
    <ds:schemaRef ds:uri="http://schemas.microsoft.com/office/2006/metadata/properties"/>
    <ds:schemaRef ds:uri="http://www.w3.org/2000/xmlns/"/>
    <ds:schemaRef ds:uri="f547016c-b868-4c85-9b27-c8fef2bb2b21"/>
    <ds:schemaRef ds:uri="http://schemas.microsoft.com/office/infopath/2007/PartnerControls"/>
    <ds:schemaRef ds:uri="9f37d40b-ca24-446e-849a-f7de3755b154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CF691-514B-414E-A232-B167E31B2B2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Vašičková Terézia</cp:lastModifiedBy>
  <cp:lastPrinted>2025-04-30T06:26:27Z</cp:lastPrinted>
  <dcterms:created xsi:type="dcterms:W3CDTF">2025-04-28T07:15:22Z</dcterms:created>
  <dcterms:modified xsi:type="dcterms:W3CDTF">2025-06-26T10:37:32Z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