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OIT_GIS 2025/Jožka/"/>
    </mc:Choice>
  </mc:AlternateContent>
  <xr:revisionPtr revIDLastSave="45" documentId="14_{4898E358-6B17-4918-BF12-D255142F5F03}" xr6:coauthVersionLast="47" xr6:coauthVersionMax="47" xr10:uidLastSave="{BCB44D06-48C9-44BE-AD1B-E417D389ECA2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uchádzača'!$B$3:$I$50</definedName>
    <definedName name="Rovnašata">'Ponuka uchádzača'!#REF!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6" l="1"/>
  <c r="H39" i="6"/>
  <c r="H21" i="6" l="1"/>
  <c r="F21" i="6"/>
  <c r="H23" i="6"/>
  <c r="I23" i="6" s="1"/>
  <c r="I24" i="6" l="1"/>
  <c r="H41" i="6" s="1"/>
</calcChain>
</file>

<file path=xl/sharedStrings.xml><?xml version="1.0" encoding="utf-8"?>
<sst xmlns="http://schemas.openxmlformats.org/spreadsheetml/2006/main" count="101" uniqueCount="86">
  <si>
    <t xml:space="preserve">Obchodné meno uchádzača: 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</si>
  <si>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</si>
  <si>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</si>
  <si>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</si>
  <si>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</si>
  <si>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</si>
  <si>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</si>
  <si>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</si>
  <si>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</si>
  <si>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</si>
  <si>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</si>
  <si>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</si>
  <si>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</si>
  <si>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</si>
  <si>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</si>
  <si>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</si>
  <si>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</si>
  <si>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</si>
  <si>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</si>
  <si>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</si>
  <si>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</si>
  <si>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</si>
  <si>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</si>
  <si>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</si>
  <si>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</si>
  <si>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</si>
  <si>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</si>
  <si>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</si>
  <si>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</si>
  <si>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</si>
  <si>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</si>
  <si>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</si>
  <si>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</si>
  <si>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</si>
  <si>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</si>
  <si>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</si>
  <si>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</si>
  <si>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</si>
  <si>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</si>
  <si>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</si>
  <si>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</si>
  <si>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</si>
  <si>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</si>
  <si>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</si>
  <si>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Dátum:</t>
  </si>
  <si>
    <t xml:space="preserve">Celková cena            s DPH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</si>
  <si>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</si>
  <si>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</si>
  <si>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</si>
  <si>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</si>
  <si>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</si>
  <si>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</si>
  <si>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</si>
  <si>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</si>
  <si>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</si>
  <si>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Výška DPH (23%)</t>
  </si>
  <si>
    <t>Som platcom DPH</t>
  </si>
  <si>
    <t>Pol. č.</t>
  </si>
  <si>
    <t>1</t>
  </si>
  <si>
    <t xml:space="preserve">Sídlo uchádzača: </t>
  </si>
  <si>
    <t>Štatutárny zástupca:</t>
  </si>
  <si>
    <t>IČO:</t>
  </si>
  <si>
    <t>IČ DPH:</t>
  </si>
  <si>
    <t xml:space="preserve">Preukázanie splnenia podmienok účasti podľa § 34 ods. 1 písm. a) ZVO </t>
  </si>
  <si>
    <t>***uchádzač doplní riadky podľa potreby</t>
  </si>
  <si>
    <t>čím viac, tým lepšie</t>
  </si>
  <si>
    <t>Popis kritéria</t>
  </si>
  <si>
    <t>Kritérium č. 2: Technická a systémová podpora (časť nepovinné plnenie)</t>
  </si>
  <si>
    <r>
      <t xml:space="preserve">Požaduje sa min. </t>
    </r>
    <r>
      <rPr>
        <b/>
        <sz val="11"/>
        <rFont val="Calibri"/>
        <family val="2"/>
        <charset val="238"/>
        <scheme val="minor"/>
      </rPr>
      <t>8 hodín</t>
    </r>
    <r>
      <rPr>
        <sz val="11"/>
        <rFont val="Calibri"/>
        <family val="2"/>
        <charset val="238"/>
        <scheme val="minor"/>
      </rPr>
      <t xml:space="preserve"> konzultácii v čase od 08:00 do 16:00 hod. ako povinné plnenie.                                                                            V rámci </t>
    </r>
    <r>
      <rPr>
        <b/>
        <sz val="11"/>
        <rFont val="Calibri"/>
        <family val="2"/>
        <charset val="238"/>
        <scheme val="minor"/>
      </rPr>
      <t>nepovinného plnenia</t>
    </r>
    <r>
      <rPr>
        <sz val="11"/>
        <rFont val="Calibri"/>
        <family val="2"/>
        <charset val="238"/>
        <scheme val="minor"/>
      </rPr>
      <t xml:space="preserve"> uchádzač môže ponúknuť aj </t>
    </r>
    <r>
      <rPr>
        <b/>
        <sz val="11"/>
        <rFont val="Calibri"/>
        <family val="2"/>
        <charset val="238"/>
        <scheme val="minor"/>
      </rPr>
      <t xml:space="preserve">9 hodín </t>
    </r>
    <r>
      <rPr>
        <sz val="11"/>
        <rFont val="Calibri"/>
        <family val="2"/>
        <charset val="238"/>
        <scheme val="minor"/>
      </rPr>
      <t xml:space="preserve">v čase od 08:00 do 17:00 hod. alebo </t>
    </r>
    <r>
      <rPr>
        <b/>
        <sz val="11"/>
        <rFont val="Calibri"/>
        <family val="2"/>
        <charset val="238"/>
        <scheme val="minor"/>
      </rPr>
      <t>10 hodín</t>
    </r>
    <r>
      <rPr>
        <sz val="11"/>
        <rFont val="Calibri"/>
        <family val="2"/>
        <charset val="238"/>
        <scheme val="minor"/>
      </rPr>
      <t xml:space="preserve"> v čase od 08:00 do 18:00 hod. a </t>
    </r>
    <r>
      <rPr>
        <b/>
        <sz val="11"/>
        <rFont val="Calibri"/>
        <family val="2"/>
        <charset val="238"/>
        <scheme val="minor"/>
      </rPr>
      <t>získať</t>
    </r>
    <r>
      <rPr>
        <sz val="11"/>
        <rFont val="Calibri"/>
        <family val="2"/>
        <charset val="238"/>
        <scheme val="minor"/>
      </rPr>
      <t xml:space="preserve"> tak počet bodov navyše.</t>
    </r>
  </si>
  <si>
    <t>Kritérium č. 3: Konzultačné služby (časť nepovinné plnenie)</t>
  </si>
  <si>
    <t>Príloha č. 2 - Ponuka uchádzača v zákazke "Nákup GIS licencií spolu so zabezpečením služieb podpory"</t>
  </si>
  <si>
    <t>Kritérium č. 1: Cena celkom s DPH</t>
  </si>
  <si>
    <r>
      <t xml:space="preserve">Obchodné meno obderateľa/IČO a Kontaktné údaje </t>
    </r>
    <r>
      <rPr>
        <sz val="11"/>
        <color rgb="FF000000"/>
        <rFont val="Calibri"/>
        <family val="2"/>
        <charset val="238"/>
        <scheme val="minor"/>
      </rPr>
      <t>(e-mail a telefón), kde je možné overiť referenciu</t>
    </r>
  </si>
  <si>
    <r>
      <t>Identifikovanie zmluvného plnenia</t>
    </r>
    <r>
      <rPr>
        <sz val="11"/>
        <color rgb="FF000000"/>
        <rFont val="Calibri"/>
        <family val="2"/>
        <charset val="238"/>
        <scheme val="minor"/>
      </rPr>
      <t xml:space="preserve"> (zmluvná cena a obdobie), </t>
    </r>
    <r>
      <rPr>
        <b/>
        <sz val="11"/>
        <color rgb="FF000000"/>
        <rFont val="Calibri"/>
        <family val="2"/>
        <charset val="238"/>
        <scheme val="minor"/>
      </rPr>
      <t xml:space="preserve">prípadne </t>
    </r>
    <r>
      <rPr>
        <sz val="11"/>
        <color rgb="FF000000"/>
        <rFont val="Calibri"/>
        <family val="2"/>
        <charset val="238"/>
        <scheme val="minor"/>
      </rPr>
      <t>uviesť link zverejnenia zmluvy</t>
    </r>
  </si>
  <si>
    <t>Množstvo</t>
  </si>
  <si>
    <t>celok</t>
  </si>
  <si>
    <r>
      <t xml:space="preserve">Cena za poskytnutie produktov a služieb v období 24 mesiacov v rozsahu podľa </t>
    </r>
    <r>
      <rPr>
        <b/>
        <sz val="11"/>
        <color theme="1"/>
        <rFont val="Calibri"/>
        <family val="2"/>
        <charset val="238"/>
        <scheme val="minor"/>
      </rPr>
      <t>prílohy č. 1 - Opis predmetu zákazk</t>
    </r>
    <r>
      <rPr>
        <sz val="11"/>
        <color theme="1"/>
        <rFont val="Calibri"/>
        <family val="2"/>
        <charset val="238"/>
        <scheme val="minor"/>
      </rPr>
      <t xml:space="preserve">y súťažných podkladov     </t>
    </r>
  </si>
  <si>
    <t>MJ</t>
  </si>
  <si>
    <t>Celková cena bez DPH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</si>
  <si>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Uchádzačom navrhovaná cena celkom musí zahŕňať všetky náklady, ktoré súvisia s plnením predmetu zákazky a taktiež aj primeraný zisk uchádzača.</t>
    </r>
  </si>
  <si>
    <t>Počet bodov v  kritériu K1</t>
  </si>
  <si>
    <t>Počet bodov v kritériu K2</t>
  </si>
  <si>
    <r>
      <t>Uchádzač preukáže, že v období 5 rokov od vyhlásenia verejného obstarávania uskutočnil</t>
    </r>
    <r>
      <rPr>
        <b/>
        <sz val="12"/>
        <rFont val="Calibri"/>
        <family val="2"/>
        <charset val="238"/>
      </rPr>
      <t xml:space="preserve"> minimálne jednu zákazku</t>
    </r>
    <r>
      <rPr>
        <sz val="12"/>
        <rFont val="Calibri"/>
        <family val="2"/>
        <charset val="238"/>
      </rPr>
      <t xml:space="preserve">, ktorej výsledkom bolo </t>
    </r>
    <r>
      <rPr>
        <b/>
        <sz val="12"/>
        <rFont val="Calibri"/>
        <family val="2"/>
        <charset val="238"/>
      </rPr>
      <t>poskytnutie produktov a služieb v oblasti GIS vrátane služieb technikej podpor</t>
    </r>
    <r>
      <rPr>
        <sz val="12"/>
        <rFont val="Calibri"/>
        <family val="2"/>
        <charset val="238"/>
      </rPr>
      <t>y (bližšie identifikované v bodoch 3.2. a 3.3. Časť B "Podmienky účasti" súťažných podkladov.</t>
    </r>
  </si>
  <si>
    <t>Počet bodov v kritériu K3</t>
  </si>
  <si>
    <r>
      <t>Požaduje sa</t>
    </r>
    <r>
      <rPr>
        <b/>
        <sz val="11"/>
        <color theme="1"/>
        <rFont val="Calibri"/>
        <family val="2"/>
        <charset val="238"/>
        <scheme val="minor"/>
      </rPr>
      <t xml:space="preserve"> min.</t>
    </r>
    <r>
      <rPr>
        <sz val="11"/>
        <color theme="1"/>
        <rFont val="Calibri"/>
        <family val="2"/>
        <charset val="238"/>
        <scheme val="minor"/>
      </rPr>
      <t xml:space="preserve"> 160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človekohodín konzultácii ako povinné plnenie. V rámci </t>
    </r>
    <r>
      <rPr>
        <b/>
        <sz val="11"/>
        <color theme="1"/>
        <rFont val="Calibri"/>
        <family val="2"/>
        <charset val="238"/>
        <scheme val="minor"/>
      </rPr>
      <t>nepovinného plnenia</t>
    </r>
    <r>
      <rPr>
        <sz val="11"/>
        <color theme="1"/>
        <rFont val="Calibri"/>
        <family val="2"/>
        <charset val="238"/>
        <scheme val="minor"/>
      </rPr>
      <t xml:space="preserve"> uchádzač môže ponúknuť aj vyšší počet, a to</t>
    </r>
    <r>
      <rPr>
        <b/>
        <sz val="11"/>
        <color theme="1"/>
        <rFont val="Calibri"/>
        <family val="2"/>
        <charset val="238"/>
        <scheme val="minor"/>
      </rPr>
      <t xml:space="preserve"> max. 200</t>
    </r>
    <r>
      <rPr>
        <sz val="11"/>
        <color theme="1"/>
        <rFont val="Calibri"/>
        <family val="2"/>
        <charset val="238"/>
        <scheme val="minor"/>
      </rPr>
      <t xml:space="preserve"> človekohodín (t. j. 40 nad rámec povinných).</t>
    </r>
  </si>
  <si>
    <t>Počet bodov spolu (K1 + K2 + K3):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</si>
</sst>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name val="Calibri"/>
      <family val="2"/>
      <charset val="238"/>
    </font>
    <font>
      <sz val="9"/>
      <color theme="0"/>
      <name val="Calibri"/>
      <family val="2"/>
      <charset val="238"/>
      <scheme val="minor"/>
    </font>
    <font>
      <u/>
      <sz val="9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B2B2B2"/>
      </bottom>
      <diagonal/>
    </border>
    <border>
      <left/>
      <right/>
      <top style="thin">
        <color rgb="FFB2B2B2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/>
      <top style="medium">
        <color theme="1"/>
      </top>
      <bottom style="thin">
        <color rgb="FFB2B2B2"/>
      </bottom>
      <diagonal/>
    </border>
    <border>
      <left/>
      <right/>
      <top style="medium">
        <color theme="1"/>
      </top>
      <bottom style="thin">
        <color rgb="FFB2B2B2"/>
      </bottom>
      <diagonal/>
    </border>
    <border>
      <left/>
      <right style="medium">
        <color theme="1"/>
      </right>
      <top style="medium">
        <color theme="1"/>
      </top>
      <bottom style="thin">
        <color rgb="FFB2B2B2"/>
      </bottom>
      <diagonal/>
    </border>
    <border>
      <left style="medium">
        <color theme="1"/>
      </left>
      <right/>
      <top style="thin">
        <color rgb="FFB2B2B2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rgb="FFB2B2B2"/>
      </top>
      <bottom style="thin">
        <color theme="0" tint="-0.249977111117893"/>
      </bottom>
      <diagonal/>
    </border>
    <border>
      <left style="medium">
        <color theme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/>
      <top/>
      <bottom style="thin">
        <color rgb="FFB2B2B2"/>
      </bottom>
      <diagonal/>
    </border>
    <border>
      <left/>
      <right style="medium">
        <color theme="1"/>
      </right>
      <top/>
      <bottom style="thin">
        <color rgb="FFB2B2B2"/>
      </bottom>
      <diagonal/>
    </border>
    <border>
      <left style="medium">
        <color theme="1"/>
      </left>
      <right/>
      <top style="thin">
        <color rgb="FFB2B2B2"/>
      </top>
      <bottom style="medium">
        <color theme="1"/>
      </bottom>
      <diagonal/>
    </border>
    <border>
      <left/>
      <right/>
      <top style="thin">
        <color rgb="FFB2B2B2"/>
      </top>
      <bottom style="medium">
        <color theme="1"/>
      </bottom>
      <diagonal/>
    </border>
    <border>
      <left style="thin">
        <color rgb="FFB2B2B2"/>
      </left>
      <right/>
      <top style="thin">
        <color rgb="FFB2B2B2"/>
      </top>
      <bottom style="medium">
        <color theme="1"/>
      </bottom>
      <diagonal/>
    </border>
    <border>
      <left/>
      <right style="thin">
        <color rgb="FFB2B2B2"/>
      </right>
      <top style="thin">
        <color rgb="FFB2B2B2"/>
      </top>
      <bottom style="medium">
        <color theme="1"/>
      </bottom>
      <diagonal/>
    </border>
    <border>
      <left/>
      <right style="medium">
        <color theme="1"/>
      </right>
      <top style="thin">
        <color rgb="FFB2B2B2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theme="0"/>
      </bottom>
      <diagonal/>
    </border>
    <border>
      <left style="thin">
        <color theme="0" tint="-0.14999847407452621"/>
      </left>
      <right/>
      <top style="thin">
        <color theme="0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rgb="FFB2B2B2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thin">
        <color theme="0" tint="-0.14999847407452621"/>
      </right>
      <top style="medium">
        <color theme="1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rgb="FFB2B2B2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rgb="FFB2B2B2"/>
      </right>
      <top/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/>
      <bottom style="medium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21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6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5" fillId="0" borderId="4" xfId="2" applyFont="1" applyFill="1" applyBorder="1" applyAlignment="1"/>
    <xf numFmtId="0" fontId="16" fillId="0" borderId="32" xfId="2" applyFont="1" applyFill="1" applyBorder="1" applyAlignment="1">
      <alignment horizontal="center" wrapText="1"/>
    </xf>
    <xf numFmtId="0" fontId="16" fillId="0" borderId="13" xfId="2" applyFont="1" applyFill="1" applyBorder="1" applyAlignment="1">
      <alignment horizontal="center" wrapText="1"/>
    </xf>
    <xf numFmtId="0" fontId="16" fillId="0" borderId="22" xfId="2" applyFont="1" applyFill="1" applyBorder="1" applyAlignment="1">
      <alignment horizontal="left"/>
    </xf>
    <xf numFmtId="0" fontId="3" fillId="5" borderId="40" xfId="2" applyFont="1" applyFill="1" applyBorder="1" applyProtection="1">
      <protection hidden="1"/>
    </xf>
    <xf numFmtId="0" fontId="6" fillId="0" borderId="35" xfId="0" applyFont="1" applyBorder="1" applyAlignment="1">
      <alignment vertical="center"/>
    </xf>
    <xf numFmtId="0" fontId="5" fillId="6" borderId="41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justify" vertical="center"/>
    </xf>
    <xf numFmtId="0" fontId="0" fillId="6" borderId="42" xfId="0" applyFill="1" applyBorder="1" applyAlignment="1">
      <alignment horizontal="left" vertical="center" wrapText="1" indent="1"/>
    </xf>
    <xf numFmtId="0" fontId="6" fillId="6" borderId="42" xfId="0" applyFont="1" applyFill="1" applyBorder="1" applyAlignment="1">
      <alignment horizontal="left" vertical="center" wrapText="1" indent="1"/>
    </xf>
    <xf numFmtId="0" fontId="2" fillId="6" borderId="42" xfId="0" applyFont="1" applyFill="1" applyBorder="1" applyAlignment="1">
      <alignment horizontal="center" vertical="center" wrapText="1"/>
    </xf>
    <xf numFmtId="0" fontId="19" fillId="6" borderId="42" xfId="4" applyFill="1" applyBorder="1" applyAlignment="1">
      <alignment horizontal="left" vertical="center" wrapText="1" indent="1"/>
    </xf>
    <xf numFmtId="0" fontId="0" fillId="6" borderId="42" xfId="0" applyFill="1" applyBorder="1" applyAlignment="1" applyProtection="1">
      <alignment horizontal="left" vertical="center" wrapText="1" indent="1"/>
      <protection locked="0"/>
    </xf>
    <xf numFmtId="0" fontId="0" fillId="6" borderId="42" xfId="0" applyFill="1" applyBorder="1" applyAlignment="1">
      <alignment horizontal="left" wrapText="1" indent="1"/>
    </xf>
    <xf numFmtId="0" fontId="16" fillId="0" borderId="32" xfId="2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8" fillId="0" borderId="0" xfId="2" applyFont="1" applyFill="1" applyBorder="1" applyAlignment="1">
      <alignment horizontal="left" vertical="center"/>
    </xf>
    <xf numFmtId="0" fontId="25" fillId="0" borderId="0" xfId="2" applyFont="1" applyFill="1" applyBorder="1" applyAlignment="1">
      <alignment horizontal="left" vertical="center"/>
    </xf>
    <xf numFmtId="0" fontId="0" fillId="0" borderId="68" xfId="0" applyBorder="1"/>
    <xf numFmtId="0" fontId="0" fillId="0" borderId="69" xfId="0" applyBorder="1"/>
    <xf numFmtId="0" fontId="0" fillId="6" borderId="70" xfId="0" applyFill="1" applyBorder="1"/>
    <xf numFmtId="0" fontId="0" fillId="6" borderId="67" xfId="0" applyFill="1" applyBorder="1"/>
    <xf numFmtId="0" fontId="18" fillId="6" borderId="0" xfId="0" applyFont="1" applyFill="1" applyAlignment="1">
      <alignment horizontal="left"/>
    </xf>
    <xf numFmtId="0" fontId="17" fillId="7" borderId="11" xfId="2" applyFont="1" applyFill="1" applyBorder="1" applyAlignment="1">
      <alignment horizontal="left" vertical="center"/>
    </xf>
    <xf numFmtId="0" fontId="17" fillId="7" borderId="12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/>
    </xf>
    <xf numFmtId="0" fontId="16" fillId="0" borderId="26" xfId="2" applyFont="1" applyFill="1" applyBorder="1" applyAlignment="1">
      <alignment horizontal="left"/>
    </xf>
    <xf numFmtId="0" fontId="16" fillId="0" borderId="23" xfId="2" applyFont="1" applyFill="1" applyBorder="1" applyAlignment="1">
      <alignment horizontal="left"/>
    </xf>
    <xf numFmtId="0" fontId="16" fillId="0" borderId="25" xfId="2" applyFont="1" applyFill="1" applyBorder="1" applyAlignment="1">
      <alignment horizontal="left"/>
    </xf>
    <xf numFmtId="0" fontId="16" fillId="0" borderId="28" xfId="2" applyFont="1" applyFill="1" applyBorder="1" applyAlignment="1">
      <alignment horizontal="left"/>
    </xf>
    <xf numFmtId="0" fontId="15" fillId="0" borderId="16" xfId="2" applyFont="1" applyFill="1" applyBorder="1" applyAlignment="1">
      <alignment horizontal="left"/>
    </xf>
    <xf numFmtId="0" fontId="15" fillId="0" borderId="0" xfId="2" applyFont="1" applyFill="1" applyBorder="1" applyAlignment="1">
      <alignment horizontal="left"/>
    </xf>
    <xf numFmtId="0" fontId="15" fillId="0" borderId="29" xfId="2" applyFont="1" applyFill="1" applyBorder="1" applyAlignment="1">
      <alignment horizontal="left"/>
    </xf>
    <xf numFmtId="0" fontId="3" fillId="6" borderId="12" xfId="2" applyFont="1" applyFill="1" applyBorder="1" applyAlignment="1">
      <alignment horizontal="center"/>
    </xf>
    <xf numFmtId="0" fontId="3" fillId="6" borderId="10" xfId="2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9" fillId="6" borderId="11" xfId="2" applyFont="1" applyFill="1" applyBorder="1" applyAlignment="1">
      <alignment horizontal="center" vertical="center" wrapText="1"/>
    </xf>
    <xf numFmtId="0" fontId="9" fillId="6" borderId="12" xfId="2" applyFont="1" applyFill="1" applyBorder="1" applyAlignment="1">
      <alignment horizontal="center" vertical="center" wrapText="1"/>
    </xf>
    <xf numFmtId="0" fontId="9" fillId="6" borderId="13" xfId="2" applyFont="1" applyFill="1" applyBorder="1" applyAlignment="1">
      <alignment horizontal="center" vertical="center" wrapText="1"/>
    </xf>
    <xf numFmtId="0" fontId="3" fillId="6" borderId="24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3" fillId="6" borderId="71" xfId="2" applyFont="1" applyFill="1" applyBorder="1" applyAlignment="1">
      <alignment horizontal="center"/>
    </xf>
    <xf numFmtId="0" fontId="3" fillId="6" borderId="72" xfId="2" applyFont="1" applyFill="1" applyBorder="1" applyAlignment="1">
      <alignment horizontal="center"/>
    </xf>
    <xf numFmtId="0" fontId="3" fillId="6" borderId="73" xfId="2" applyFont="1" applyFill="1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6" borderId="17" xfId="2" applyFont="1" applyFill="1" applyBorder="1" applyAlignment="1">
      <alignment horizontal="center" vertical="center" wrapText="1"/>
    </xf>
    <xf numFmtId="0" fontId="0" fillId="6" borderId="18" xfId="2" applyFont="1" applyFill="1" applyBorder="1" applyAlignment="1">
      <alignment horizontal="center" vertical="center" wrapText="1"/>
    </xf>
    <xf numFmtId="0" fontId="0" fillId="6" borderId="15" xfId="2" applyFont="1" applyFill="1" applyBorder="1" applyAlignment="1">
      <alignment horizontal="center" vertical="center" wrapText="1"/>
    </xf>
    <xf numFmtId="0" fontId="10" fillId="6" borderId="7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4" fillId="6" borderId="0" xfId="1" applyFill="1" applyBorder="1" applyAlignment="1">
      <alignment horizontal="center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9" fillId="6" borderId="21" xfId="2" applyFont="1" applyFill="1" applyBorder="1" applyAlignment="1">
      <alignment horizontal="center" vertical="center" wrapText="1"/>
    </xf>
    <xf numFmtId="0" fontId="10" fillId="6" borderId="17" xfId="2" applyFont="1" applyFill="1" applyBorder="1" applyAlignment="1">
      <alignment horizontal="center" vertical="center" wrapText="1"/>
    </xf>
    <xf numFmtId="0" fontId="10" fillId="6" borderId="18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52" xfId="2" applyFont="1" applyFill="1" applyBorder="1" applyAlignment="1">
      <alignment horizontal="left" vertical="center"/>
    </xf>
    <xf numFmtId="0" fontId="10" fillId="6" borderId="53" xfId="2" applyFont="1" applyFill="1" applyBorder="1" applyAlignment="1">
      <alignment horizontal="left" vertical="center"/>
    </xf>
    <xf numFmtId="0" fontId="10" fillId="5" borderId="53" xfId="2" applyFont="1" applyFill="1" applyBorder="1" applyAlignment="1">
      <alignment horizontal="center" vertical="center"/>
    </xf>
    <xf numFmtId="0" fontId="10" fillId="5" borderId="54" xfId="2" applyFont="1" applyFill="1" applyBorder="1" applyAlignment="1">
      <alignment horizontal="center" vertical="center"/>
    </xf>
    <xf numFmtId="0" fontId="0" fillId="6" borderId="63" xfId="3" applyFont="1" applyFill="1" applyBorder="1" applyAlignment="1">
      <alignment horizontal="center" vertical="center" wrapText="1"/>
    </xf>
    <xf numFmtId="0" fontId="1" fillId="6" borderId="62" xfId="3" applyFill="1" applyBorder="1" applyAlignment="1">
      <alignment horizontal="center" vertical="center" wrapText="1"/>
    </xf>
    <xf numFmtId="0" fontId="1" fillId="6" borderId="65" xfId="3" applyFill="1" applyBorder="1" applyAlignment="1">
      <alignment horizontal="center" vertical="center" wrapText="1"/>
    </xf>
    <xf numFmtId="0" fontId="0" fillId="5" borderId="63" xfId="3" applyFont="1" applyFill="1" applyBorder="1" applyAlignment="1">
      <alignment horizontal="center" vertical="center" wrapText="1"/>
    </xf>
    <xf numFmtId="0" fontId="0" fillId="5" borderId="64" xfId="3" applyFont="1" applyFill="1" applyBorder="1" applyAlignment="1">
      <alignment horizontal="center" vertical="center" wrapText="1"/>
    </xf>
    <xf numFmtId="0" fontId="10" fillId="5" borderId="48" xfId="2" applyFont="1" applyFill="1" applyBorder="1" applyAlignment="1">
      <alignment horizontal="center" vertical="center" wrapText="1"/>
    </xf>
    <xf numFmtId="0" fontId="10" fillId="5" borderId="56" xfId="2" applyFont="1" applyFill="1" applyBorder="1" applyAlignment="1">
      <alignment horizontal="center" vertical="center" wrapText="1"/>
    </xf>
    <xf numFmtId="0" fontId="10" fillId="5" borderId="49" xfId="2" applyFont="1" applyFill="1" applyBorder="1" applyAlignment="1">
      <alignment horizontal="center" vertical="center" wrapText="1"/>
    </xf>
    <xf numFmtId="0" fontId="10" fillId="5" borderId="50" xfId="2" applyFont="1" applyFill="1" applyBorder="1" applyAlignment="1">
      <alignment horizontal="center" vertical="center" wrapText="1"/>
    </xf>
    <xf numFmtId="0" fontId="10" fillId="5" borderId="58" xfId="2" applyFont="1" applyFill="1" applyBorder="1" applyAlignment="1">
      <alignment horizontal="center" vertical="center" wrapText="1"/>
    </xf>
    <xf numFmtId="0" fontId="10" fillId="5" borderId="47" xfId="2" applyFont="1" applyFill="1" applyBorder="1" applyAlignment="1">
      <alignment horizontal="center" vertical="center" wrapText="1"/>
    </xf>
    <xf numFmtId="0" fontId="10" fillId="5" borderId="60" xfId="2" applyFont="1" applyFill="1" applyBorder="1" applyAlignment="1">
      <alignment horizontal="center" vertical="center" wrapText="1"/>
    </xf>
    <xf numFmtId="0" fontId="10" fillId="0" borderId="55" xfId="2" applyFont="1" applyFill="1" applyBorder="1" applyAlignment="1" applyProtection="1">
      <alignment horizontal="left" vertical="center"/>
      <protection hidden="1"/>
    </xf>
    <xf numFmtId="0" fontId="10" fillId="0" borderId="48" xfId="2" applyFont="1" applyFill="1" applyBorder="1" applyAlignment="1" applyProtection="1">
      <alignment horizontal="left" vertical="center"/>
      <protection hidden="1"/>
    </xf>
    <xf numFmtId="0" fontId="10" fillId="0" borderId="57" xfId="2" applyFont="1" applyFill="1" applyBorder="1" applyAlignment="1" applyProtection="1">
      <alignment horizontal="left" vertical="center"/>
      <protection hidden="1"/>
    </xf>
    <xf numFmtId="0" fontId="10" fillId="0" borderId="50" xfId="2" applyFont="1" applyFill="1" applyBorder="1" applyAlignment="1" applyProtection="1">
      <alignment horizontal="left" vertical="center"/>
      <protection hidden="1"/>
    </xf>
    <xf numFmtId="0" fontId="10" fillId="0" borderId="51" xfId="2" applyFont="1" applyFill="1" applyBorder="1" applyAlignment="1" applyProtection="1">
      <alignment horizontal="left" vertical="center"/>
      <protection hidden="1"/>
    </xf>
    <xf numFmtId="0" fontId="10" fillId="0" borderId="59" xfId="2" applyFont="1" applyFill="1" applyBorder="1" applyAlignment="1" applyProtection="1">
      <alignment horizontal="left" vertical="center"/>
      <protection hidden="1"/>
    </xf>
    <xf numFmtId="0" fontId="10" fillId="0" borderId="47" xfId="2" applyFont="1" applyFill="1" applyBorder="1" applyAlignment="1" applyProtection="1">
      <alignment horizontal="left" vertical="center"/>
      <protection hidden="1"/>
    </xf>
    <xf numFmtId="0" fontId="10" fillId="6" borderId="61" xfId="2" applyFont="1" applyFill="1" applyBorder="1" applyAlignment="1">
      <alignment horizontal="left" vertical="center"/>
    </xf>
    <xf numFmtId="0" fontId="10" fillId="6" borderId="62" xfId="2" applyFont="1" applyFill="1" applyBorder="1" applyAlignment="1">
      <alignment horizontal="left" vertical="center"/>
    </xf>
    <xf numFmtId="0" fontId="3" fillId="6" borderId="67" xfId="2" applyFont="1" applyFill="1" applyBorder="1" applyAlignment="1">
      <alignment horizontal="center"/>
    </xf>
    <xf numFmtId="0" fontId="10" fillId="5" borderId="81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75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82" xfId="2" applyFont="1" applyFill="1" applyBorder="1" applyAlignment="1">
      <alignment horizontal="center"/>
    </xf>
    <xf numFmtId="0" fontId="10" fillId="5" borderId="78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83" xfId="2" applyFont="1" applyFill="1" applyBorder="1" applyAlignment="1">
      <alignment horizontal="center"/>
    </xf>
    <xf numFmtId="0" fontId="10" fillId="5" borderId="10" xfId="2" applyFont="1" applyFill="1" applyBorder="1" applyAlignment="1">
      <alignment horizontal="center"/>
    </xf>
    <xf numFmtId="0" fontId="10" fillId="5" borderId="79" xfId="2" applyFont="1" applyFill="1" applyBorder="1" applyAlignment="1">
      <alignment horizontal="center"/>
    </xf>
    <xf numFmtId="0" fontId="9" fillId="7" borderId="11" xfId="2" applyFont="1" applyFill="1" applyBorder="1" applyAlignment="1">
      <alignment horizontal="center" vertical="center" wrapText="1"/>
    </xf>
    <xf numFmtId="0" fontId="9" fillId="7" borderId="12" xfId="2" applyFont="1" applyFill="1" applyBorder="1" applyAlignment="1">
      <alignment horizontal="center" vertical="center" wrapText="1"/>
    </xf>
    <xf numFmtId="0" fontId="9" fillId="7" borderId="13" xfId="2" applyFont="1" applyFill="1" applyBorder="1" applyAlignment="1">
      <alignment horizontal="center" vertical="center" wrapText="1"/>
    </xf>
    <xf numFmtId="0" fontId="27" fillId="0" borderId="78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 wrapText="1"/>
    </xf>
    <xf numFmtId="0" fontId="0" fillId="0" borderId="37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38" xfId="0" applyBorder="1" applyAlignment="1">
      <alignment horizontal="center" vertical="center"/>
    </xf>
    <xf numFmtId="2" fontId="15" fillId="0" borderId="24" xfId="2" applyNumberFormat="1" applyFont="1" applyFill="1" applyBorder="1" applyAlignment="1">
      <alignment horizontal="right"/>
    </xf>
    <xf numFmtId="2" fontId="15" fillId="0" borderId="29" xfId="2" applyNumberFormat="1" applyFont="1" applyFill="1" applyBorder="1" applyAlignment="1">
      <alignment horizontal="right"/>
    </xf>
    <xf numFmtId="164" fontId="15" fillId="0" borderId="24" xfId="2" applyNumberFormat="1" applyFont="1" applyFill="1" applyBorder="1" applyAlignment="1">
      <alignment horizontal="right"/>
    </xf>
    <xf numFmtId="164" fontId="15" fillId="0" borderId="14" xfId="2" applyNumberFormat="1" applyFont="1" applyFill="1" applyBorder="1" applyAlignment="1">
      <alignment horizontal="right"/>
    </xf>
    <xf numFmtId="164" fontId="0" fillId="5" borderId="33" xfId="2" applyNumberFormat="1" applyFont="1" applyFill="1" applyBorder="1" applyAlignment="1">
      <alignment horizontal="center" vertical="center"/>
    </xf>
    <xf numFmtId="164" fontId="0" fillId="0" borderId="66" xfId="2" applyNumberFormat="1" applyFont="1" applyFill="1" applyBorder="1" applyAlignment="1">
      <alignment horizontal="center" vertical="center"/>
    </xf>
    <xf numFmtId="49" fontId="0" fillId="6" borderId="36" xfId="0" applyNumberForma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0" fillId="0" borderId="0" xfId="0" applyBorder="1"/>
    <xf numFmtId="0" fontId="16" fillId="0" borderId="3" xfId="2" applyFont="1" applyFill="1" applyBorder="1" applyAlignment="1">
      <alignment horizontal="center" wrapText="1"/>
    </xf>
    <xf numFmtId="0" fontId="16" fillId="0" borderId="30" xfId="2" applyFont="1" applyFill="1" applyBorder="1" applyAlignment="1">
      <alignment horizontal="center"/>
    </xf>
    <xf numFmtId="0" fontId="16" fillId="0" borderId="12" xfId="2" applyFont="1" applyFill="1" applyBorder="1" applyAlignment="1">
      <alignment horizontal="center"/>
    </xf>
    <xf numFmtId="0" fontId="2" fillId="6" borderId="16" xfId="2" applyFont="1" applyFill="1" applyBorder="1" applyAlignment="1">
      <alignment horizontal="left" vertical="center" wrapText="1"/>
    </xf>
    <xf numFmtId="0" fontId="2" fillId="6" borderId="0" xfId="2" applyFont="1" applyFill="1" applyBorder="1" applyAlignment="1">
      <alignment horizontal="left" vertical="center" wrapText="1"/>
    </xf>
    <xf numFmtId="0" fontId="2" fillId="6" borderId="11" xfId="2" applyFont="1" applyFill="1" applyBorder="1" applyAlignment="1">
      <alignment horizontal="center"/>
    </xf>
    <xf numFmtId="0" fontId="2" fillId="6" borderId="13" xfId="2" applyFont="1" applyFill="1" applyBorder="1" applyAlignment="1">
      <alignment horizontal="center"/>
    </xf>
    <xf numFmtId="0" fontId="10" fillId="6" borderId="11" xfId="2" applyFont="1" applyFill="1" applyBorder="1" applyAlignment="1">
      <alignment horizontal="center" wrapText="1"/>
    </xf>
    <xf numFmtId="0" fontId="10" fillId="6" borderId="12" xfId="2" applyFont="1" applyFill="1" applyBorder="1" applyAlignment="1">
      <alignment horizontal="center" wrapText="1"/>
    </xf>
    <xf numFmtId="0" fontId="10" fillId="6" borderId="13" xfId="2" applyFont="1" applyFill="1" applyBorder="1" applyAlignment="1">
      <alignment horizontal="center" wrapText="1"/>
    </xf>
    <xf numFmtId="0" fontId="13" fillId="9" borderId="11" xfId="2" applyFont="1" applyFill="1" applyBorder="1" applyAlignment="1">
      <alignment horizontal="center" vertical="center" wrapText="1"/>
    </xf>
    <xf numFmtId="0" fontId="13" fillId="9" borderId="12" xfId="2" applyFont="1" applyFill="1" applyBorder="1" applyAlignment="1">
      <alignment horizontal="center" vertical="center" wrapText="1"/>
    </xf>
    <xf numFmtId="0" fontId="13" fillId="9" borderId="13" xfId="2" applyFont="1" applyFill="1" applyBorder="1" applyAlignment="1">
      <alignment horizontal="center" vertical="center" wrapText="1"/>
    </xf>
    <xf numFmtId="0" fontId="0" fillId="0" borderId="14" xfId="0" applyBorder="1" applyAlignment="1">
      <alignment horizontal="right"/>
    </xf>
    <xf numFmtId="0" fontId="9" fillId="9" borderId="11" xfId="2" applyFont="1" applyFill="1" applyBorder="1" applyAlignment="1">
      <alignment horizontal="center" vertical="center" wrapText="1"/>
    </xf>
    <xf numFmtId="0" fontId="9" fillId="9" borderId="12" xfId="2" applyFont="1" applyFill="1" applyBorder="1" applyAlignment="1">
      <alignment horizontal="center" vertical="center" wrapText="1"/>
    </xf>
    <xf numFmtId="0" fontId="9" fillId="9" borderId="13" xfId="2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2" fillId="6" borderId="37" xfId="2" applyFont="1" applyFill="1" applyBorder="1" applyAlignment="1"/>
    <xf numFmtId="0" fontId="2" fillId="6" borderId="85" xfId="2" applyFont="1" applyFill="1" applyBorder="1" applyAlignment="1">
      <alignment horizontal="right"/>
    </xf>
    <xf numFmtId="0" fontId="2" fillId="6" borderId="37" xfId="2" applyFont="1" applyFill="1" applyBorder="1" applyAlignment="1">
      <alignment horizontal="right"/>
    </xf>
    <xf numFmtId="0" fontId="2" fillId="6" borderId="31" xfId="2" applyFont="1" applyFill="1" applyBorder="1" applyAlignment="1">
      <alignment horizontal="right"/>
    </xf>
    <xf numFmtId="0" fontId="2" fillId="6" borderId="77" xfId="2" applyFont="1" applyFill="1" applyBorder="1" applyAlignment="1">
      <alignment horizontal="right"/>
    </xf>
    <xf numFmtId="0" fontId="17" fillId="7" borderId="13" xfId="2" applyFont="1" applyFill="1" applyBorder="1" applyAlignment="1">
      <alignment horizontal="left" vertical="center"/>
    </xf>
    <xf numFmtId="0" fontId="30" fillId="5" borderId="11" xfId="2" applyFont="1" applyFill="1" applyBorder="1" applyAlignment="1">
      <alignment horizontal="center" vertical="center"/>
    </xf>
    <xf numFmtId="0" fontId="30" fillId="5" borderId="13" xfId="2" applyFont="1" applyFill="1" applyBorder="1" applyAlignment="1">
      <alignment horizontal="center" vertical="center"/>
    </xf>
    <xf numFmtId="4" fontId="22" fillId="8" borderId="11" xfId="0" applyNumberFormat="1" applyFont="1" applyFill="1" applyBorder="1" applyAlignment="1">
      <alignment horizontal="center" vertical="center" wrapText="1"/>
    </xf>
    <xf numFmtId="4" fontId="22" fillId="8" borderId="12" xfId="0" applyNumberFormat="1" applyFont="1" applyFill="1" applyBorder="1" applyAlignment="1">
      <alignment horizontal="center" vertical="center" wrapText="1"/>
    </xf>
    <xf numFmtId="4" fontId="22" fillId="8" borderId="13" xfId="0" applyNumberFormat="1" applyFont="1" applyFill="1" applyBorder="1" applyAlignment="1">
      <alignment horizontal="center" vertical="center" wrapText="1"/>
    </xf>
    <xf numFmtId="4" fontId="21" fillId="5" borderId="78" xfId="0" applyNumberFormat="1" applyFont="1" applyFill="1" applyBorder="1" applyAlignment="1">
      <alignment horizontal="center" vertical="center" wrapText="1"/>
    </xf>
    <xf numFmtId="4" fontId="21" fillId="5" borderId="10" xfId="0" applyNumberFormat="1" applyFont="1" applyFill="1" applyBorder="1" applyAlignment="1">
      <alignment horizontal="center" vertical="center" wrapText="1"/>
    </xf>
    <xf numFmtId="4" fontId="21" fillId="5" borderId="86" xfId="0" applyNumberFormat="1" applyFont="1" applyFill="1" applyBorder="1" applyAlignment="1">
      <alignment horizontal="center" vertical="center" wrapText="1"/>
    </xf>
    <xf numFmtId="4" fontId="21" fillId="5" borderId="87" xfId="0" applyNumberFormat="1" applyFont="1" applyFill="1" applyBorder="1" applyAlignment="1">
      <alignment horizontal="center" vertical="center" wrapText="1"/>
    </xf>
    <xf numFmtId="4" fontId="21" fillId="5" borderId="12" xfId="0" applyNumberFormat="1" applyFont="1" applyFill="1" applyBorder="1" applyAlignment="1">
      <alignment horizontal="center" vertical="center" wrapText="1"/>
    </xf>
    <xf numFmtId="4" fontId="21" fillId="5" borderId="13" xfId="0" applyNumberFormat="1" applyFont="1" applyFill="1" applyBorder="1" applyAlignment="1">
      <alignment horizontal="center" vertical="center" wrapText="1"/>
    </xf>
    <xf numFmtId="0" fontId="11" fillId="6" borderId="11" xfId="2" applyFont="1" applyFill="1" applyBorder="1" applyAlignment="1">
      <alignment horizontal="center" vertical="center"/>
    </xf>
    <xf numFmtId="0" fontId="11" fillId="6" borderId="13" xfId="2" applyFont="1" applyFill="1" applyBorder="1" applyAlignment="1">
      <alignment horizontal="center" vertical="center"/>
    </xf>
    <xf numFmtId="0" fontId="11" fillId="6" borderId="11" xfId="2" applyFont="1" applyFill="1" applyBorder="1" applyAlignment="1">
      <alignment horizontal="left" vertical="center" wrapText="1"/>
    </xf>
    <xf numFmtId="0" fontId="11" fillId="6" borderId="12" xfId="2" applyFont="1" applyFill="1" applyBorder="1" applyAlignment="1">
      <alignment horizontal="left" vertical="center" wrapText="1"/>
    </xf>
    <xf numFmtId="0" fontId="11" fillId="6" borderId="13" xfId="2" applyFont="1" applyFill="1" applyBorder="1" applyAlignment="1">
      <alignment horizontal="left" vertical="center" wrapText="1"/>
    </xf>
    <xf numFmtId="0" fontId="0" fillId="6" borderId="11" xfId="2" applyFont="1" applyFill="1" applyBorder="1" applyAlignment="1">
      <alignment horizontal="center" vertical="center" wrapText="1"/>
    </xf>
    <xf numFmtId="0" fontId="0" fillId="6" borderId="12" xfId="2" applyFont="1" applyFill="1" applyBorder="1" applyAlignment="1">
      <alignment horizontal="center" vertical="center" wrapText="1"/>
    </xf>
    <xf numFmtId="0" fontId="0" fillId="6" borderId="0" xfId="0" applyFill="1" applyBorder="1" applyAlignment="1">
      <alignment wrapText="1"/>
    </xf>
    <xf numFmtId="0" fontId="9" fillId="6" borderId="11" xfId="2" applyFont="1" applyFill="1" applyBorder="1" applyAlignment="1">
      <alignment horizontal="center" vertical="center"/>
    </xf>
    <xf numFmtId="0" fontId="9" fillId="6" borderId="12" xfId="2" applyFont="1" applyFill="1" applyBorder="1" applyAlignment="1">
      <alignment horizontal="center" vertical="center"/>
    </xf>
    <xf numFmtId="0" fontId="9" fillId="6" borderId="13" xfId="2" applyFont="1" applyFill="1" applyBorder="1" applyAlignment="1">
      <alignment horizontal="center" vertical="center"/>
    </xf>
    <xf numFmtId="0" fontId="31" fillId="5" borderId="11" xfId="2" applyFont="1" applyFill="1" applyBorder="1" applyAlignment="1">
      <alignment horizontal="center" vertical="center"/>
    </xf>
    <xf numFmtId="0" fontId="31" fillId="5" borderId="13" xfId="2" applyFont="1" applyFill="1" applyBorder="1" applyAlignment="1">
      <alignment horizontal="center" vertical="center"/>
    </xf>
    <xf numFmtId="0" fontId="11" fillId="6" borderId="4" xfId="2" applyFont="1" applyFill="1" applyBorder="1" applyAlignment="1"/>
    <xf numFmtId="0" fontId="10" fillId="6" borderId="43" xfId="2" applyFont="1" applyFill="1" applyBorder="1" applyAlignment="1"/>
    <xf numFmtId="0" fontId="11" fillId="6" borderId="84" xfId="2" applyFont="1" applyFill="1" applyBorder="1" applyAlignment="1">
      <alignment horizontal="right"/>
    </xf>
    <xf numFmtId="0" fontId="11" fillId="6" borderId="0" xfId="2" applyFont="1" applyFill="1" applyBorder="1" applyAlignment="1">
      <alignment horizontal="right"/>
    </xf>
    <xf numFmtId="0" fontId="11" fillId="6" borderId="80" xfId="2" applyFont="1" applyFill="1" applyBorder="1" applyAlignment="1">
      <alignment horizontal="right"/>
    </xf>
    <xf numFmtId="1" fontId="10" fillId="6" borderId="11" xfId="2" applyNumberFormat="1" applyFont="1" applyFill="1" applyBorder="1" applyAlignment="1">
      <alignment horizontal="right"/>
    </xf>
    <xf numFmtId="1" fontId="10" fillId="6" borderId="12" xfId="2" applyNumberFormat="1" applyFont="1" applyFill="1" applyBorder="1" applyAlignment="1">
      <alignment horizontal="right"/>
    </xf>
    <xf numFmtId="1" fontId="10" fillId="6" borderId="13" xfId="2" applyNumberFormat="1" applyFont="1" applyFill="1" applyBorder="1" applyAlignment="1">
      <alignment horizontal="right"/>
    </xf>
    <xf numFmtId="0" fontId="11" fillId="6" borderId="14" xfId="2" applyFont="1" applyFill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3" xfId="0" applyBorder="1" applyAlignment="1">
      <alignment horizontal="right"/>
    </xf>
    <xf numFmtId="0" fontId="11" fillId="6" borderId="88" xfId="2" applyFont="1" applyFill="1" applyBorder="1"/>
    <xf numFmtId="0" fontId="10" fillId="6" borderId="3" xfId="2" applyFont="1" applyFill="1" applyBorder="1"/>
    <xf numFmtId="0" fontId="10" fillId="6" borderId="74" xfId="2" applyFont="1" applyFill="1" applyBorder="1" applyAlignment="1"/>
    <xf numFmtId="4" fontId="29" fillId="7" borderId="43" xfId="2" applyNumberFormat="1" applyFont="1" applyFill="1" applyBorder="1" applyAlignment="1">
      <alignment horizontal="center" vertical="center"/>
    </xf>
    <xf numFmtId="0" fontId="18" fillId="6" borderId="12" xfId="2" applyFont="1" applyFill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4" fontId="9" fillId="0" borderId="13" xfId="0" applyNumberFormat="1" applyFont="1" applyBorder="1" applyAlignment="1">
      <alignment horizontal="center" vertical="center"/>
    </xf>
    <xf numFmtId="0" fontId="2" fillId="6" borderId="76" xfId="2" applyFont="1" applyFill="1" applyBorder="1"/>
    <xf numFmtId="0" fontId="1" fillId="6" borderId="44" xfId="2" applyFont="1" applyFill="1" applyBorder="1" applyAlignment="1">
      <alignment horizontal="center"/>
    </xf>
    <xf numFmtId="0" fontId="1" fillId="6" borderId="46" xfId="2" applyFont="1" applyFill="1" applyBorder="1" applyAlignment="1">
      <alignment horizontal="center"/>
    </xf>
    <xf numFmtId="0" fontId="10" fillId="6" borderId="89" xfId="2" applyFont="1" applyFill="1" applyBorder="1" applyAlignment="1"/>
    <xf numFmtId="1" fontId="1" fillId="6" borderId="34" xfId="2" applyNumberFormat="1" applyFont="1" applyFill="1" applyBorder="1" applyAlignment="1">
      <alignment horizontal="right"/>
    </xf>
    <xf numFmtId="1" fontId="1" fillId="6" borderId="45" xfId="2" applyNumberFormat="1" applyFont="1" applyFill="1" applyBorder="1" applyAlignment="1">
      <alignment horizontal="right"/>
    </xf>
    <xf numFmtId="1" fontId="1" fillId="6" borderId="46" xfId="2" applyNumberFormat="1" applyFont="1" applyFill="1" applyBorder="1" applyAlignment="1">
      <alignment horizontal="right"/>
    </xf>
    <xf numFmtId="0" fontId="29" fillId="7" borderId="10" xfId="0" applyFont="1" applyFill="1" applyBorder="1" applyAlignment="1">
      <alignment horizontal="center" vertical="center"/>
    </xf>
    <xf numFmtId="0" fontId="29" fillId="7" borderId="79" xfId="0" applyFont="1" applyFill="1" applyBorder="1" applyAlignment="1">
      <alignment horizontal="center" vertical="center"/>
    </xf>
    <xf numFmtId="164" fontId="1" fillId="0" borderId="39" xfId="2" applyNumberFormat="1" applyFont="1" applyFill="1" applyBorder="1" applyAlignment="1">
      <alignment horizontal="center" vertical="center"/>
    </xf>
    <xf numFmtId="4" fontId="29" fillId="7" borderId="11" xfId="0" applyNumberFormat="1" applyFont="1" applyFill="1" applyBorder="1" applyAlignment="1">
      <alignment horizontal="center" vertical="center"/>
    </xf>
    <xf numFmtId="4" fontId="29" fillId="7" borderId="13" xfId="0" applyNumberFormat="1" applyFont="1" applyFill="1" applyBorder="1" applyAlignment="1">
      <alignment horizontal="center" vertical="center"/>
    </xf>
    <xf numFmtId="0" fontId="10" fillId="5" borderId="90" xfId="2" applyFont="1" applyFill="1" applyBorder="1" applyAlignment="1">
      <alignment horizontal="center"/>
    </xf>
    <xf numFmtId="0" fontId="10" fillId="5" borderId="91" xfId="2" applyFont="1" applyFill="1" applyBorder="1" applyAlignment="1">
      <alignment horizontal="center"/>
    </xf>
    <xf numFmtId="0" fontId="18" fillId="6" borderId="92" xfId="2" applyFont="1" applyFill="1" applyBorder="1" applyAlignment="1">
      <alignment horizontal="center" vertical="center"/>
    </xf>
    <xf numFmtId="0" fontId="18" fillId="6" borderId="93" xfId="2" applyFont="1" applyFill="1" applyBorder="1" applyAlignment="1">
      <alignment horizontal="center" vertical="center"/>
    </xf>
    <xf numFmtId="0" fontId="3" fillId="6" borderId="93" xfId="2" applyFont="1" applyFill="1" applyBorder="1" applyAlignment="1">
      <alignment horizontal="center"/>
    </xf>
    <xf numFmtId="0" fontId="3" fillId="6" borderId="92" xfId="2" applyFont="1" applyFill="1" applyBorder="1" applyAlignment="1">
      <alignment horizontal="center"/>
    </xf>
    <xf numFmtId="0" fontId="0" fillId="0" borderId="94" xfId="0" applyBorder="1"/>
    <xf numFmtId="0" fontId="24" fillId="0" borderId="95" xfId="0" applyFont="1" applyBorder="1" applyAlignment="1">
      <alignment horizontal="center" vertical="center" wrapText="1"/>
    </xf>
    <xf numFmtId="0" fontId="24" fillId="0" borderId="96" xfId="0" applyFont="1" applyBorder="1" applyAlignment="1">
      <alignment horizontal="center" vertical="center" wrapText="1"/>
    </xf>
    <xf numFmtId="0" fontId="3" fillId="6" borderId="97" xfId="2" applyFont="1" applyFill="1" applyBorder="1" applyAlignment="1">
      <alignment horizontal="center"/>
    </xf>
    <xf numFmtId="0" fontId="3" fillId="6" borderId="98" xfId="2" applyFont="1" applyFill="1" applyBorder="1" applyAlignment="1">
      <alignment horizontal="center"/>
    </xf>
    <xf numFmtId="0" fontId="0" fillId="6" borderId="94" xfId="0" applyFill="1" applyBorder="1"/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419100</xdr:colOff>
          <xdr:row>14</xdr:row>
          <xdr:rowOff>76200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10</xdr:col>
          <xdr:colOff>419100</xdr:colOff>
          <xdr:row>15</xdr:row>
          <xdr:rowOff>69850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10</xdr:col>
          <xdr:colOff>419100</xdr:colOff>
          <xdr:row>17</xdr:row>
          <xdr:rowOff>69850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16</xdr:row>
          <xdr:rowOff>0</xdr:rowOff>
        </xdr:from>
        <xdr:to>
          <xdr:col>10</xdr:col>
          <xdr:colOff>528170</xdr:colOff>
          <xdr:row>17</xdr:row>
          <xdr:rowOff>69850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10</xdr:col>
          <xdr:colOff>419100</xdr:colOff>
          <xdr:row>16</xdr:row>
          <xdr:rowOff>69850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361950</xdr:colOff>
          <xdr:row>13</xdr:row>
          <xdr:rowOff>76200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ezbierky/pravne-predpisy/SK/ZZ/2015/343/" TargetMode="External"/><Relationship Id="rId1" Type="http://schemas.openxmlformats.org/officeDocument/2006/relationships/hyperlink" Target="https://www.slov-lex.sk/ezbierky/pravne-predpisy/SK/ZZ/2015/343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J50"/>
  <sheetViews>
    <sheetView showGridLines="0" tabSelected="1" topLeftCell="A41" zoomScale="115" zoomScaleNormal="115" zoomScaleSheetLayoutView="160" workbookViewId="0">
      <selection activeCell="E45" sqref="E45:I45"/>
    </sheetView>
  </sheetViews>
  <sheetFormatPr defaultRowHeight="14.5" x14ac:dyDescent="0.35"/>
  <cols>
    <col min="1" max="1" width="5" customWidth="1"/>
    <col min="2" max="2" width="6.1796875" style="14" customWidth="1"/>
    <col min="3" max="3" width="10.54296875" style="14" customWidth="1"/>
    <col min="4" max="4" width="39.08984375" style="14" customWidth="1"/>
    <col min="5" max="5" width="14" style="14" customWidth="1"/>
    <col min="6" max="6" width="10.26953125" customWidth="1"/>
    <col min="7" max="7" width="12.7265625" customWidth="1"/>
    <col min="8" max="8" width="11.453125" customWidth="1"/>
    <col min="9" max="9" width="13.81640625" customWidth="1"/>
  </cols>
  <sheetData>
    <row r="1" spans="2:10" ht="19" customHeight="1" x14ac:dyDescent="0.45">
      <c r="B1" s="52" t="s">
        <v>41</v>
      </c>
      <c r="C1" s="52"/>
      <c r="D1" s="52"/>
      <c r="E1" s="52"/>
      <c r="F1" s="52"/>
      <c r="G1" s="52"/>
      <c r="H1" s="52"/>
      <c r="I1" s="52"/>
    </row>
    <row r="2" spans="2:10" ht="6.5" customHeight="1" thickBot="1" x14ac:dyDescent="0.4">
      <c r="B2" s="70"/>
      <c r="C2" s="70"/>
      <c r="D2" s="70"/>
      <c r="E2" s="70"/>
      <c r="F2" s="70"/>
    </row>
    <row r="3" spans="2:10" ht="45.75" customHeight="1" thickBot="1" x14ac:dyDescent="0.4">
      <c r="B3" s="53" t="s">
        <v>70</v>
      </c>
      <c r="C3" s="54"/>
      <c r="D3" s="54"/>
      <c r="E3" s="54"/>
      <c r="F3" s="54"/>
      <c r="G3" s="54"/>
      <c r="H3" s="54"/>
      <c r="I3" s="55"/>
    </row>
    <row r="4" spans="2:10" s="14" customFormat="1" ht="15" thickBot="1" x14ac:dyDescent="0.4">
      <c r="B4" s="56"/>
      <c r="C4" s="57"/>
      <c r="D4" s="57"/>
      <c r="E4" s="57"/>
      <c r="F4" s="57"/>
      <c r="G4" s="57"/>
      <c r="H4" s="57"/>
      <c r="I4" s="57"/>
      <c r="J4" s="38"/>
    </row>
    <row r="5" spans="2:10" ht="17.149999999999999" customHeight="1" x14ac:dyDescent="0.35">
      <c r="B5" s="77" t="s">
        <v>0</v>
      </c>
      <c r="C5" s="78"/>
      <c r="D5" s="78"/>
      <c r="E5" s="79"/>
      <c r="F5" s="79"/>
      <c r="G5" s="79"/>
      <c r="H5" s="79"/>
      <c r="I5" s="80"/>
    </row>
    <row r="6" spans="2:10" ht="17.149999999999999" customHeight="1" x14ac:dyDescent="0.35">
      <c r="B6" s="93" t="s">
        <v>59</v>
      </c>
      <c r="C6" s="94"/>
      <c r="D6" s="94"/>
      <c r="E6" s="86"/>
      <c r="F6" s="86"/>
      <c r="G6" s="86"/>
      <c r="H6" s="86"/>
      <c r="I6" s="87"/>
    </row>
    <row r="7" spans="2:10" ht="17.149999999999999" customHeight="1" x14ac:dyDescent="0.35">
      <c r="B7" s="95" t="s">
        <v>60</v>
      </c>
      <c r="C7" s="96"/>
      <c r="D7" s="97"/>
      <c r="E7" s="88"/>
      <c r="F7" s="89"/>
      <c r="G7" s="89"/>
      <c r="H7" s="89"/>
      <c r="I7" s="90"/>
    </row>
    <row r="8" spans="2:10" ht="17.149999999999999" customHeight="1" x14ac:dyDescent="0.35">
      <c r="B8" s="95" t="s">
        <v>61</v>
      </c>
      <c r="C8" s="96"/>
      <c r="D8" s="97"/>
      <c r="E8" s="88"/>
      <c r="F8" s="89"/>
      <c r="G8" s="89"/>
      <c r="H8" s="89"/>
      <c r="I8" s="90"/>
    </row>
    <row r="9" spans="2:10" ht="17.149999999999999" customHeight="1" x14ac:dyDescent="0.35">
      <c r="B9" s="98" t="s">
        <v>62</v>
      </c>
      <c r="C9" s="99"/>
      <c r="D9" s="99"/>
      <c r="E9" s="91"/>
      <c r="F9" s="91"/>
      <c r="G9" s="91"/>
      <c r="H9" s="91"/>
      <c r="I9" s="92"/>
    </row>
    <row r="10" spans="2:10" ht="17.149999999999999" customHeight="1" thickBot="1" x14ac:dyDescent="0.4">
      <c r="B10" s="100" t="s">
        <v>1</v>
      </c>
      <c r="C10" s="101"/>
      <c r="D10" s="101"/>
      <c r="E10" s="84" t="s">
        <v>56</v>
      </c>
      <c r="F10" s="85"/>
      <c r="G10" s="81"/>
      <c r="H10" s="82"/>
      <c r="I10" s="83"/>
    </row>
    <row r="11" spans="2:10" s="14" customFormat="1" ht="15" thickBot="1" x14ac:dyDescent="0.4">
      <c r="B11" s="58"/>
      <c r="C11" s="59"/>
      <c r="D11" s="59"/>
      <c r="E11" s="59"/>
      <c r="F11" s="59"/>
      <c r="G11" s="59"/>
      <c r="H11" s="59"/>
      <c r="I11" s="60"/>
    </row>
    <row r="12" spans="2:10" ht="30" customHeight="1" x14ac:dyDescent="0.35">
      <c r="B12" s="71" t="s">
        <v>2</v>
      </c>
      <c r="C12" s="72"/>
      <c r="D12" s="72"/>
      <c r="E12" s="72"/>
      <c r="F12" s="72"/>
      <c r="G12" s="72"/>
      <c r="H12" s="72"/>
      <c r="I12" s="73"/>
    </row>
    <row r="13" spans="2:10" ht="39" customHeight="1" x14ac:dyDescent="0.35">
      <c r="B13" s="61" t="s">
        <v>46</v>
      </c>
      <c r="C13" s="62"/>
      <c r="D13" s="62"/>
      <c r="E13" s="62"/>
      <c r="F13" s="62"/>
      <c r="G13" s="62"/>
      <c r="H13" s="63"/>
      <c r="I13" s="21"/>
    </row>
    <row r="14" spans="2:10" ht="39" customHeight="1" x14ac:dyDescent="0.35">
      <c r="B14" s="64" t="s">
        <v>38</v>
      </c>
      <c r="C14" s="65"/>
      <c r="D14" s="65"/>
      <c r="E14" s="65"/>
      <c r="F14" s="65"/>
      <c r="G14" s="65"/>
      <c r="H14" s="66"/>
      <c r="I14" s="12"/>
    </row>
    <row r="15" spans="2:10" ht="39" customHeight="1" x14ac:dyDescent="0.35">
      <c r="B15" s="74" t="s">
        <v>3</v>
      </c>
      <c r="C15" s="75"/>
      <c r="D15" s="75"/>
      <c r="E15" s="75"/>
      <c r="F15" s="75"/>
      <c r="G15" s="75"/>
      <c r="H15" s="76"/>
      <c r="I15" s="12"/>
    </row>
    <row r="16" spans="2:10" ht="39" customHeight="1" x14ac:dyDescent="0.35">
      <c r="B16" s="74" t="s">
        <v>42</v>
      </c>
      <c r="C16" s="75"/>
      <c r="D16" s="75"/>
      <c r="E16" s="75"/>
      <c r="F16" s="75"/>
      <c r="G16" s="75"/>
      <c r="H16" s="76"/>
      <c r="I16" s="12"/>
    </row>
    <row r="17" spans="2:10" ht="39" customHeight="1" thickBot="1" x14ac:dyDescent="0.4">
      <c r="B17" s="67" t="s">
        <v>40</v>
      </c>
      <c r="C17" s="68"/>
      <c r="D17" s="68"/>
      <c r="E17" s="68"/>
      <c r="F17" s="68"/>
      <c r="G17" s="68"/>
      <c r="H17" s="69"/>
      <c r="I17" s="13"/>
    </row>
    <row r="18" spans="2:10" s="14" customFormat="1" ht="15" thickBot="1" x14ac:dyDescent="0.4">
      <c r="B18" s="214"/>
      <c r="C18" s="50"/>
      <c r="D18" s="50"/>
      <c r="E18" s="50"/>
      <c r="F18" s="50"/>
      <c r="G18" s="50"/>
      <c r="H18" s="50"/>
      <c r="I18" s="213"/>
      <c r="J18" s="220"/>
    </row>
    <row r="19" spans="2:10" ht="32.5" customHeight="1" thickBot="1" x14ac:dyDescent="0.4">
      <c r="B19" s="141" t="s">
        <v>71</v>
      </c>
      <c r="C19" s="142"/>
      <c r="D19" s="142"/>
      <c r="E19" s="142"/>
      <c r="F19" s="142"/>
      <c r="G19" s="142"/>
      <c r="H19" s="142"/>
      <c r="I19" s="143"/>
    </row>
    <row r="20" spans="2:10" ht="15.65" customHeight="1" x14ac:dyDescent="0.35">
      <c r="B20" s="42" t="s">
        <v>4</v>
      </c>
      <c r="C20" s="43"/>
      <c r="D20" s="44"/>
      <c r="E20" s="20" t="s">
        <v>5</v>
      </c>
      <c r="F20" s="45" t="s">
        <v>6</v>
      </c>
      <c r="G20" s="44"/>
      <c r="H20" s="45" t="s">
        <v>7</v>
      </c>
      <c r="I20" s="46"/>
    </row>
    <row r="21" spans="2:10" ht="20.149999999999999" customHeight="1" thickBot="1" x14ac:dyDescent="0.4">
      <c r="B21" s="47" t="s">
        <v>39</v>
      </c>
      <c r="C21" s="48"/>
      <c r="D21" s="49"/>
      <c r="E21" s="17">
        <v>94</v>
      </c>
      <c r="F21" s="122" t="str">
        <f>IF(E21=100,"neuplatňuje sa","0")</f>
        <v>0</v>
      </c>
      <c r="G21" s="123"/>
      <c r="H21" s="124" t="str">
        <f>IF(E21=100,"neuplatňuje sa","280440")</f>
        <v>280440</v>
      </c>
      <c r="I21" s="125"/>
    </row>
    <row r="22" spans="2:10" ht="31" customHeight="1" thickBot="1" x14ac:dyDescent="0.4">
      <c r="B22" s="131" t="s">
        <v>57</v>
      </c>
      <c r="C22" s="132" t="s">
        <v>43</v>
      </c>
      <c r="D22" s="133"/>
      <c r="E22" s="31" t="s">
        <v>77</v>
      </c>
      <c r="F22" s="31" t="s">
        <v>74</v>
      </c>
      <c r="G22" s="18" t="s">
        <v>78</v>
      </c>
      <c r="H22" s="18" t="s">
        <v>55</v>
      </c>
      <c r="I22" s="19" t="s">
        <v>45</v>
      </c>
    </row>
    <row r="23" spans="2:10" ht="49" customHeight="1" thickBot="1" x14ac:dyDescent="0.4">
      <c r="B23" s="128" t="s">
        <v>58</v>
      </c>
      <c r="C23" s="119" t="s">
        <v>76</v>
      </c>
      <c r="D23" s="120"/>
      <c r="E23" s="32" t="s">
        <v>75</v>
      </c>
      <c r="F23" s="121">
        <v>1</v>
      </c>
      <c r="G23" s="126">
        <v>200000</v>
      </c>
      <c r="H23" s="127">
        <f>IF(E$10="Som platcom DPH",G23*0.23,0)</f>
        <v>46000</v>
      </c>
      <c r="I23" s="206">
        <f t="shared" ref="I23" si="0">SUM(G23+H23)*F23</f>
        <v>246000</v>
      </c>
    </row>
    <row r="24" spans="2:10" ht="26.5" customHeight="1" thickBot="1" x14ac:dyDescent="0.4">
      <c r="B24" s="40" t="s">
        <v>80</v>
      </c>
      <c r="C24" s="41"/>
      <c r="D24" s="41"/>
      <c r="E24" s="41"/>
      <c r="F24" s="41"/>
      <c r="G24" s="41"/>
      <c r="H24" s="41"/>
      <c r="I24" s="193">
        <f>94*((H21-I23)/H21)</f>
        <v>11.543859649122806</v>
      </c>
    </row>
    <row r="25" spans="2:10" ht="23.5" customHeight="1" x14ac:dyDescent="0.35">
      <c r="B25" s="216" t="s">
        <v>79</v>
      </c>
      <c r="C25" s="129"/>
      <c r="D25" s="129"/>
      <c r="E25" s="129"/>
      <c r="F25" s="129"/>
      <c r="G25" s="129"/>
      <c r="H25" s="129"/>
      <c r="I25" s="217"/>
      <c r="J25" s="215"/>
    </row>
    <row r="26" spans="2:10" s="130" customFormat="1" ht="19" customHeight="1" thickBot="1" x14ac:dyDescent="0.4">
      <c r="B26" s="218"/>
      <c r="C26" s="51"/>
      <c r="D26" s="51"/>
      <c r="E26" s="51"/>
      <c r="F26" s="51"/>
      <c r="G26" s="51"/>
      <c r="H26" s="51"/>
      <c r="I26" s="219"/>
      <c r="J26" s="215"/>
    </row>
    <row r="27" spans="2:10" ht="24" customHeight="1" thickBot="1" x14ac:dyDescent="0.4">
      <c r="B27" s="145" t="s">
        <v>67</v>
      </c>
      <c r="C27" s="146"/>
      <c r="D27" s="146"/>
      <c r="E27" s="146"/>
      <c r="F27" s="146"/>
      <c r="G27" s="146"/>
      <c r="H27" s="146"/>
      <c r="I27" s="147"/>
    </row>
    <row r="28" spans="2:10" x14ac:dyDescent="0.35">
      <c r="B28" s="197" t="s">
        <v>4</v>
      </c>
      <c r="C28" s="149"/>
      <c r="D28" s="150" t="s">
        <v>5</v>
      </c>
      <c r="E28" s="151" t="s">
        <v>6</v>
      </c>
      <c r="F28" s="152"/>
      <c r="G28" s="153"/>
      <c r="H28" s="152" t="s">
        <v>7</v>
      </c>
      <c r="I28" s="153"/>
    </row>
    <row r="29" spans="2:10" ht="15" thickBot="1" x14ac:dyDescent="0.4">
      <c r="B29" s="198" t="s">
        <v>65</v>
      </c>
      <c r="C29" s="199"/>
      <c r="D29" s="200">
        <v>4</v>
      </c>
      <c r="E29" s="201">
        <v>8</v>
      </c>
      <c r="F29" s="202"/>
      <c r="G29" s="203"/>
      <c r="H29" s="148">
        <v>10</v>
      </c>
      <c r="I29" s="144"/>
    </row>
    <row r="30" spans="2:10" ht="15.75" customHeight="1" thickBot="1" x14ac:dyDescent="0.4">
      <c r="B30" s="134" t="s">
        <v>66</v>
      </c>
      <c r="C30" s="135"/>
      <c r="D30" s="135"/>
      <c r="E30" s="135"/>
      <c r="F30" s="135"/>
      <c r="G30" s="135"/>
      <c r="H30" s="136" t="s">
        <v>8</v>
      </c>
      <c r="I30" s="137"/>
    </row>
    <row r="31" spans="2:10" ht="44.15" customHeight="1" thickBot="1" x14ac:dyDescent="0.4">
      <c r="B31" s="138" t="s">
        <v>68</v>
      </c>
      <c r="C31" s="139"/>
      <c r="D31" s="139"/>
      <c r="E31" s="139"/>
      <c r="F31" s="139"/>
      <c r="G31" s="140"/>
      <c r="H31" s="155">
        <v>10</v>
      </c>
      <c r="I31" s="156"/>
    </row>
    <row r="32" spans="2:10" ht="27" customHeight="1" thickBot="1" x14ac:dyDescent="0.4">
      <c r="B32" s="40" t="s">
        <v>81</v>
      </c>
      <c r="C32" s="41"/>
      <c r="D32" s="41"/>
      <c r="E32" s="41"/>
      <c r="F32" s="41"/>
      <c r="G32" s="154"/>
      <c r="H32" s="204">
        <f>4*((H31-E29)/(H29-E29))</f>
        <v>4</v>
      </c>
      <c r="I32" s="205"/>
    </row>
    <row r="33" spans="1:10" s="130" customFormat="1" ht="19" customHeight="1" thickBot="1" x14ac:dyDescent="0.4">
      <c r="B33" s="214"/>
      <c r="C33" s="50"/>
      <c r="D33" s="50"/>
      <c r="E33" s="50"/>
      <c r="F33" s="50"/>
      <c r="G33" s="50"/>
      <c r="H33" s="50"/>
      <c r="I33" s="50"/>
      <c r="J33" s="215"/>
    </row>
    <row r="34" spans="1:10" ht="27" customHeight="1" thickBot="1" x14ac:dyDescent="0.4">
      <c r="B34" s="145" t="s">
        <v>69</v>
      </c>
      <c r="C34" s="146"/>
      <c r="D34" s="146"/>
      <c r="E34" s="146"/>
      <c r="F34" s="146"/>
      <c r="G34" s="146"/>
      <c r="H34" s="146"/>
      <c r="I34" s="147"/>
    </row>
    <row r="35" spans="1:10" ht="15" thickBot="1" x14ac:dyDescent="0.4">
      <c r="B35" s="190" t="s">
        <v>4</v>
      </c>
      <c r="C35" s="179"/>
      <c r="D35" s="179" t="s">
        <v>5</v>
      </c>
      <c r="E35" s="181" t="s">
        <v>6</v>
      </c>
      <c r="F35" s="182"/>
      <c r="G35" s="183"/>
      <c r="H35" s="181" t="s">
        <v>7</v>
      </c>
      <c r="I35" s="187"/>
    </row>
    <row r="36" spans="1:10" ht="15" thickBot="1" x14ac:dyDescent="0.4">
      <c r="B36" s="191" t="s">
        <v>65</v>
      </c>
      <c r="C36" s="192"/>
      <c r="D36" s="180">
        <v>2</v>
      </c>
      <c r="E36" s="184">
        <v>160</v>
      </c>
      <c r="F36" s="185"/>
      <c r="G36" s="186"/>
      <c r="H36" s="188">
        <v>200</v>
      </c>
      <c r="I36" s="189"/>
    </row>
    <row r="37" spans="1:10" ht="20.5" customHeight="1" thickBot="1" x14ac:dyDescent="0.4">
      <c r="B37" s="168" t="s">
        <v>66</v>
      </c>
      <c r="C37" s="169"/>
      <c r="D37" s="169"/>
      <c r="E37" s="169"/>
      <c r="F37" s="169"/>
      <c r="G37" s="170"/>
      <c r="H37" s="166" t="s">
        <v>8</v>
      </c>
      <c r="I37" s="167"/>
    </row>
    <row r="38" spans="1:10" ht="33.5" customHeight="1" thickBot="1" x14ac:dyDescent="0.4">
      <c r="B38" s="171" t="s">
        <v>84</v>
      </c>
      <c r="C38" s="172"/>
      <c r="D38" s="172"/>
      <c r="E38" s="172"/>
      <c r="F38" s="172"/>
      <c r="G38" s="172"/>
      <c r="H38" s="177">
        <v>161</v>
      </c>
      <c r="I38" s="178"/>
    </row>
    <row r="39" spans="1:10" ht="26" customHeight="1" thickBot="1" x14ac:dyDescent="0.4">
      <c r="B39" s="40" t="s">
        <v>83</v>
      </c>
      <c r="C39" s="41"/>
      <c r="D39" s="41"/>
      <c r="E39" s="41"/>
      <c r="F39" s="41"/>
      <c r="G39" s="154"/>
      <c r="H39" s="207">
        <f>2*((H38-E36)/(H36-E36))</f>
        <v>0.05</v>
      </c>
      <c r="I39" s="208"/>
    </row>
    <row r="40" spans="1:10" s="130" customFormat="1" ht="13" customHeight="1" thickBot="1" x14ac:dyDescent="0.4">
      <c r="B40" s="214"/>
      <c r="C40" s="50"/>
      <c r="D40" s="50"/>
      <c r="E40" s="50"/>
      <c r="F40" s="50"/>
      <c r="G40" s="50"/>
      <c r="H40" s="50"/>
      <c r="I40" s="213"/>
    </row>
    <row r="41" spans="1:10" ht="29" customHeight="1" thickBot="1" x14ac:dyDescent="0.4">
      <c r="B41" s="174" t="s">
        <v>85</v>
      </c>
      <c r="C41" s="175"/>
      <c r="D41" s="175"/>
      <c r="E41" s="175"/>
      <c r="F41" s="175"/>
      <c r="G41" s="176"/>
      <c r="H41" s="195">
        <f>I24+H32+H39</f>
        <v>15.593859649122807</v>
      </c>
      <c r="I41" s="196"/>
    </row>
    <row r="42" spans="1:10" s="173" customFormat="1" ht="21.5" customHeight="1" thickBot="1" x14ac:dyDescent="0.4">
      <c r="B42" s="211"/>
      <c r="C42" s="194"/>
      <c r="D42" s="194"/>
      <c r="E42" s="194"/>
      <c r="F42" s="194"/>
      <c r="G42" s="194"/>
      <c r="H42" s="194"/>
      <c r="I42" s="212"/>
    </row>
    <row r="43" spans="1:10" s="16" customFormat="1" ht="33" customHeight="1" thickBot="1" x14ac:dyDescent="0.4">
      <c r="B43" s="113" t="s">
        <v>63</v>
      </c>
      <c r="C43" s="114"/>
      <c r="D43" s="114"/>
      <c r="E43" s="114"/>
      <c r="F43" s="114"/>
      <c r="G43" s="114"/>
      <c r="H43" s="114"/>
      <c r="I43" s="115"/>
    </row>
    <row r="44" spans="1:10" s="16" customFormat="1" ht="72.5" customHeight="1" thickBot="1" x14ac:dyDescent="0.4">
      <c r="B44" s="116" t="s">
        <v>82</v>
      </c>
      <c r="C44" s="117"/>
      <c r="D44" s="117"/>
      <c r="E44" s="117"/>
      <c r="F44" s="117"/>
      <c r="G44" s="117"/>
      <c r="H44" s="117"/>
      <c r="I44" s="118"/>
    </row>
    <row r="45" spans="1:10" s="16" customFormat="1" ht="41" customHeight="1" thickBot="1" x14ac:dyDescent="0.4">
      <c r="B45" s="157" t="s">
        <v>72</v>
      </c>
      <c r="C45" s="158"/>
      <c r="D45" s="159"/>
      <c r="E45" s="157" t="s">
        <v>73</v>
      </c>
      <c r="F45" s="158"/>
      <c r="G45" s="158"/>
      <c r="H45" s="158"/>
      <c r="I45" s="159"/>
      <c r="J45" s="33"/>
    </row>
    <row r="46" spans="1:10" s="16" customFormat="1" ht="23.5" customHeight="1" thickBot="1" x14ac:dyDescent="0.4">
      <c r="B46" s="160"/>
      <c r="C46" s="161"/>
      <c r="D46" s="162"/>
      <c r="E46" s="163"/>
      <c r="F46" s="164"/>
      <c r="G46" s="164"/>
      <c r="H46" s="164"/>
      <c r="I46" s="165"/>
      <c r="J46" s="34"/>
    </row>
    <row r="47" spans="1:10" x14ac:dyDescent="0.35">
      <c r="A47" s="37"/>
      <c r="B47" s="39" t="s">
        <v>64</v>
      </c>
      <c r="C47" s="39"/>
      <c r="D47" s="39"/>
      <c r="E47" s="39"/>
      <c r="F47" s="39"/>
      <c r="G47" s="39"/>
      <c r="J47" s="35"/>
    </row>
    <row r="48" spans="1:10" ht="14" customHeight="1" thickBot="1" x14ac:dyDescent="0.4">
      <c r="B48" s="102"/>
      <c r="C48" s="15"/>
      <c r="D48" s="15"/>
      <c r="E48" s="15"/>
      <c r="F48" s="15"/>
      <c r="J48" s="36"/>
    </row>
    <row r="49" spans="2:9" ht="15.65" customHeight="1" x14ac:dyDescent="0.35">
      <c r="B49" s="103" t="s">
        <v>9</v>
      </c>
      <c r="C49" s="104"/>
      <c r="D49" s="209" t="s">
        <v>44</v>
      </c>
      <c r="E49" s="105" t="s">
        <v>10</v>
      </c>
      <c r="F49" s="106"/>
      <c r="G49" s="106"/>
      <c r="H49" s="106"/>
      <c r="I49" s="107"/>
    </row>
    <row r="50" spans="2:9" ht="11.5" customHeight="1" thickBot="1" x14ac:dyDescent="0.4">
      <c r="B50" s="108"/>
      <c r="C50" s="109"/>
      <c r="D50" s="210"/>
      <c r="E50" s="110"/>
      <c r="F50" s="111"/>
      <c r="G50" s="111"/>
      <c r="H50" s="111"/>
      <c r="I50" s="112"/>
    </row>
  </sheetData>
  <mergeCells count="74">
    <mergeCell ref="B26:I26"/>
    <mergeCell ref="B18:I18"/>
    <mergeCell ref="B29:C29"/>
    <mergeCell ref="H36:I36"/>
    <mergeCell ref="H38:I38"/>
    <mergeCell ref="H39:I39"/>
    <mergeCell ref="B37:G37"/>
    <mergeCell ref="H37:I37"/>
    <mergeCell ref="B39:G39"/>
    <mergeCell ref="B38:G38"/>
    <mergeCell ref="B41:G41"/>
    <mergeCell ref="H41:I41"/>
    <mergeCell ref="B40:I40"/>
    <mergeCell ref="B27:I27"/>
    <mergeCell ref="E28:G28"/>
    <mergeCell ref="H28:I28"/>
    <mergeCell ref="E29:G29"/>
    <mergeCell ref="H29:I29"/>
    <mergeCell ref="H31:I31"/>
    <mergeCell ref="H30:I30"/>
    <mergeCell ref="H32:I32"/>
    <mergeCell ref="B32:G32"/>
    <mergeCell ref="B30:G30"/>
    <mergeCell ref="B31:G31"/>
    <mergeCell ref="B34:I34"/>
    <mergeCell ref="B43:I43"/>
    <mergeCell ref="B44:I44"/>
    <mergeCell ref="E45:I45"/>
    <mergeCell ref="E46:I46"/>
    <mergeCell ref="E49:I50"/>
    <mergeCell ref="E35:G35"/>
    <mergeCell ref="H35:I35"/>
    <mergeCell ref="B6:D6"/>
    <mergeCell ref="B7:D7"/>
    <mergeCell ref="B8:D8"/>
    <mergeCell ref="B9:D9"/>
    <mergeCell ref="B10:D10"/>
    <mergeCell ref="B46:D46"/>
    <mergeCell ref="B49:C50"/>
    <mergeCell ref="D49:D50"/>
    <mergeCell ref="B1:I1"/>
    <mergeCell ref="B3:I3"/>
    <mergeCell ref="B4:I4"/>
    <mergeCell ref="B11:I11"/>
    <mergeCell ref="B13:H13"/>
    <mergeCell ref="B14:H14"/>
    <mergeCell ref="B17:H17"/>
    <mergeCell ref="B2:F2"/>
    <mergeCell ref="B12:I12"/>
    <mergeCell ref="B16:H16"/>
    <mergeCell ref="B15:H15"/>
    <mergeCell ref="B5:D5"/>
    <mergeCell ref="E5:I5"/>
    <mergeCell ref="G10:I10"/>
    <mergeCell ref="E10:F10"/>
    <mergeCell ref="E6:I6"/>
    <mergeCell ref="E7:I7"/>
    <mergeCell ref="E8:I8"/>
    <mergeCell ref="E9:I9"/>
    <mergeCell ref="B45:D45"/>
    <mergeCell ref="E36:G36"/>
    <mergeCell ref="B42:I42"/>
    <mergeCell ref="B33:I33"/>
    <mergeCell ref="B24:H24"/>
    <mergeCell ref="B25:I25"/>
    <mergeCell ref="B19:I19"/>
    <mergeCell ref="B20:D20"/>
    <mergeCell ref="F20:G20"/>
    <mergeCell ref="H20:I20"/>
    <mergeCell ref="B21:D21"/>
    <mergeCell ref="F21:G21"/>
    <mergeCell ref="H21:I21"/>
    <mergeCell ref="C22:D22"/>
    <mergeCell ref="C23:D23"/>
  </mergeCells>
  <phoneticPr fontId="20" type="noConversion"/>
  <dataValidations count="3">
    <dataValidation type="list" allowBlank="1" showInputMessage="1" showErrorMessage="1" sqref="E10" xr:uid="{8EC8F429-3BAF-4788-9EDF-672EA5338C42}">
      <formula1>"Som platcom DPH,Nie som platcom DPH"</formula1>
    </dataValidation>
    <dataValidation type="list" allowBlank="1" showInputMessage="1" showErrorMessage="1" sqref="B21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B36 B29" xr:uid="{1C6873EA-87D7-4246-9C06-E5A5A0A589D5}">
      <formula1>"čím menej, tým lepšie,čím viac, tým lepšie"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412750</xdr:colOff>
                    <xdr:row>14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14</xdr:row>
                    <xdr:rowOff>0</xdr:rowOff>
                  </from>
                  <to>
                    <xdr:col>10</xdr:col>
                    <xdr:colOff>412750</xdr:colOff>
                    <xdr:row>15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10</xdr:col>
                    <xdr:colOff>412750</xdr:colOff>
                    <xdr:row>17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16</xdr:row>
                    <xdr:rowOff>0</xdr:rowOff>
                  </from>
                  <to>
                    <xdr:col>10</xdr:col>
                    <xdr:colOff>533400</xdr:colOff>
                    <xdr:row>17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0</xdr:rowOff>
                  </from>
                  <to>
                    <xdr:col>10</xdr:col>
                    <xdr:colOff>412750</xdr:colOff>
                    <xdr:row>16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355600</xdr:colOff>
                    <xdr:row>13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topLeftCell="A8" zoomScaleNormal="100" zoomScaleSheetLayoutView="100" workbookViewId="0">
      <selection activeCell="B8" sqref="B8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3" t="s">
        <v>47</v>
      </c>
    </row>
    <row r="3" spans="2:2" x14ac:dyDescent="0.35">
      <c r="B3" s="24"/>
    </row>
    <row r="4" spans="2:2" x14ac:dyDescent="0.35">
      <c r="B4" s="25" t="s">
        <v>12</v>
      </c>
    </row>
    <row r="5" spans="2:2" x14ac:dyDescent="0.35">
      <c r="B5" s="26"/>
    </row>
    <row r="6" spans="2:2" x14ac:dyDescent="0.35">
      <c r="B6" s="27" t="s">
        <v>13</v>
      </c>
    </row>
    <row r="7" spans="2:2" x14ac:dyDescent="0.35">
      <c r="B7" s="25"/>
    </row>
    <row r="8" spans="2:2" ht="60.75" customHeight="1" x14ac:dyDescent="0.35">
      <c r="B8" s="28" t="s">
        <v>48</v>
      </c>
    </row>
    <row r="9" spans="2:2" x14ac:dyDescent="0.35">
      <c r="B9" s="28"/>
    </row>
    <row r="10" spans="2:2" x14ac:dyDescent="0.35">
      <c r="B10" s="29" t="s">
        <v>49</v>
      </c>
    </row>
    <row r="11" spans="2:2" x14ac:dyDescent="0.35">
      <c r="B11" s="29" t="s">
        <v>50</v>
      </c>
    </row>
    <row r="12" spans="2:2" x14ac:dyDescent="0.35">
      <c r="B12" s="29" t="s">
        <v>51</v>
      </c>
    </row>
    <row r="13" spans="2:2" x14ac:dyDescent="0.35">
      <c r="B13" s="29" t="s">
        <v>52</v>
      </c>
    </row>
    <row r="14" spans="2:2" x14ac:dyDescent="0.35">
      <c r="B14" s="25"/>
    </row>
    <row r="15" spans="2:2" ht="29" x14ac:dyDescent="0.35">
      <c r="B15" s="28" t="s">
        <v>53</v>
      </c>
    </row>
    <row r="16" spans="2:2" x14ac:dyDescent="0.35">
      <c r="B16" s="30"/>
    </row>
    <row r="17" spans="2:2" ht="29" x14ac:dyDescent="0.35">
      <c r="B17" s="25" t="s">
        <v>54</v>
      </c>
    </row>
    <row r="18" spans="2:2" ht="15" thickBot="1" x14ac:dyDescent="0.4">
      <c r="B18" s="22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.odsek-8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11</v>
      </c>
    </row>
    <row r="3" spans="1:1" x14ac:dyDescent="0.35">
      <c r="A3" s="2"/>
    </row>
    <row r="4" spans="1:1" x14ac:dyDescent="0.35">
      <c r="A4" s="7" t="s">
        <v>12</v>
      </c>
    </row>
    <row r="5" spans="1:1" x14ac:dyDescent="0.35">
      <c r="A5" s="2"/>
    </row>
    <row r="6" spans="1:1" x14ac:dyDescent="0.35">
      <c r="A6" s="5" t="s">
        <v>13</v>
      </c>
    </row>
    <row r="7" spans="1:1" x14ac:dyDescent="0.35">
      <c r="A7" s="6"/>
    </row>
    <row r="8" spans="1:1" ht="60.75" customHeight="1" x14ac:dyDescent="0.35">
      <c r="A8" s="8" t="s">
        <v>14</v>
      </c>
    </row>
    <row r="9" spans="1:1" x14ac:dyDescent="0.35">
      <c r="A9" s="8"/>
    </row>
    <row r="10" spans="1:1" x14ac:dyDescent="0.35">
      <c r="A10" s="8" t="s">
        <v>15</v>
      </c>
    </row>
    <row r="11" spans="1:1" x14ac:dyDescent="0.35">
      <c r="A11" s="8" t="s">
        <v>16</v>
      </c>
    </row>
    <row r="12" spans="1:1" x14ac:dyDescent="0.35">
      <c r="A12" s="8" t="s">
        <v>17</v>
      </c>
    </row>
    <row r="13" spans="1:1" x14ac:dyDescent="0.35">
      <c r="A13" s="8" t="s">
        <v>18</v>
      </c>
    </row>
    <row r="14" spans="1:1" x14ac:dyDescent="0.35">
      <c r="A14" s="8" t="s">
        <v>19</v>
      </c>
    </row>
    <row r="15" spans="1:1" x14ac:dyDescent="0.35">
      <c r="A15" s="8" t="s">
        <v>20</v>
      </c>
    </row>
    <row r="16" spans="1:1" x14ac:dyDescent="0.35">
      <c r="A16" s="8" t="s">
        <v>21</v>
      </c>
    </row>
    <row r="17" spans="1:1" ht="29" x14ac:dyDescent="0.35">
      <c r="A17" s="8" t="s">
        <v>22</v>
      </c>
    </row>
    <row r="18" spans="1:1" x14ac:dyDescent="0.35">
      <c r="A18" s="8" t="s">
        <v>23</v>
      </c>
    </row>
    <row r="19" spans="1:1" x14ac:dyDescent="0.35">
      <c r="A19" s="8" t="s">
        <v>24</v>
      </c>
    </row>
    <row r="20" spans="1:1" x14ac:dyDescent="0.35">
      <c r="A20" s="8" t="s">
        <v>25</v>
      </c>
    </row>
    <row r="21" spans="1:1" ht="29" x14ac:dyDescent="0.35">
      <c r="A21" s="8" t="s">
        <v>26</v>
      </c>
    </row>
    <row r="22" spans="1:1" x14ac:dyDescent="0.35">
      <c r="A22" s="8" t="s">
        <v>27</v>
      </c>
    </row>
    <row r="23" spans="1:1" x14ac:dyDescent="0.35">
      <c r="A23" s="9"/>
    </row>
    <row r="24" spans="1:1" ht="58" x14ac:dyDescent="0.35">
      <c r="A24" s="8" t="s">
        <v>28</v>
      </c>
    </row>
    <row r="25" spans="1:1" ht="13.5" customHeight="1" x14ac:dyDescent="0.35">
      <c r="A25" s="8"/>
    </row>
    <row r="26" spans="1:1" ht="29" x14ac:dyDescent="0.35">
      <c r="A26" s="8" t="s">
        <v>29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30</v>
      </c>
    </row>
    <row r="3" spans="1:1" x14ac:dyDescent="0.35">
      <c r="A3" s="2"/>
    </row>
    <row r="4" spans="1:1" x14ac:dyDescent="0.35">
      <c r="A4" s="8" t="s">
        <v>12</v>
      </c>
    </row>
    <row r="5" spans="1:1" x14ac:dyDescent="0.35">
      <c r="A5" s="9"/>
    </row>
    <row r="6" spans="1:1" x14ac:dyDescent="0.35">
      <c r="A6" s="11" t="s">
        <v>13</v>
      </c>
    </row>
    <row r="7" spans="1:1" x14ac:dyDescent="0.35">
      <c r="A7" s="8"/>
    </row>
    <row r="8" spans="1:1" ht="60.75" customHeight="1" x14ac:dyDescent="0.35">
      <c r="A8" s="8" t="s">
        <v>31</v>
      </c>
    </row>
    <row r="9" spans="1:1" x14ac:dyDescent="0.35">
      <c r="A9" s="8" t="s">
        <v>32</v>
      </c>
    </row>
    <row r="10" spans="1:1" x14ac:dyDescent="0.35">
      <c r="A10" s="10"/>
    </row>
    <row r="11" spans="1:1" ht="29" x14ac:dyDescent="0.35">
      <c r="A11" s="8" t="s">
        <v>33</v>
      </c>
    </row>
    <row r="12" spans="1:1" x14ac:dyDescent="0.35">
      <c r="A12" s="8"/>
    </row>
    <row r="13" spans="1:1" ht="29" x14ac:dyDescent="0.35">
      <c r="A13" s="8" t="s">
        <v>34</v>
      </c>
    </row>
    <row r="14" spans="1:1" x14ac:dyDescent="0.35">
      <c r="A14" s="8"/>
    </row>
    <row r="15" spans="1:1" ht="29" x14ac:dyDescent="0.35">
      <c r="A15" s="8" t="s">
        <v>35</v>
      </c>
    </row>
    <row r="16" spans="1:1" x14ac:dyDescent="0.35">
      <c r="A16" s="8"/>
    </row>
    <row r="17" spans="1:1" ht="58" x14ac:dyDescent="0.35">
      <c r="A17" s="8" t="s">
        <v>36</v>
      </c>
    </row>
    <row r="18" spans="1:1" x14ac:dyDescent="0.35">
      <c r="A18" s="8"/>
    </row>
    <row r="19" spans="1:1" ht="72.5" x14ac:dyDescent="0.35">
      <c r="A19" s="8" t="s">
        <v>37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2025-06-27T14:49:14Z</cp:lastPrinted>
  <dcterms:created xsi:type="dcterms:W3CDTF">2022-09-22T09:41:16Z</dcterms:created>
  <dcterms:modified xsi:type="dcterms:W3CDTF">2025-07-14T22:40:05Z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