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F:\VO 2019\AKTUÁLNE K 16.03.2020\SÚŤAŽE\01. Súťaže\2020\02. Oddelenie VO\01. Prebiehajúce\01. Magda\09. Kontrasné látky\06. Súťažné podklady + prílohy\"/>
    </mc:Choice>
  </mc:AlternateContent>
  <bookViews>
    <workbookView xWindow="0" yWindow="0" windowWidth="20490" windowHeight="7755" tabRatio="936" activeTab="55"/>
  </bookViews>
  <sheets>
    <sheet name="Príloha č. 1" sheetId="4" r:id="rId1"/>
    <sheet name="Príloha č. 2" sheetId="5" r:id="rId2"/>
    <sheet name="Príloha č. 3" sheetId="18" r:id="rId3"/>
    <sheet name="Príloha č. 4 - časť 1" sheetId="85" r:id="rId4"/>
    <sheet name="Príloha č. 4 - časť 2" sheetId="123" r:id="rId5"/>
    <sheet name="Príloha č. 4 - časť 3" sheetId="124" r:id="rId6"/>
    <sheet name="Príloha č. 4 - časť 4" sheetId="125" r:id="rId7"/>
    <sheet name="Príloha č. 4 - časť 5" sheetId="126" r:id="rId8"/>
    <sheet name="Príloha č. 4 - časť 6" sheetId="127" r:id="rId9"/>
    <sheet name="Príloha č. 4 - časť 7" sheetId="136" r:id="rId10"/>
    <sheet name="Príloha č. 4 - časť 8" sheetId="135" r:id="rId11"/>
    <sheet name="Príloha č. 4 - časť 9" sheetId="134" r:id="rId12"/>
    <sheet name="Príloha č. 4 - časť 10" sheetId="133" r:id="rId13"/>
    <sheet name="Príloha č. 4 - časť 11" sheetId="132" r:id="rId14"/>
    <sheet name="Príloha č. 4 - časť 12" sheetId="131" r:id="rId15"/>
    <sheet name="Príloha č. 4 - časť 13" sheetId="130" r:id="rId16"/>
    <sheet name="Príloha č. 4 - časť 14" sheetId="129" r:id="rId17"/>
    <sheet name="Príloha č. 4 - časť 15" sheetId="128" r:id="rId18"/>
    <sheet name="Príloha č. 4 - časť 16" sheetId="138" r:id="rId19"/>
    <sheet name="Príloha č. 4 - časť 17" sheetId="137" r:id="rId20"/>
    <sheet name=" Príloha č. 5 - časť č. 1" sheetId="74" r:id="rId21"/>
    <sheet name=" Príloha č. 5 - časť č. 2" sheetId="102" r:id="rId22"/>
    <sheet name=" Príloha č. 5 - časť č. 3" sheetId="103" r:id="rId23"/>
    <sheet name=" Príloha č. 5 - časť č. 4" sheetId="104" r:id="rId24"/>
    <sheet name=" Príloha č. 5 - časť č. 5" sheetId="105" r:id="rId25"/>
    <sheet name=" Príloha č. 5 - časť č. 6" sheetId="148" r:id="rId26"/>
    <sheet name=" Príloha č. 5 - časť č. 7" sheetId="147" r:id="rId27"/>
    <sheet name=" Príloha č. 5 - časť č. 8" sheetId="146" r:id="rId28"/>
    <sheet name=" Príloha č. 5 - časť č. 9" sheetId="145" r:id="rId29"/>
    <sheet name=" Príloha č. 5 - časť č. 10" sheetId="144" r:id="rId30"/>
    <sheet name=" Príloha č. 5 - časť č. 11" sheetId="143" r:id="rId31"/>
    <sheet name=" Príloha č. 5 - časť č. 12" sheetId="140" r:id="rId32"/>
    <sheet name=" Príloha č. 5 - časť č. 13" sheetId="139" r:id="rId33"/>
    <sheet name=" Príloha č. 5 - časť č. 14" sheetId="141" r:id="rId34"/>
    <sheet name=" Príloha č. 5 - časť č. 15" sheetId="142" r:id="rId35"/>
    <sheet name=" Príloha č. 5 - časť č. 16" sheetId="149" r:id="rId36"/>
    <sheet name=" Príloha č. 5 - časť č. 17" sheetId="150" r:id="rId37"/>
    <sheet name=" Príloha č. 6 - časť č. 1" sheetId="66" r:id="rId38"/>
    <sheet name=" Príloha č. 6 - časť č. 2" sheetId="119" r:id="rId39"/>
    <sheet name=" Príloha č. 6 - časť č. 3" sheetId="120" r:id="rId40"/>
    <sheet name="Príloha č. 6 - časť č. 4" sheetId="121" r:id="rId41"/>
    <sheet name="Príloha č. 6 - časť č. 5" sheetId="122" r:id="rId42"/>
    <sheet name="Príloha č. 6 - časť č. 6" sheetId="163" r:id="rId43"/>
    <sheet name="Príloha č. 6 - časť č. 7" sheetId="162" r:id="rId44"/>
    <sheet name="Príloha č. 6 - časť č. 8" sheetId="161" r:id="rId45"/>
    <sheet name="Príloha č. 6 - časť č. 9" sheetId="160" r:id="rId46"/>
    <sheet name="Príloha č. 6 - časť č. 10" sheetId="159" r:id="rId47"/>
    <sheet name="Príloha č. 6 - časť č. 11" sheetId="158" r:id="rId48"/>
    <sheet name="Príloha č. 6 - časť č. 12" sheetId="157" r:id="rId49"/>
    <sheet name="Príloha č. 6 - časť č. 13" sheetId="156" r:id="rId50"/>
    <sheet name="Príloha č. 6 - časť č. 14" sheetId="155" r:id="rId51"/>
    <sheet name="Príloha č. 6 - časť č. 15" sheetId="154" r:id="rId52"/>
    <sheet name="Príloha č. 6 - časť č. 16" sheetId="153" r:id="rId53"/>
    <sheet name="Príloha č. 6 - časť č. 17" sheetId="152" r:id="rId54"/>
    <sheet name="Príloha č. 7" sheetId="45" r:id="rId55"/>
    <sheet name="Príloha č. 8" sheetId="43" r:id="rId56"/>
  </sheets>
  <definedNames>
    <definedName name="_xlnm.Print_Area" localSheetId="20">' Príloha č. 5 - časť č. 1'!$A$1:$K$24</definedName>
    <definedName name="_xlnm.Print_Area" localSheetId="29">' Príloha č. 5 - časť č. 10'!$A$1:$K$24</definedName>
    <definedName name="_xlnm.Print_Area" localSheetId="30">' Príloha č. 5 - časť č. 11'!$A$1:$K$24</definedName>
    <definedName name="_xlnm.Print_Area" localSheetId="31">' Príloha č. 5 - časť č. 12'!$A$1:$K$24</definedName>
    <definedName name="_xlnm.Print_Area" localSheetId="32">' Príloha č. 5 - časť č. 13'!$A$1:$K$24</definedName>
    <definedName name="_xlnm.Print_Area" localSheetId="33">' Príloha č. 5 - časť č. 14'!$A$1:$K$24</definedName>
    <definedName name="_xlnm.Print_Area" localSheetId="34">' Príloha č. 5 - časť č. 15'!$A$1:$K$24</definedName>
    <definedName name="_xlnm.Print_Area" localSheetId="35">' Príloha č. 5 - časť č. 16'!$A$1:$K$24</definedName>
    <definedName name="_xlnm.Print_Area" localSheetId="36">' Príloha č. 5 - časť č. 17'!$A$1:$K$24</definedName>
    <definedName name="_xlnm.Print_Area" localSheetId="21">' Príloha č. 5 - časť č. 2'!$A$1:$K$24</definedName>
    <definedName name="_xlnm.Print_Area" localSheetId="22">' Príloha č. 5 - časť č. 3'!$A$1:$K$24</definedName>
    <definedName name="_xlnm.Print_Area" localSheetId="23">' Príloha č. 5 - časť č. 4'!$A$1:$K$24</definedName>
    <definedName name="_xlnm.Print_Area" localSheetId="24">' Príloha č. 5 - časť č. 5'!$A$1:$K$24</definedName>
    <definedName name="_xlnm.Print_Area" localSheetId="25">' Príloha č. 5 - časť č. 6'!$A$1:$K$24</definedName>
    <definedName name="_xlnm.Print_Area" localSheetId="26">' Príloha č. 5 - časť č. 7'!$A$1:$K$24</definedName>
    <definedName name="_xlnm.Print_Area" localSheetId="27">' Príloha č. 5 - časť č. 8'!$A$1:$K$24</definedName>
    <definedName name="_xlnm.Print_Area" localSheetId="28">' Príloha č. 5 - časť č. 9'!$A$1:$K$24</definedName>
    <definedName name="_xlnm.Print_Area" localSheetId="37">' Príloha č. 6 - časť č. 1'!$A$1:$O$32</definedName>
    <definedName name="_xlnm.Print_Area" localSheetId="38">' Príloha č. 6 - časť č. 2'!$A$1:$L$29</definedName>
    <definedName name="_xlnm.Print_Area" localSheetId="39">' Príloha č. 6 - časť č. 3'!$A$1:$L$30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3'!$A$1:$D$31</definedName>
    <definedName name="_xlnm.Print_Area" localSheetId="3">'Príloha č. 4 - časť 1'!$A$1:$D$34</definedName>
    <definedName name="_xlnm.Print_Area" localSheetId="12">'Príloha č. 4 - časť 10'!$A$1:$D$34</definedName>
    <definedName name="_xlnm.Print_Area" localSheetId="13">'Príloha č. 4 - časť 11'!$A$1:$D$34</definedName>
    <definedName name="_xlnm.Print_Area" localSheetId="14">'Príloha č. 4 - časť 12'!$A$1:$D$34</definedName>
    <definedName name="_xlnm.Print_Area" localSheetId="15">'Príloha č. 4 - časť 13'!$A$1:$D$34</definedName>
    <definedName name="_xlnm.Print_Area" localSheetId="16">'Príloha č. 4 - časť 14'!$A$1:$D$34</definedName>
    <definedName name="_xlnm.Print_Area" localSheetId="17">'Príloha č. 4 - časť 15'!$A$1:$D$34</definedName>
    <definedName name="_xlnm.Print_Area" localSheetId="18">'Príloha č. 4 - časť 16'!$A$1:$D$34</definedName>
    <definedName name="_xlnm.Print_Area" localSheetId="19">'Príloha č. 4 - časť 17'!$A$1:$D$33</definedName>
    <definedName name="_xlnm.Print_Area" localSheetId="4">'Príloha č. 4 - časť 2'!$A$1:$D$34</definedName>
    <definedName name="_xlnm.Print_Area" localSheetId="5">'Príloha č. 4 - časť 3'!$A$1:$D$34</definedName>
    <definedName name="_xlnm.Print_Area" localSheetId="6">'Príloha č. 4 - časť 4'!$A$1:$D$34</definedName>
    <definedName name="_xlnm.Print_Area" localSheetId="7">'Príloha č. 4 - časť 5'!$A$1:$D$34</definedName>
    <definedName name="_xlnm.Print_Area" localSheetId="8">'Príloha č. 4 - časť 6'!$A$1:$D$34</definedName>
    <definedName name="_xlnm.Print_Area" localSheetId="9">'Príloha č. 4 - časť 7'!$A$1:$D$34</definedName>
    <definedName name="_xlnm.Print_Area" localSheetId="10">'Príloha č. 4 - časť 8'!$A$1:$D$34</definedName>
    <definedName name="_xlnm.Print_Area" localSheetId="11">'Príloha č. 4 - časť 9'!$A$1:$D$34</definedName>
    <definedName name="_xlnm.Print_Area" localSheetId="46">'Príloha č. 6 - časť č. 10'!$A$1:$L$29</definedName>
    <definedName name="_xlnm.Print_Area" localSheetId="47">'Príloha č. 6 - časť č. 11'!$A$1:$L$29</definedName>
    <definedName name="_xlnm.Print_Area" localSheetId="48">'Príloha č. 6 - časť č. 12'!$A$1:$L$29</definedName>
    <definedName name="_xlnm.Print_Area" localSheetId="49">'Príloha č. 6 - časť č. 13'!$A$1:$L$29</definedName>
    <definedName name="_xlnm.Print_Area" localSheetId="50">'Príloha č. 6 - časť č. 14'!$A$1:$L$29</definedName>
    <definedName name="_xlnm.Print_Area" localSheetId="51">'Príloha č. 6 - časť č. 15'!$A$1:$L$29</definedName>
    <definedName name="_xlnm.Print_Area" localSheetId="52">'Príloha č. 6 - časť č. 16'!$A$1:$L$29</definedName>
    <definedName name="_xlnm.Print_Area" localSheetId="53">'Príloha č. 6 - časť č. 17'!$A$1:$L$29</definedName>
    <definedName name="_xlnm.Print_Area" localSheetId="40">'Príloha č. 6 - časť č. 4'!$A$1:$L$30</definedName>
    <definedName name="_xlnm.Print_Area" localSheetId="41">'Príloha č. 6 - časť č. 5'!$A$1:$L$29</definedName>
    <definedName name="_xlnm.Print_Area" localSheetId="42">'Príloha č. 6 - časť č. 6'!$A$1:$L$29</definedName>
    <definedName name="_xlnm.Print_Area" localSheetId="43">'Príloha č. 6 - časť č. 7'!$A$1:$L$29</definedName>
    <definedName name="_xlnm.Print_Area" localSheetId="44">'Príloha č. 6 - časť č. 8'!$A$1:$L$29</definedName>
    <definedName name="_xlnm.Print_Area" localSheetId="45">'Príloha č. 6 - časť č. 9'!$A$1:$L$29</definedName>
    <definedName name="_xlnm.Print_Area" localSheetId="54">'Príloha č. 7'!$A$1:$D$23</definedName>
    <definedName name="_xlnm.Print_Area" localSheetId="55">'Príloha č. 8'!$A$1:$F$31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63" l="1"/>
  <c r="B24" i="163"/>
  <c r="C21" i="163"/>
  <c r="C20" i="163"/>
  <c r="C19" i="163"/>
  <c r="C18" i="163"/>
  <c r="A2" i="163"/>
  <c r="B25" i="162"/>
  <c r="B24" i="162"/>
  <c r="C21" i="162"/>
  <c r="C20" i="162"/>
  <c r="C19" i="162"/>
  <c r="C18" i="162"/>
  <c r="A2" i="162"/>
  <c r="B25" i="161"/>
  <c r="B24" i="161"/>
  <c r="C21" i="161"/>
  <c r="C20" i="161"/>
  <c r="C19" i="161"/>
  <c r="C18" i="161"/>
  <c r="A2" i="161"/>
  <c r="B25" i="160"/>
  <c r="B24" i="160"/>
  <c r="C21" i="160"/>
  <c r="C20" i="160"/>
  <c r="C19" i="160"/>
  <c r="C18" i="160"/>
  <c r="A2" i="160"/>
  <c r="B25" i="159"/>
  <c r="B24" i="159"/>
  <c r="C21" i="159"/>
  <c r="C20" i="159"/>
  <c r="C19" i="159"/>
  <c r="C18" i="159"/>
  <c r="A2" i="159"/>
  <c r="B25" i="158"/>
  <c r="B24" i="158"/>
  <c r="C21" i="158"/>
  <c r="C20" i="158"/>
  <c r="C19" i="158"/>
  <c r="C18" i="158"/>
  <c r="A2" i="158"/>
  <c r="B25" i="157"/>
  <c r="B24" i="157"/>
  <c r="C21" i="157"/>
  <c r="C20" i="157"/>
  <c r="C19" i="157"/>
  <c r="C18" i="157"/>
  <c r="A2" i="157"/>
  <c r="B25" i="156"/>
  <c r="B24" i="156"/>
  <c r="C21" i="156"/>
  <c r="C20" i="156"/>
  <c r="C19" i="156"/>
  <c r="C18" i="156"/>
  <c r="A2" i="156"/>
  <c r="B25" i="155"/>
  <c r="B24" i="155"/>
  <c r="C21" i="155"/>
  <c r="C20" i="155"/>
  <c r="C19" i="155"/>
  <c r="C18" i="155"/>
  <c r="A2" i="155"/>
  <c r="B25" i="154"/>
  <c r="B24" i="154"/>
  <c r="C21" i="154"/>
  <c r="C20" i="154"/>
  <c r="C19" i="154"/>
  <c r="C18" i="154"/>
  <c r="A2" i="154"/>
  <c r="B25" i="153"/>
  <c r="B24" i="153"/>
  <c r="C21" i="153"/>
  <c r="C20" i="153"/>
  <c r="C19" i="153"/>
  <c r="C18" i="153"/>
  <c r="A2" i="153"/>
  <c r="B25" i="152"/>
  <c r="B24" i="152"/>
  <c r="C21" i="152"/>
  <c r="C20" i="152"/>
  <c r="C19" i="152"/>
  <c r="C18" i="152"/>
  <c r="A2" i="152"/>
  <c r="B20" i="150"/>
  <c r="B19" i="150"/>
  <c r="C16" i="150"/>
  <c r="C15" i="150"/>
  <c r="C14" i="150"/>
  <c r="C13" i="150"/>
  <c r="I8" i="150"/>
  <c r="G8" i="150"/>
  <c r="H8" i="150" s="1"/>
  <c r="A2" i="150"/>
  <c r="B20" i="149"/>
  <c r="B19" i="149"/>
  <c r="C16" i="149"/>
  <c r="C15" i="149"/>
  <c r="C14" i="149"/>
  <c r="C13" i="149"/>
  <c r="I8" i="149"/>
  <c r="J8" i="149" s="1"/>
  <c r="K8" i="149" s="1"/>
  <c r="K9" i="149" s="1"/>
  <c r="G8" i="149"/>
  <c r="H8" i="149" s="1"/>
  <c r="A2" i="149"/>
  <c r="B20" i="148"/>
  <c r="B19" i="148"/>
  <c r="C16" i="148"/>
  <c r="C15" i="148"/>
  <c r="C14" i="148"/>
  <c r="C13" i="148"/>
  <c r="I8" i="148"/>
  <c r="J8" i="148" s="1"/>
  <c r="K8" i="148" s="1"/>
  <c r="K9" i="148" s="1"/>
  <c r="G8" i="148"/>
  <c r="H8" i="148" s="1"/>
  <c r="A2" i="148"/>
  <c r="B20" i="147"/>
  <c r="B19" i="147"/>
  <c r="C16" i="147"/>
  <c r="C15" i="147"/>
  <c r="C14" i="147"/>
  <c r="C13" i="147"/>
  <c r="I8" i="147"/>
  <c r="I9" i="147" s="1"/>
  <c r="G8" i="147"/>
  <c r="H8" i="147" s="1"/>
  <c r="A2" i="147"/>
  <c r="B20" i="146"/>
  <c r="B19" i="146"/>
  <c r="C16" i="146"/>
  <c r="C15" i="146"/>
  <c r="C14" i="146"/>
  <c r="C13" i="146"/>
  <c r="I8" i="146"/>
  <c r="I9" i="146" s="1"/>
  <c r="G8" i="146"/>
  <c r="H8" i="146" s="1"/>
  <c r="A2" i="146"/>
  <c r="B20" i="145"/>
  <c r="B19" i="145"/>
  <c r="C16" i="145"/>
  <c r="C15" i="145"/>
  <c r="C14" i="145"/>
  <c r="C13" i="145"/>
  <c r="I8" i="145"/>
  <c r="J8" i="145" s="1"/>
  <c r="K8" i="145" s="1"/>
  <c r="K9" i="145" s="1"/>
  <c r="G8" i="145"/>
  <c r="H8" i="145" s="1"/>
  <c r="A2" i="145"/>
  <c r="B20" i="144"/>
  <c r="B19" i="144"/>
  <c r="C16" i="144"/>
  <c r="C15" i="144"/>
  <c r="C14" i="144"/>
  <c r="C13" i="144"/>
  <c r="I8" i="144"/>
  <c r="I9" i="144" s="1"/>
  <c r="G8" i="144"/>
  <c r="H8" i="144" s="1"/>
  <c r="A2" i="144"/>
  <c r="B20" i="143"/>
  <c r="B19" i="143"/>
  <c r="C16" i="143"/>
  <c r="C15" i="143"/>
  <c r="C14" i="143"/>
  <c r="C13" i="143"/>
  <c r="I8" i="143"/>
  <c r="I9" i="143" s="1"/>
  <c r="G8" i="143"/>
  <c r="H8" i="143" s="1"/>
  <c r="A2" i="143"/>
  <c r="B20" i="142"/>
  <c r="B19" i="142"/>
  <c r="C16" i="142"/>
  <c r="C15" i="142"/>
  <c r="C14" i="142"/>
  <c r="C13" i="142"/>
  <c r="I8" i="142"/>
  <c r="J8" i="142" s="1"/>
  <c r="K8" i="142" s="1"/>
  <c r="K9" i="142" s="1"/>
  <c r="G8" i="142"/>
  <c r="H8" i="142" s="1"/>
  <c r="A2" i="142"/>
  <c r="B20" i="141"/>
  <c r="B19" i="141"/>
  <c r="C16" i="141"/>
  <c r="C15" i="141"/>
  <c r="C14" i="141"/>
  <c r="C13" i="141"/>
  <c r="I8" i="141"/>
  <c r="I9" i="141" s="1"/>
  <c r="H8" i="141"/>
  <c r="G8" i="141"/>
  <c r="A2" i="141"/>
  <c r="B20" i="140"/>
  <c r="B19" i="140"/>
  <c r="C16" i="140"/>
  <c r="C15" i="140"/>
  <c r="C14" i="140"/>
  <c r="C13" i="140"/>
  <c r="I8" i="140"/>
  <c r="I9" i="140" s="1"/>
  <c r="H8" i="140"/>
  <c r="G8" i="140"/>
  <c r="A2" i="140"/>
  <c r="B20" i="139"/>
  <c r="B19" i="139"/>
  <c r="C16" i="139"/>
  <c r="C15" i="139"/>
  <c r="C14" i="139"/>
  <c r="C13" i="139"/>
  <c r="I8" i="139"/>
  <c r="J8" i="139" s="1"/>
  <c r="G8" i="139"/>
  <c r="H8" i="139" s="1"/>
  <c r="A2" i="139"/>
  <c r="J8" i="144" l="1"/>
  <c r="K8" i="144" s="1"/>
  <c r="K9" i="144" s="1"/>
  <c r="J8" i="146"/>
  <c r="K8" i="146" s="1"/>
  <c r="K9" i="146" s="1"/>
  <c r="I9" i="148"/>
  <c r="I9" i="149"/>
  <c r="I9" i="142"/>
  <c r="J8" i="143"/>
  <c r="K8" i="143" s="1"/>
  <c r="K9" i="143" s="1"/>
  <c r="I9" i="145"/>
  <c r="J8" i="147"/>
  <c r="K8" i="147" s="1"/>
  <c r="K9" i="147" s="1"/>
  <c r="I9" i="150"/>
  <c r="J8" i="150"/>
  <c r="K8" i="150" s="1"/>
  <c r="K9" i="150" s="1"/>
  <c r="J8" i="141"/>
  <c r="K8" i="141" s="1"/>
  <c r="K9" i="141" s="1"/>
  <c r="K8" i="140"/>
  <c r="K9" i="140" s="1"/>
  <c r="J8" i="140"/>
  <c r="K8" i="139"/>
  <c r="K9" i="139" s="1"/>
  <c r="I9" i="139"/>
  <c r="B30" i="138"/>
  <c r="B29" i="138"/>
  <c r="C26" i="138"/>
  <c r="C25" i="138"/>
  <c r="C24" i="138"/>
  <c r="C23" i="138"/>
  <c r="A2" i="138"/>
  <c r="B29" i="137"/>
  <c r="B28" i="137"/>
  <c r="C25" i="137"/>
  <c r="C24" i="137"/>
  <c r="C23" i="137"/>
  <c r="C22" i="137"/>
  <c r="A2" i="137"/>
  <c r="B30" i="136"/>
  <c r="B29" i="136"/>
  <c r="C26" i="136"/>
  <c r="C25" i="136"/>
  <c r="C24" i="136"/>
  <c r="C23" i="136"/>
  <c r="A2" i="136"/>
  <c r="B30" i="135"/>
  <c r="B29" i="135"/>
  <c r="C26" i="135"/>
  <c r="C25" i="135"/>
  <c r="C24" i="135"/>
  <c r="C23" i="135"/>
  <c r="A2" i="135"/>
  <c r="B30" i="134"/>
  <c r="B29" i="134"/>
  <c r="C26" i="134"/>
  <c r="C25" i="134"/>
  <c r="C24" i="134"/>
  <c r="C23" i="134"/>
  <c r="A2" i="134"/>
  <c r="B30" i="133"/>
  <c r="B29" i="133"/>
  <c r="C26" i="133"/>
  <c r="C25" i="133"/>
  <c r="C24" i="133"/>
  <c r="C23" i="133"/>
  <c r="A2" i="133"/>
  <c r="B30" i="132"/>
  <c r="B29" i="132"/>
  <c r="C26" i="132"/>
  <c r="C25" i="132"/>
  <c r="C24" i="132"/>
  <c r="C23" i="132"/>
  <c r="A2" i="132"/>
  <c r="B30" i="131"/>
  <c r="B29" i="131"/>
  <c r="C26" i="131"/>
  <c r="C25" i="131"/>
  <c r="C24" i="131"/>
  <c r="C23" i="131"/>
  <c r="A2" i="131"/>
  <c r="B30" i="130"/>
  <c r="B29" i="130"/>
  <c r="C26" i="130"/>
  <c r="C25" i="130"/>
  <c r="C24" i="130"/>
  <c r="C23" i="130"/>
  <c r="A2" i="130"/>
  <c r="B30" i="129"/>
  <c r="B29" i="129"/>
  <c r="C26" i="129"/>
  <c r="C25" i="129"/>
  <c r="C24" i="129"/>
  <c r="C23" i="129"/>
  <c r="A2" i="129"/>
  <c r="B30" i="128"/>
  <c r="B29" i="128"/>
  <c r="C26" i="128"/>
  <c r="C25" i="128"/>
  <c r="C24" i="128"/>
  <c r="C23" i="128"/>
  <c r="A2" i="128"/>
  <c r="B30" i="127"/>
  <c r="B29" i="127"/>
  <c r="C26" i="127"/>
  <c r="C25" i="127"/>
  <c r="C24" i="127"/>
  <c r="C23" i="127"/>
  <c r="A2" i="127"/>
  <c r="B30" i="126"/>
  <c r="B29" i="126"/>
  <c r="C26" i="126"/>
  <c r="C25" i="126"/>
  <c r="C24" i="126"/>
  <c r="C23" i="126"/>
  <c r="A2" i="126"/>
  <c r="B30" i="125"/>
  <c r="B29" i="125"/>
  <c r="C26" i="125"/>
  <c r="C25" i="125"/>
  <c r="C24" i="125"/>
  <c r="C23" i="125"/>
  <c r="A2" i="125"/>
  <c r="B30" i="124"/>
  <c r="B29" i="124"/>
  <c r="C26" i="124"/>
  <c r="C25" i="124"/>
  <c r="C24" i="124"/>
  <c r="C23" i="124"/>
  <c r="A2" i="124"/>
  <c r="B30" i="123"/>
  <c r="B29" i="123"/>
  <c r="C26" i="123"/>
  <c r="C25" i="123"/>
  <c r="C24" i="123"/>
  <c r="C23" i="123"/>
  <c r="A2" i="123"/>
  <c r="C23" i="66" l="1"/>
  <c r="C22" i="66"/>
  <c r="C21" i="66"/>
  <c r="C20" i="66"/>
  <c r="I8" i="104" l="1"/>
  <c r="I9" i="104" s="1"/>
  <c r="I8" i="103"/>
  <c r="J8" i="103" s="1"/>
  <c r="K8" i="103" s="1"/>
  <c r="K9" i="103" s="1"/>
  <c r="I8" i="102"/>
  <c r="J8" i="102" s="1"/>
  <c r="G8" i="104"/>
  <c r="H8" i="104" s="1"/>
  <c r="G8" i="103"/>
  <c r="H8" i="103" s="1"/>
  <c r="I8" i="74"/>
  <c r="J8" i="74" s="1"/>
  <c r="K8" i="74" s="1"/>
  <c r="K9" i="74" s="1"/>
  <c r="G8" i="74"/>
  <c r="H8" i="74" s="1"/>
  <c r="I9" i="102" l="1"/>
  <c r="I9" i="74"/>
  <c r="I9" i="103"/>
  <c r="J8" i="104"/>
  <c r="K8" i="104" s="1"/>
  <c r="K9" i="104" s="1"/>
  <c r="B25" i="122" l="1"/>
  <c r="B24" i="122"/>
  <c r="C21" i="122"/>
  <c r="C20" i="122"/>
  <c r="C19" i="122"/>
  <c r="C18" i="122"/>
  <c r="A2" i="122"/>
  <c r="B26" i="121"/>
  <c r="B25" i="121"/>
  <c r="C22" i="121"/>
  <c r="C21" i="121"/>
  <c r="C20" i="121"/>
  <c r="C19" i="121"/>
  <c r="A2" i="121"/>
  <c r="B26" i="120"/>
  <c r="B25" i="120"/>
  <c r="C22" i="120"/>
  <c r="C21" i="120"/>
  <c r="C20" i="120"/>
  <c r="C19" i="120"/>
  <c r="A2" i="120"/>
  <c r="B25" i="119"/>
  <c r="B24" i="119"/>
  <c r="C21" i="119"/>
  <c r="C20" i="119"/>
  <c r="C19" i="119"/>
  <c r="C18" i="119"/>
  <c r="A2" i="119"/>
  <c r="B20" i="105" l="1"/>
  <c r="B19" i="105"/>
  <c r="C16" i="105"/>
  <c r="C15" i="105"/>
  <c r="C14" i="105"/>
  <c r="C13" i="105"/>
  <c r="I8" i="105"/>
  <c r="G8" i="105"/>
  <c r="H8" i="105" s="1"/>
  <c r="A2" i="105"/>
  <c r="B20" i="104"/>
  <c r="B19" i="104"/>
  <c r="C16" i="104"/>
  <c r="C15" i="104"/>
  <c r="C14" i="104"/>
  <c r="C13" i="104"/>
  <c r="A2" i="104"/>
  <c r="B20" i="103"/>
  <c r="B19" i="103"/>
  <c r="C16" i="103"/>
  <c r="C15" i="103"/>
  <c r="C14" i="103"/>
  <c r="C13" i="103"/>
  <c r="A2" i="103"/>
  <c r="B20" i="102"/>
  <c r="B19" i="102"/>
  <c r="C16" i="102"/>
  <c r="C15" i="102"/>
  <c r="C14" i="102"/>
  <c r="C13" i="102"/>
  <c r="G8" i="102"/>
  <c r="H8" i="102" s="1"/>
  <c r="A2" i="102"/>
  <c r="J8" i="105" l="1"/>
  <c r="K8" i="105" s="1"/>
  <c r="K9" i="105" s="1"/>
  <c r="I9" i="105"/>
  <c r="K8" i="102"/>
  <c r="K9" i="102" s="1"/>
  <c r="B30" i="85" l="1"/>
  <c r="B29" i="85"/>
  <c r="C26" i="85"/>
  <c r="C25" i="85"/>
  <c r="C24" i="85"/>
  <c r="C23" i="85"/>
  <c r="A2" i="85"/>
  <c r="B20" i="74" l="1"/>
  <c r="B19" i="74"/>
  <c r="C16" i="74"/>
  <c r="C15" i="74"/>
  <c r="C14" i="74"/>
  <c r="C13" i="74"/>
  <c r="A2" i="74"/>
  <c r="A2" i="66" l="1"/>
  <c r="C7" i="5" l="1"/>
  <c r="C6" i="5"/>
  <c r="B24" i="43" l="1"/>
  <c r="B23" i="43"/>
  <c r="A2" i="43"/>
  <c r="A2" i="18"/>
  <c r="B24" i="18"/>
  <c r="B23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<sst xmlns="http://schemas.openxmlformats.org/spreadsheetml/2006/main" count="2266" uniqueCount="289">
  <si>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</si>
  <si>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</si>
  <si>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</si>
  <si>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</si>
  <si>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</si>
  <si>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</si>
  <si>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</si>
  <si>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</si>
  <si>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</si>
  <si>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</si>
  <si>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</si>
  <si>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</si>
  <si>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</si>
  <si>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</si>
  <si>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</si>
  <si>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</si>
  <si>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</si>
  <si>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</si>
  <si>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</si>
  <si>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</si>
  <si>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</si>
  <si>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</si>
  <si>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</si>
  <si>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</si>
  <si>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</si>
  <si>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</si>
  <si>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</si>
  <si>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</si>
  <si>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</si>
  <si>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</si>
  <si>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</si>
  <si>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</si>
  <si>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</si>
  <si>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</si>
  <si>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</si>
  <si>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</si>
  <si>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</si>
  <si>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</si>
  <si>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</si>
  <si>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Názov položky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</si>
  <si>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</si>
  <si>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</si>
  <si>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</si>
  <si>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</si>
  <si>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</si>
  <si>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</si>
  <si>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</si>
  <si>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</si>
  <si>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</si>
  <si>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</si>
  <si>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</si>
  <si>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</si>
  <si>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</si>
  <si>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</si>
  <si>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</si>
  <si>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</si>
  <si>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</si>
  <si>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</si>
  <si>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Špecifikácia predmetu zákazky</t>
  </si>
  <si>
    <t>Zoznam subdodávateľov a podiel subdodávok</t>
  </si>
  <si>
    <t>Subdodávateľ</t>
  </si>
  <si>
    <t>Predmet subdodávky</t>
  </si>
  <si>
    <t>% podiel subdodávok</t>
  </si>
  <si>
    <t>Údaje o osobe oprávnenej konať za subdodávateľa *</t>
  </si>
  <si>
    <t>Kupujúci:</t>
  </si>
  <si>
    <t>Východoslovenský ústav srdcových a cievnych chorôb, a.s.</t>
  </si>
  <si>
    <t>Ondavská 8</t>
  </si>
  <si>
    <t>040 11  Košice</t>
  </si>
  <si>
    <t>a</t>
  </si>
  <si>
    <t>Predávajúci:</t>
  </si>
  <si>
    <r>
      <t>ďalej tiež spoločne označovaní aj ako</t>
    </r>
    <r>
      <rPr>
        <b/>
        <sz val="10"/>
        <color rgb="FF000000"/>
        <rFont val="Arial"/>
        <family val="2"/>
        <charset val="238"/>
      </rPr>
      <t xml:space="preserve"> "účastníci dohody"</t>
    </r>
  </si>
  <si>
    <t>Za predávajúceho:</t>
  </si>
  <si>
    <t>Časť č.</t>
  </si>
  <si>
    <t>Názov príslušnej časti predmetu zákazky</t>
  </si>
  <si>
    <t>Účastníci rámcovej dohody:</t>
  </si>
  <si>
    <t xml:space="preserve">Položky predmetu zákazky pre časť č. 4: </t>
  </si>
  <si>
    <t xml:space="preserve">Položky predmetu zákazky pre časť č. 1: </t>
  </si>
  <si>
    <t xml:space="preserve">Položky predmetu zákazky pre časť č. 2: </t>
  </si>
  <si>
    <t xml:space="preserve">Položky predmetu zákazky pre časť č. 5: </t>
  </si>
  <si>
    <t>Jednotková cena za MJ v EUR</t>
  </si>
  <si>
    <r>
      <t xml:space="preserve">Predpokladané množstvo MJ </t>
    </r>
    <r>
      <rPr>
        <sz val="8"/>
        <color theme="1"/>
        <rFont val="Arial"/>
        <family val="2"/>
        <charset val="238"/>
      </rPr>
      <t>počas trvania zmluvy 
(48 mesiacov)</t>
    </r>
  </si>
  <si>
    <t>SPOLU za časť č. 2 predmetu zákazky:</t>
  </si>
  <si>
    <t>SPOLU za časť č. 3 predmetu zákazky:</t>
  </si>
  <si>
    <t>SPOLU za časť č. 4 predmetu zákazky:</t>
  </si>
  <si>
    <t>SPOLU za časť č. 5 predmetu zákazky:</t>
  </si>
  <si>
    <t>V súlade s ustanovením § 41 zákona o verejnom obstarávaní verejný obstarávateľ požaduje od úspešného uchádzača, aby najneskôr v čase uzavretia zmluvy uviedol:</t>
  </si>
  <si>
    <t xml:space="preserve">sadzba DPH v % </t>
  </si>
  <si>
    <t>Hodnota alebo podiel zákazky s pravdepodobným subdodávateľským plnením tretími stranami v EUR bez DPH</t>
  </si>
  <si>
    <t>hodnota alebo podiel zákazky s pravdepodobným subdodávateľským plnením tretími stranami v EUR bez DPH.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</si>
  <si>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</si>
  <si>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</si>
  <si>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</si>
  <si>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xxx</t>
  </si>
  <si>
    <t xml:space="preserve">Položky predmetu zákazky pre časť č. 3: </t>
  </si>
  <si>
    <t>SPOLU za časť č. 1 predmetu zákazky:</t>
  </si>
  <si>
    <t xml:space="preserve">DPH v EUR </t>
  </si>
  <si>
    <t>Podpis podľa bodu 12.8 časti 
A - Pokyny pre záujemcov a uchádzačov súťažných podkladov</t>
  </si>
  <si>
    <t xml:space="preserve">údaje o osobe oprávnenej konať za subdodávateľa v rozsahu meno a priezvisko, adresa pobytu, </t>
  </si>
  <si>
    <t>* údaje o osobe oprávnenej konať za subdodávateľa v rozsahu meno a priezvisko, adresa pobytu budú doplnené úspešným uchádzačom najneskôr v čase podpisu zmluvy</t>
  </si>
  <si>
    <t xml:space="preserve">údaje všetkých známych subdodávateľoch v rozsahu obchodné meno, sídlo, IČO, </t>
  </si>
  <si>
    <t xml:space="preserve">uvedenie predmetu subdodávky, </t>
  </si>
  <si>
    <t xml:space="preserve">percentuálny podiel zákazky zabezpečovaný subdodávateľom, </t>
  </si>
  <si>
    <t>Celková cena za predpokladané množstvo MJ v EUR</t>
  </si>
  <si>
    <t>požadovaná hodnota</t>
  </si>
  <si>
    <t>ponúkaná hodnota</t>
  </si>
  <si>
    <t>názov účinnej látky:</t>
  </si>
  <si>
    <t>merná jednotka:</t>
  </si>
  <si>
    <t>veľkosť mernej jednotky:</t>
  </si>
  <si>
    <t>množstvo účinnej látky v mernej jednotke:</t>
  </si>
  <si>
    <t>lieková forma:</t>
  </si>
  <si>
    <t>500 ml</t>
  </si>
  <si>
    <t>ATC skupina číslo</t>
  </si>
  <si>
    <t>Názov ponúkaného produktu</t>
  </si>
  <si>
    <t>Držiteľ rozhodnutia o registrácii</t>
  </si>
  <si>
    <t>Názov účinnej látky</t>
  </si>
  <si>
    <t>Lieková forma</t>
  </si>
  <si>
    <t xml:space="preserve">Cesta podania </t>
  </si>
  <si>
    <t>Množstvo účinnej látky</t>
  </si>
  <si>
    <t>Merná jednotka
(MJ)</t>
  </si>
  <si>
    <r>
      <t xml:space="preserve">Počet MJ v MJB
</t>
    </r>
    <r>
      <rPr>
        <sz val="8"/>
        <color theme="1"/>
        <rFont val="Arial"/>
        <family val="2"/>
        <charset val="238"/>
      </rPr>
      <t>(veľkosť balenia)</t>
    </r>
  </si>
  <si>
    <t>Jednotková cena za MJB v EUR</t>
  </si>
  <si>
    <t>13.</t>
  </si>
  <si>
    <t>14.</t>
  </si>
  <si>
    <t>15.</t>
  </si>
  <si>
    <t>16.</t>
  </si>
  <si>
    <t>17.</t>
  </si>
  <si>
    <t>18.</t>
  </si>
  <si>
    <t>súhlasím s podmienkami určenými verejným obstarávateľom v tomto verejnom obstarávaní uvedené vo Výzve na predkladanie ponúk a v súťažných podkladoch,</t>
  </si>
  <si>
    <t>KONTRASNÉ LÁTKY</t>
  </si>
  <si>
    <t>Časť č. 1 - Kontrasné látky skupiny 1</t>
  </si>
  <si>
    <t>Časť č. 3 - Kontrasné látky skupiny 3</t>
  </si>
  <si>
    <t>Časť č. 4 - Kontrasné látky skupiny 4</t>
  </si>
  <si>
    <t>Položka č. 1 - Ioversol 741 mg/ml (50 ml):</t>
  </si>
  <si>
    <t>1.1</t>
  </si>
  <si>
    <t>1.2</t>
  </si>
  <si>
    <t>1.3</t>
  </si>
  <si>
    <t>1.4</t>
  </si>
  <si>
    <t>1.5</t>
  </si>
  <si>
    <t>1.6</t>
  </si>
  <si>
    <t>1.7</t>
  </si>
  <si>
    <t>1.8</t>
  </si>
  <si>
    <t>Ioversol 741 mg/ml (50 ml)</t>
  </si>
  <si>
    <t>ATC skupina:</t>
  </si>
  <si>
    <t>názov ATC skupiny:</t>
  </si>
  <si>
    <t>cesta podania:</t>
  </si>
  <si>
    <t>Časť č. 2 - Kontrasné látky skupiny 2</t>
  </si>
  <si>
    <t>Časť č. 5 - Kontrasné látky skupiny 5</t>
  </si>
  <si>
    <t>Časť č. 6 - Kontrasné látky skupiny 6</t>
  </si>
  <si>
    <t xml:space="preserve">Položky predmetu zákazky pre časť č. 6: </t>
  </si>
  <si>
    <t xml:space="preserve">Položky predmetu zákazky pre časť č. 7: </t>
  </si>
  <si>
    <t>Časť č. 7 - Kontrasné látky skupiny 7</t>
  </si>
  <si>
    <t>Časť č. 8 - Kontrasné látky skupiny 8</t>
  </si>
  <si>
    <t xml:space="preserve">Položky predmetu zákazky pre časť č. 8: </t>
  </si>
  <si>
    <t>Časť č. 9 - Kontrasné látky skupiny 9</t>
  </si>
  <si>
    <t xml:space="preserve">Položky predmetu zákazky pre časť č. 9: </t>
  </si>
  <si>
    <t>Časť č. 10 - Kontrasné látky skupiny 10</t>
  </si>
  <si>
    <t xml:space="preserve">Položky predmetu zákazky pre časť č. 10: </t>
  </si>
  <si>
    <t>Časť č. 11 - Kontrasné látky skupiny 11</t>
  </si>
  <si>
    <t>Položky predmetu zákazky pre časť č. 11:</t>
  </si>
  <si>
    <t>Časť č. 12 - Kontrasné látky skupiny 12</t>
  </si>
  <si>
    <t xml:space="preserve">Položky predmetu zákazky pre časť č. 12: </t>
  </si>
  <si>
    <t>Časť č. 13 - Kontrasné látky skupiny 13</t>
  </si>
  <si>
    <t xml:space="preserve">Položky predmetu zákazky pre časť č. 13: </t>
  </si>
  <si>
    <t>Časť č. 14 - Kontrasné látky skupiny 14</t>
  </si>
  <si>
    <t xml:space="preserve">Položky predmetu zákazky pre časť č. 14: </t>
  </si>
  <si>
    <t>Časť č. 15 - Kontrasné látky skupiny 15</t>
  </si>
  <si>
    <t xml:space="preserve">Položky predmetu zákazky pre časť č. 15: </t>
  </si>
  <si>
    <t xml:space="preserve">Položky predmetu zákazky pre časť č. 16: </t>
  </si>
  <si>
    <t>Časť č. 16 - Kontrasné látky skupiny 16</t>
  </si>
  <si>
    <t>Časť č. 17 - Kontrasné látky skupiny 17</t>
  </si>
  <si>
    <t xml:space="preserve">Položky predmetu zákazky pre časť č. 17: </t>
  </si>
  <si>
    <t>V08AB07</t>
  </si>
  <si>
    <t>Joverzol</t>
  </si>
  <si>
    <t>Ioversol 741 mg/ml</t>
  </si>
  <si>
    <t>kus</t>
  </si>
  <si>
    <t>741 mg/ml (350 mg jódu v 1 ml)</t>
  </si>
  <si>
    <t>50 ml</t>
  </si>
  <si>
    <t>injekčný roztok</t>
  </si>
  <si>
    <t>intravenózne, intramuskulárne, intraarteriálne, intratekálne použitie</t>
  </si>
  <si>
    <t>100 ml</t>
  </si>
  <si>
    <t>Ioversol 741 mg/ml (100 ml)</t>
  </si>
  <si>
    <t>Položka č. 1 - Ioversol 741 mg/ml (100 ml):</t>
  </si>
  <si>
    <t>Položka č. 1 - Ioversol 741 mg/ml (200 ml):</t>
  </si>
  <si>
    <t>Ioversol 741 mg/ml (200 ml):</t>
  </si>
  <si>
    <t>200 ml</t>
  </si>
  <si>
    <t>Položka č. 1 - Jopromid 623 mg/ml (100 ml):</t>
  </si>
  <si>
    <t>V08AB05</t>
  </si>
  <si>
    <t>Jopromid</t>
  </si>
  <si>
    <t>Jopromid 623 mg/ml</t>
  </si>
  <si>
    <t xml:space="preserve">100 ml </t>
  </si>
  <si>
    <t xml:space="preserve"> 
623 mg/ml 
(300 mg jódu v 1 ml)
</t>
  </si>
  <si>
    <t xml:space="preserve">intraarteriálne použitie </t>
  </si>
  <si>
    <t>Položka č. 1 - Jopromid 769 mg/ml (100 ml):</t>
  </si>
  <si>
    <t>Jopromid 769 mg/ml (100 ml):</t>
  </si>
  <si>
    <t>Jopromid 769 mg/ml</t>
  </si>
  <si>
    <t xml:space="preserve">
769 mg/ml 
(370 mg jódu v 1 ml)
</t>
  </si>
  <si>
    <t>Položka č. 1 - Jopromid 769 mg/ml (200ml):</t>
  </si>
  <si>
    <t>Jopromid 769 mg/ml (200ml):</t>
  </si>
  <si>
    <t>Položka č. 1 - Jopromid 769 mg/ml (500 ml):</t>
  </si>
  <si>
    <t>Jopromid 769 mg/ml (500 ml):</t>
  </si>
  <si>
    <t>Položka č. 1 - Jodixanol 550 mg/ml (100 ml):</t>
  </si>
  <si>
    <t>Jodixanol 550 mg/ml (100 ml):</t>
  </si>
  <si>
    <t>V08AB09</t>
  </si>
  <si>
    <t>Jodixanol</t>
  </si>
  <si>
    <t>Jodixanol 550 mg/ml</t>
  </si>
  <si>
    <t xml:space="preserve">
550 mg/ml 
(270 mg jódu v 1 ml)
</t>
  </si>
  <si>
    <t xml:space="preserve">intravenózne a intraarteriálne použitie  </t>
  </si>
  <si>
    <t>Položka č. 1 - Jodixanol 652 mg/ml (100 ml): xxx</t>
  </si>
  <si>
    <t>Jodixanol 652 mg/ml (100 ml): xxx</t>
  </si>
  <si>
    <t>Jodixanol 652 mg/ml</t>
  </si>
  <si>
    <t xml:space="preserve">
652 mg/ml 
(320 mg jódu v 1 ml)
</t>
  </si>
  <si>
    <t>Položka č. 1 - Jodixanol 652 mg/ml (200 ml):</t>
  </si>
  <si>
    <t xml:space="preserve">
200 ml
</t>
  </si>
  <si>
    <t>Jodixanol 652 mg/ml (200 ml)</t>
  </si>
  <si>
    <t>Položka č. 1 - Jomeprol 714,4 mg/ml (50 ml):</t>
  </si>
  <si>
    <t>V08AB10</t>
  </si>
  <si>
    <t>Jomeprol</t>
  </si>
  <si>
    <t>Jomeprol 714,4 mg/ml</t>
  </si>
  <si>
    <t xml:space="preserve">
714,4 mg/ml 
(350 mg jódu v 1 ml)
</t>
  </si>
  <si>
    <t xml:space="preserve">Intravaskulárne a intratekálne použitie  </t>
  </si>
  <si>
    <t>Jomeprol 714,4 mg/ml (50 ml)</t>
  </si>
  <si>
    <t>Položka č. 1 - Jomeprol 714,4 mg/ml (100 ml):</t>
  </si>
  <si>
    <t>Jomeprol 714,4 mg/ml (100 ml):</t>
  </si>
  <si>
    <t>Položka č. 1 – Jomeprol 714,4 mg/ml (200 ml):</t>
  </si>
  <si>
    <t>Jomeprol 714,4 mg/ml (200 ml):</t>
  </si>
  <si>
    <t>Položka č. 1 – Jomeprol 816,5 mg/ml (50 ml):</t>
  </si>
  <si>
    <t>Jomeprol 816,5 mg/ml (50 ml):</t>
  </si>
  <si>
    <t>Jomeprol 816,5 mg/ml</t>
  </si>
  <si>
    <t xml:space="preserve">
816,5 mg/ml 
(400 mg jódu v 1 ml)
</t>
  </si>
  <si>
    <t>Položka č. 1 – Jomeprol 816,5 mg/ml (100 ml):</t>
  </si>
  <si>
    <t>Jomeprol 816,5 mg/ml (100 ml):</t>
  </si>
  <si>
    <t>Položka č. 1 – Jomeprol 816,5 mg/ml (200 ml):</t>
  </si>
  <si>
    <t>Jomeprol 816,5 mg/ml (200 ml):</t>
  </si>
  <si>
    <t>Položka č. 1 – Fluorid sírový 8 µl/ml</t>
  </si>
  <si>
    <t>Fluorid sírový 8 µl/ml</t>
  </si>
  <si>
    <t>V08DA05</t>
  </si>
  <si>
    <t>Fluorid sírový</t>
  </si>
  <si>
    <t xml:space="preserve">
8 µl/ml mikrobublín fluoridu 
sírového/1 ml (45 µlg)
</t>
  </si>
  <si>
    <t>prášok a disperzné prostredie na injekčnú suspenziu</t>
  </si>
  <si>
    <t xml:space="preserve">Intravenózne použitie  </t>
  </si>
  <si>
    <t xml:space="preserve">Časť č. 1 - Kontrasné látky skupiny 1 </t>
  </si>
  <si>
    <t>Ioversol parent. 350 mg/ml (100 ml)</t>
  </si>
  <si>
    <t xml:space="preserve">Časť č. 3 - Kontrasné látky skupiny 3 </t>
  </si>
  <si>
    <t>Ioversol parent. 350 mg/ml (200 ml)</t>
  </si>
  <si>
    <t xml:space="preserve">Časť č. 4 - Kontrasné látky skupiny 4 </t>
  </si>
  <si>
    <t>Jopromid 623 mg/ml (100 ml):</t>
  </si>
  <si>
    <t>Jopromid 769 mg/ml (100 ml)</t>
  </si>
  <si>
    <t xml:space="preserve">Časť č. 5 - Kontrasné látky skupiny 5 </t>
  </si>
  <si>
    <t>SPOLU za časť č. 6 predmetu zákazky:</t>
  </si>
  <si>
    <t xml:space="preserve">Časť č. 7 - Kontrasné látky skupiny 7 </t>
  </si>
  <si>
    <t>SPOLU za časť č. 7 predmetu zákazky:</t>
  </si>
  <si>
    <t xml:space="preserve">Časť č. 8 - Kontrasné látky skupiny 8 </t>
  </si>
  <si>
    <t>SPOLU za časť č. 8 predmetu zákazky:</t>
  </si>
  <si>
    <t xml:space="preserve">Časť č. 9 - Kontrasné látky skupiny 9 </t>
  </si>
  <si>
    <t>SPOLU za časť č. 9 predmetu zákazky:</t>
  </si>
  <si>
    <t>SPOLU za časť č. 10 predmetu zákazky:</t>
  </si>
  <si>
    <t xml:space="preserve">Časť č. 11 - Kontrasné látky skupiny 11 </t>
  </si>
  <si>
    <t>SPOLU za časť č. 11 predmetu zákazky:</t>
  </si>
  <si>
    <t xml:space="preserve">Časť č. 12 - Kontrasné látky skupiny 12 </t>
  </si>
  <si>
    <t>SPOLU za časť č. 12 predmetu zákazky:</t>
  </si>
  <si>
    <t xml:space="preserve">Časť č. 13 - Kontrasné látky skupiny 13 </t>
  </si>
  <si>
    <t>SPOLU za časť č. 13 predmetu zákazky:</t>
  </si>
  <si>
    <t xml:space="preserve">Časť č. 14 - Kontrasné látky skupiny 14  </t>
  </si>
  <si>
    <t>SPOLU za časť č. 14 predmetu zákazky:</t>
  </si>
  <si>
    <t xml:space="preserve">Časť č. 15 - Kontrasné látky skupiny 15 </t>
  </si>
  <si>
    <t>SPOLU za časť č. 15 predmetu zákazky:</t>
  </si>
  <si>
    <t>SPOLU za časť č. 16 predmetu zákazky:</t>
  </si>
  <si>
    <t>SPOLU za časť č. 17 predmetu zákazky:</t>
  </si>
  <si>
    <t>Jomeprol 714,4 mg/ml (200 ml)</t>
  </si>
  <si>
    <t>Jomeprol 714,4 mg/ml (100 ml)</t>
  </si>
  <si>
    <t>Jodixanol 652 mg/ml (100 ml)</t>
  </si>
  <si>
    <t>Jodixanol 550 mg/ml (100 ml)</t>
  </si>
  <si>
    <t>Jopromid 769 mg/ml (500 ml)</t>
  </si>
  <si>
    <t>Jopromid 769 mg/ml (200ml)</t>
  </si>
  <si>
    <t>Položka č. 1 - Jopromid 769 mg/ml (200 ml):</t>
  </si>
  <si>
    <t>Položka č. 1 - Jodixanol 652 mg/ml (100 ml):</t>
  </si>
  <si>
    <t>Položka č. 1 - Jomeprol 714,4 mg/ml (200 ml):</t>
  </si>
  <si>
    <t>Položka č. 1 - Jomeprol 816,5 mg/ml (50 ml):</t>
  </si>
  <si>
    <t>Položka č. 1 - Jomeprol 816,5 mg/ml (100 ml):</t>
  </si>
  <si>
    <t>Položka č. 1 - Jomeprol 816,5 mg/ml (200 ml):</t>
  </si>
  <si>
    <t>Položka č. 1 - Fluorid sírový 8 µl/ml:</t>
  </si>
  <si>
    <t>Prijatie výzvy na plnenie RD</t>
  </si>
  <si>
    <r>
      <rPr>
        <sz val="9"/>
        <color theme="1"/>
        <rFont val="Arial"/>
        <family val="2"/>
        <charset val="238"/>
      </rPr>
      <t xml:space="preserve">s viacerými účastníkmi s opätovným otvorením súťaže
na dodanie </t>
    </r>
    <r>
      <rPr>
        <b/>
        <sz val="9"/>
        <rFont val="Arial"/>
        <family val="2"/>
        <charset val="238"/>
      </rPr>
      <t>"Kontrasných látok - časť č. .......... - ............................................"</t>
    </r>
    <r>
      <rPr>
        <b/>
        <vertAlign val="superscript"/>
        <sz val="7"/>
        <rFont val="Arial"/>
        <family val="2"/>
        <charset val="238"/>
      </rPr>
      <t>1</t>
    </r>
  </si>
  <si>
    <t xml:space="preserve">Verejný obstarávateľ ako kupujúci prijal ponuku predávajúceho ako víťazného uchádzača po elektronickej aukcii a predávajúceho písomne vyzval na poskytovanie plnenia v rozsahu a za podmienok dohodnutých rámcovou dohodou (RD). </t>
  </si>
  <si>
    <t xml:space="preserve">Predávajúci výzvu kupujúceho na plnenie RD prijíma, čo potrvdrzuje podpisom tohto dokumentu. </t>
  </si>
  <si>
    <t>Víťazný uchádzač ako predávajúci sa zaväzuje počnúc dňom nasledujúcim po dni zverejnenia RD a Prílohy č.4 RD v Centrálnom registri zmlúv SR alebo v prípade opätovného otvorenia súťaže dňom nasledujúcim po dni zverejnenia Prílohy č.4 RD v Centrálnom registri zmlúv SR, na poskytovanie plnenia v rozsahu a za podmienok dohodnutých RD.</t>
  </si>
  <si>
    <t xml:space="preserve">Práva a povinnosti účastníkov dohody pri plnení záväzkov upravuje RD. </t>
  </si>
  <si>
    <r>
      <rPr>
        <sz val="8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SP</t>
    </r>
  </si>
  <si>
    <t>Podpis podľa bodu 12.8 časti 
A - Pokyny pre záujemcov a uchádzačov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</si>
</sst>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\ &quot;€&quot;"/>
  </numFmts>
  <fonts count="2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vertAlign val="superscript"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medium">
        <color indexed="64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theme="8" tint="0.39994506668294322"/>
      </left>
      <right style="medium">
        <color theme="8" tint="0.39994506668294322"/>
      </right>
      <top style="medium">
        <color indexed="64"/>
      </top>
      <bottom style="medium">
        <color theme="8" tint="0.3999450666829432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/>
      <right style="medium">
        <color theme="8" tint="0.39994506668294322"/>
      </right>
      <top style="medium">
        <color indexed="64"/>
      </top>
      <bottom/>
      <diagonal/>
    </border>
    <border>
      <left style="thin">
        <color auto="1"/>
      </left>
      <right style="dotted">
        <color rgb="FFC00000"/>
      </right>
      <top style="thin">
        <color rgb="FFC00000"/>
      </top>
      <bottom/>
      <diagonal/>
    </border>
    <border>
      <left/>
      <right/>
      <top style="thin">
        <color rgb="FFC00000"/>
      </top>
      <bottom style="thin">
        <color auto="1"/>
      </bottom>
      <diagonal/>
    </border>
    <border>
      <left/>
      <right style="dotted">
        <color indexed="64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auto="1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rgb="FFFF0000"/>
      </bottom>
      <diagonal/>
    </border>
    <border>
      <left style="thin">
        <color rgb="FFC00000"/>
      </left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</cellStyleXfs>
  <cellXfs count="4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33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3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5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48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3" borderId="53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62" xfId="0" applyFont="1" applyFill="1" applyBorder="1" applyAlignment="1" applyProtection="1">
      <alignment horizontal="center" vertical="center" wrapText="1"/>
      <protection locked="0"/>
    </xf>
    <xf numFmtId="0" fontId="7" fillId="3" borderId="63" xfId="0" applyFont="1" applyFill="1" applyBorder="1" applyAlignment="1" applyProtection="1">
      <alignment horizontal="center" vertical="center" wrapText="1"/>
      <protection locked="0"/>
    </xf>
    <xf numFmtId="0" fontId="7" fillId="3" borderId="65" xfId="0" applyFont="1" applyFill="1" applyBorder="1" applyAlignment="1" applyProtection="1">
      <alignment horizontal="center" vertical="top" wrapText="1"/>
      <protection locked="0"/>
    </xf>
    <xf numFmtId="0" fontId="7" fillId="3" borderId="66" xfId="0" applyFont="1" applyFill="1" applyBorder="1" applyAlignment="1" applyProtection="1">
      <alignment horizontal="center" vertical="center" wrapText="1"/>
      <protection locked="0"/>
    </xf>
    <xf numFmtId="0" fontId="7" fillId="3" borderId="57" xfId="0" applyFont="1" applyFill="1" applyBorder="1" applyAlignment="1" applyProtection="1">
      <alignment horizontal="center" vertical="top" wrapText="1"/>
      <protection locked="0"/>
    </xf>
    <xf numFmtId="0" fontId="7" fillId="3" borderId="58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top" wrapText="1"/>
      <protection locked="0"/>
    </xf>
    <xf numFmtId="0" fontId="7" fillId="3" borderId="73" xfId="0" applyFont="1" applyFill="1" applyBorder="1" applyAlignment="1" applyProtection="1">
      <alignment horizontal="center" vertical="top" wrapText="1"/>
      <protection locked="0"/>
    </xf>
    <xf numFmtId="0" fontId="7" fillId="3" borderId="74" xfId="0" applyFont="1" applyFill="1" applyBorder="1" applyAlignment="1" applyProtection="1">
      <alignment horizontal="center" vertical="top" wrapText="1"/>
      <protection locked="0"/>
    </xf>
    <xf numFmtId="0" fontId="7" fillId="3" borderId="78" xfId="0" applyFont="1" applyFill="1" applyBorder="1" applyAlignment="1" applyProtection="1">
      <alignment horizontal="center" vertical="top" wrapText="1"/>
      <protection locked="0"/>
    </xf>
    <xf numFmtId="49" fontId="9" fillId="0" borderId="64" xfId="0" applyNumberFormat="1" applyFont="1" applyBorder="1" applyAlignment="1" applyProtection="1">
      <alignment horizontal="center" vertical="center" wrapText="1"/>
      <protection locked="0"/>
    </xf>
    <xf numFmtId="49" fontId="9" fillId="0" borderId="79" xfId="0" applyNumberFormat="1" applyFont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Border="1" applyAlignment="1" applyProtection="1">
      <alignment horizontal="center" vertical="center" wrapText="1"/>
      <protection locked="0"/>
    </xf>
    <xf numFmtId="49" fontId="9" fillId="0" borderId="80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81" xfId="0" applyNumberFormat="1" applyFont="1" applyBorder="1" applyAlignment="1" applyProtection="1">
      <alignment horizontal="center" vertical="center" wrapText="1"/>
      <protection locked="0"/>
    </xf>
    <xf numFmtId="49" fontId="9" fillId="0" borderId="75" xfId="0" applyNumberFormat="1" applyFont="1" applyBorder="1" applyAlignment="1" applyProtection="1">
      <alignment horizontal="center" vertical="center" wrapText="1"/>
      <protection locked="0"/>
    </xf>
    <xf numFmtId="49" fontId="9" fillId="0" borderId="70" xfId="0" applyNumberFormat="1" applyFont="1" applyBorder="1" applyAlignment="1" applyProtection="1">
      <alignment horizontal="center" vertical="center" wrapText="1"/>
      <protection locked="0"/>
    </xf>
    <xf numFmtId="0" fontId="7" fillId="3" borderId="84" xfId="0" applyFont="1" applyFill="1" applyBorder="1" applyAlignment="1" applyProtection="1">
      <alignment horizontal="center" vertical="top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68" xfId="0" applyNumberFormat="1" applyFont="1" applyBorder="1" applyAlignment="1" applyProtection="1">
      <alignment horizontal="center" vertical="center" wrapText="1"/>
      <protection locked="0"/>
    </xf>
    <xf numFmtId="49" fontId="9" fillId="2" borderId="6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30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/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9" fontId="9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49" fontId="9" fillId="0" borderId="28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32" xfId="0" applyNumberFormat="1" applyFont="1" applyBorder="1" applyAlignment="1" applyProtection="1">
      <alignment horizontal="right" vertical="center" wrapTex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68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3" fillId="0" borderId="0" xfId="1" applyFont="1" applyAlignment="1">
      <alignment horizontal="left" vertical="center" wrapText="1"/>
    </xf>
    <xf numFmtId="0" fontId="7" fillId="3" borderId="109" xfId="0" applyFont="1" applyFill="1" applyBorder="1" applyAlignment="1" applyProtection="1">
      <alignment horizontal="center" vertical="center" wrapText="1"/>
      <protection locked="0"/>
    </xf>
    <xf numFmtId="0" fontId="7" fillId="3" borderId="1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47" xfId="0" applyFont="1" applyBorder="1" applyAlignment="1" applyProtection="1">
      <alignment vertical="center"/>
      <protection locked="0"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49" fontId="2" fillId="3" borderId="33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20" fillId="3" borderId="65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 wrapText="1"/>
    </xf>
    <xf numFmtId="49" fontId="3" fillId="0" borderId="88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9" fontId="3" fillId="0" borderId="24" xfId="0" applyNumberFormat="1" applyFont="1" applyBorder="1" applyAlignment="1">
      <alignment horizontal="center" vertical="center" wrapText="1"/>
    </xf>
    <xf numFmtId="49" fontId="3" fillId="0" borderId="95" xfId="0" applyNumberFormat="1" applyFont="1" applyBorder="1" applyAlignment="1">
      <alignment horizontal="left" vertical="center" wrapText="1"/>
    </xf>
    <xf numFmtId="9" fontId="3" fillId="0" borderId="113" xfId="0" applyNumberFormat="1" applyFont="1" applyBorder="1" applyAlignment="1">
      <alignment horizontal="center" vertical="center" wrapText="1"/>
    </xf>
    <xf numFmtId="9" fontId="3" fillId="0" borderId="90" xfId="0" applyNumberFormat="1" applyFont="1" applyBorder="1" applyAlignment="1">
      <alignment horizontal="center" vertical="center" wrapText="1"/>
    </xf>
    <xf numFmtId="49" fontId="3" fillId="0" borderId="8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49" fontId="3" fillId="0" borderId="96" xfId="0" applyNumberFormat="1" applyFont="1" applyBorder="1" applyAlignment="1">
      <alignment horizontal="left" vertical="center" wrapText="1"/>
    </xf>
    <xf numFmtId="49" fontId="3" fillId="0" borderId="91" xfId="0" applyNumberFormat="1" applyFont="1" applyBorder="1" applyAlignment="1">
      <alignment horizontal="center" vertical="center" wrapText="1"/>
    </xf>
    <xf numFmtId="49" fontId="3" fillId="0" borderId="92" xfId="0" applyNumberFormat="1" applyFont="1" applyBorder="1" applyAlignment="1">
      <alignment horizontal="left" vertical="center" wrapText="1"/>
    </xf>
    <xf numFmtId="9" fontId="3" fillId="0" borderId="92" xfId="0" applyNumberFormat="1" applyFont="1" applyBorder="1" applyAlignment="1">
      <alignment horizontal="center" vertical="center" wrapText="1"/>
    </xf>
    <xf numFmtId="49" fontId="3" fillId="0" borderId="111" xfId="0" applyNumberFormat="1" applyFont="1" applyBorder="1" applyAlignment="1">
      <alignment horizontal="left" vertical="center" wrapText="1"/>
    </xf>
    <xf numFmtId="9" fontId="3" fillId="0" borderId="9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3" fillId="0" borderId="37" xfId="0" applyFont="1" applyBorder="1" applyAlignment="1">
      <alignment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12" xfId="0" applyFont="1" applyBorder="1" applyAlignment="1">
      <alignment horizontal="center" vertical="top" wrapText="1"/>
    </xf>
    <xf numFmtId="14" fontId="21" fillId="0" borderId="0" xfId="0" applyNumberFormat="1" applyFont="1" applyBorder="1" applyAlignment="1">
      <alignment wrapText="1"/>
    </xf>
    <xf numFmtId="0" fontId="20" fillId="3" borderId="114" xfId="0" applyFont="1" applyFill="1" applyBorder="1" applyAlignment="1">
      <alignment horizontal="center" vertical="center" wrapText="1"/>
    </xf>
    <xf numFmtId="4" fontId="9" fillId="0" borderId="20" xfId="0" applyNumberFormat="1" applyFont="1" applyBorder="1" applyAlignment="1" applyProtection="1">
      <alignment horizontal="right" vertical="center" wrapText="1"/>
      <protection locked="0"/>
    </xf>
    <xf numFmtId="4" fontId="9" fillId="0" borderId="46" xfId="0" applyNumberFormat="1" applyFont="1" applyBorder="1" applyAlignment="1" applyProtection="1">
      <alignment horizontal="right" vertical="center" wrapText="1"/>
      <protection locked="0"/>
    </xf>
    <xf numFmtId="4" fontId="9" fillId="0" borderId="28" xfId="0" applyNumberFormat="1" applyFont="1" applyBorder="1" applyAlignment="1" applyProtection="1">
      <alignment horizontal="right" vertical="center" wrapText="1"/>
      <protection locked="0"/>
    </xf>
    <xf numFmtId="4" fontId="9" fillId="0" borderId="30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20" xfId="0" applyNumberFormat="1" applyFont="1" applyBorder="1" applyAlignment="1" applyProtection="1">
      <alignment vertical="center" wrapText="1"/>
      <protection locked="0"/>
    </xf>
    <xf numFmtId="49" fontId="9" fillId="0" borderId="46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19" xfId="0" applyNumberFormat="1" applyFont="1" applyBorder="1" applyAlignment="1" applyProtection="1">
      <alignment vertical="center" wrapText="1"/>
      <protection locked="0"/>
    </xf>
    <xf numFmtId="49" fontId="9" fillId="0" borderId="45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60" xfId="0" applyNumberFormat="1" applyFont="1" applyBorder="1" applyAlignment="1" applyProtection="1">
      <alignment horizontal="center" vertical="center" wrapText="1"/>
      <protection locked="0"/>
    </xf>
    <xf numFmtId="49" fontId="9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49" fontId="9" fillId="0" borderId="115" xfId="0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" fontId="10" fillId="4" borderId="122" xfId="0" applyNumberFormat="1" applyFont="1" applyFill="1" applyBorder="1" applyAlignment="1" applyProtection="1">
      <alignment vertical="center"/>
      <protection locked="0"/>
    </xf>
    <xf numFmtId="4" fontId="10" fillId="0" borderId="12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8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7" xfId="0" applyNumberFormat="1" applyFont="1" applyBorder="1" applyAlignment="1">
      <alignment horizontal="left" vertical="center" wrapText="1"/>
    </xf>
    <xf numFmtId="0" fontId="7" fillId="3" borderId="124" xfId="0" applyFont="1" applyFill="1" applyBorder="1" applyAlignment="1" applyProtection="1">
      <alignment horizontal="center" vertical="center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96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4" fontId="9" fillId="0" borderId="103" xfId="0" applyNumberFormat="1" applyFont="1" applyBorder="1" applyAlignment="1" applyProtection="1">
      <alignment horizontal="right" vertical="center" wrapText="1"/>
      <protection locked="0"/>
    </xf>
    <xf numFmtId="4" fontId="9" fillId="0" borderId="104" xfId="0" applyNumberFormat="1" applyFont="1" applyBorder="1" applyAlignment="1" applyProtection="1">
      <alignment horizontal="right" vertical="center" wrapText="1"/>
      <protection locked="0"/>
    </xf>
    <xf numFmtId="4" fontId="9" fillId="0" borderId="105" xfId="0" applyNumberFormat="1" applyFont="1" applyBorder="1" applyAlignment="1" applyProtection="1">
      <alignment horizontal="right" vertical="center" wrapText="1"/>
      <protection locked="0"/>
    </xf>
    <xf numFmtId="4" fontId="9" fillId="0" borderId="126" xfId="0" applyNumberFormat="1" applyFont="1" applyBorder="1" applyAlignment="1" applyProtection="1">
      <alignment horizontal="right" vertical="center" wrapText="1"/>
      <protection locked="0"/>
    </xf>
    <xf numFmtId="4" fontId="9" fillId="0" borderId="125" xfId="0" applyNumberFormat="1" applyFont="1" applyBorder="1" applyAlignment="1" applyProtection="1">
      <alignment horizontal="right" vertical="center" wrapText="1"/>
      <protection locked="0"/>
    </xf>
    <xf numFmtId="4" fontId="9" fillId="0" borderId="127" xfId="0" applyNumberFormat="1" applyFont="1" applyBorder="1" applyAlignment="1" applyProtection="1">
      <alignment horizontal="right" vertical="center" wrapText="1"/>
      <protection locked="0"/>
    </xf>
    <xf numFmtId="0" fontId="9" fillId="0" borderId="96" xfId="0" applyFont="1" applyBorder="1" applyAlignment="1">
      <alignment horizontal="left" vertical="center" wrapText="1"/>
    </xf>
    <xf numFmtId="4" fontId="9" fillId="0" borderId="101" xfId="0" applyNumberFormat="1" applyFont="1" applyBorder="1" applyAlignment="1" applyProtection="1">
      <alignment horizontal="right" vertical="center" wrapText="1"/>
      <protection locked="0"/>
    </xf>
    <xf numFmtId="4" fontId="9" fillId="0" borderId="129" xfId="0" applyNumberFormat="1" applyFont="1" applyBorder="1" applyAlignment="1" applyProtection="1">
      <alignment horizontal="right" vertical="center" wrapText="1"/>
      <protection locked="0"/>
    </xf>
    <xf numFmtId="4" fontId="9" fillId="0" borderId="128" xfId="0" applyNumberFormat="1" applyFont="1" applyBorder="1" applyAlignment="1" applyProtection="1">
      <alignment horizontal="right" vertical="center" wrapText="1"/>
      <protection locked="0"/>
    </xf>
    <xf numFmtId="4" fontId="9" fillId="0" borderId="130" xfId="0" applyNumberFormat="1" applyFont="1" applyBorder="1" applyAlignment="1" applyProtection="1">
      <alignment horizontal="right" vertical="center" wrapText="1"/>
      <protection locked="0"/>
    </xf>
    <xf numFmtId="0" fontId="9" fillId="0" borderId="17" xfId="0" applyFont="1" applyBorder="1" applyAlignment="1">
      <alignment horizontal="left" vertical="center" wrapText="1"/>
    </xf>
    <xf numFmtId="4" fontId="9" fillId="0" borderId="131" xfId="0" applyNumberFormat="1" applyFont="1" applyBorder="1" applyAlignment="1" applyProtection="1">
      <alignment horizontal="right" vertical="center" wrapText="1"/>
      <protection locked="0"/>
    </xf>
    <xf numFmtId="9" fontId="9" fillId="0" borderId="125" xfId="0" applyNumberFormat="1" applyFont="1" applyBorder="1" applyAlignment="1" applyProtection="1">
      <alignment horizontal="center" vertical="center" wrapText="1"/>
      <protection locked="0"/>
    </xf>
    <xf numFmtId="9" fontId="9" fillId="0" borderId="128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3" fillId="0" borderId="0" xfId="1" applyFont="1" applyAlignment="1">
      <alignment horizontal="left" vertical="center" wrapText="1"/>
    </xf>
    <xf numFmtId="49" fontId="3" fillId="0" borderId="0" xfId="1" applyNumberFormat="1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wrapText="1"/>
    </xf>
    <xf numFmtId="49" fontId="3" fillId="0" borderId="116" xfId="0" applyNumberFormat="1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0" fontId="7" fillId="3" borderId="132" xfId="0" applyFont="1" applyFill="1" applyBorder="1" applyAlignment="1" applyProtection="1">
      <alignment horizontal="center" vertical="center" wrapText="1"/>
      <protection locked="0"/>
    </xf>
    <xf numFmtId="0" fontId="7" fillId="3" borderId="133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Border="1" applyAlignment="1" applyProtection="1">
      <alignment horizontal="center" vertical="center" wrapText="1"/>
      <protection locked="0"/>
    </xf>
    <xf numFmtId="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8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>
      <alignment horizontal="left" wrapText="1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103" xfId="0" applyFont="1" applyBorder="1" applyAlignment="1">
      <alignment horizontal="left" vertical="center" wrapText="1"/>
    </xf>
    <xf numFmtId="0" fontId="1" fillId="0" borderId="104" xfId="0" applyFont="1" applyBorder="1" applyAlignment="1">
      <alignment horizontal="left" vertical="center" wrapText="1"/>
    </xf>
    <xf numFmtId="0" fontId="1" fillId="0" borderId="10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97" xfId="0" applyFont="1" applyFill="1" applyBorder="1" applyAlignment="1">
      <alignment horizontal="left" vertical="center"/>
    </xf>
    <xf numFmtId="0" fontId="2" fillId="3" borderId="98" xfId="0" applyFont="1" applyFill="1" applyBorder="1" applyAlignment="1">
      <alignment horizontal="left" vertical="center"/>
    </xf>
    <xf numFmtId="0" fontId="2" fillId="3" borderId="99" xfId="0" applyFont="1" applyFill="1" applyBorder="1" applyAlignment="1">
      <alignment horizontal="left" vertical="center"/>
    </xf>
    <xf numFmtId="0" fontId="1" fillId="0" borderId="100" xfId="0" applyFont="1" applyBorder="1" applyAlignment="1">
      <alignment horizontal="left" vertical="center" wrapText="1"/>
    </xf>
    <xf numFmtId="0" fontId="1" fillId="0" borderId="101" xfId="0" applyFont="1" applyBorder="1" applyAlignment="1">
      <alignment horizontal="left" vertical="center" wrapText="1"/>
    </xf>
    <xf numFmtId="0" fontId="1" fillId="0" borderId="102" xfId="0" applyFont="1" applyBorder="1" applyAlignment="1">
      <alignment horizontal="left" vertical="center" wrapText="1"/>
    </xf>
    <xf numFmtId="49" fontId="15" fillId="0" borderId="119" xfId="0" applyNumberFormat="1" applyFont="1" applyBorder="1" applyAlignment="1">
      <alignment horizontal="left" vertical="center" wrapText="1"/>
    </xf>
    <xf numFmtId="0" fontId="22" fillId="0" borderId="120" xfId="0" applyFont="1" applyBorder="1" applyAlignment="1">
      <alignment horizontal="left" vertical="center"/>
    </xf>
    <xf numFmtId="49" fontId="15" fillId="3" borderId="96" xfId="0" applyNumberFormat="1" applyFont="1" applyFill="1" applyBorder="1" applyAlignment="1">
      <alignment horizontal="left" vertical="center" wrapText="1"/>
    </xf>
    <xf numFmtId="49" fontId="15" fillId="3" borderId="16" xfId="0" applyNumberFormat="1" applyFont="1" applyFill="1" applyBorder="1" applyAlignment="1">
      <alignment horizontal="left" vertical="center" wrapText="1"/>
    </xf>
    <xf numFmtId="49" fontId="15" fillId="3" borderId="108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9" fillId="0" borderId="117" xfId="0" applyNumberFormat="1" applyFont="1" applyBorder="1" applyAlignment="1">
      <alignment horizontal="center" vertical="center" wrapText="1"/>
    </xf>
    <xf numFmtId="49" fontId="9" fillId="0" borderId="118" xfId="0" applyNumberFormat="1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106" xfId="0" applyFont="1" applyBorder="1" applyAlignment="1" applyProtection="1">
      <alignment vertical="top" wrapText="1"/>
      <protection locked="0"/>
    </xf>
    <xf numFmtId="49" fontId="10" fillId="2" borderId="85" xfId="0" applyNumberFormat="1" applyFont="1" applyFill="1" applyBorder="1" applyAlignment="1">
      <alignment horizontal="left" vertical="top" wrapText="1"/>
    </xf>
    <xf numFmtId="49" fontId="10" fillId="2" borderId="69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87" xfId="0" applyNumberFormat="1" applyFont="1" applyFill="1" applyBorder="1" applyAlignment="1">
      <alignment horizontal="left" vertical="top" wrapText="1"/>
    </xf>
    <xf numFmtId="0" fontId="10" fillId="2" borderId="38" xfId="0" applyFont="1" applyFill="1" applyBorder="1" applyAlignment="1">
      <alignment horizontal="center" vertical="top" wrapText="1"/>
    </xf>
    <xf numFmtId="0" fontId="10" fillId="2" borderId="86" xfId="0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47" xfId="0" applyFont="1" applyBorder="1" applyAlignment="1" applyProtection="1">
      <alignment horizontal="right" vertical="center"/>
      <protection locked="0"/>
    </xf>
    <xf numFmtId="0" fontId="10" fillId="0" borderId="123" xfId="0" applyFont="1" applyBorder="1" applyAlignment="1" applyProtection="1">
      <alignment horizontal="right" vertical="center"/>
      <protection locked="0"/>
    </xf>
    <xf numFmtId="49" fontId="15" fillId="0" borderId="106" xfId="1" applyNumberFormat="1" applyFont="1" applyBorder="1" applyAlignment="1">
      <alignment horizontal="left" vertical="top" wrapText="1"/>
    </xf>
    <xf numFmtId="0" fontId="13" fillId="0" borderId="37" xfId="0" applyFont="1" applyBorder="1" applyAlignment="1" applyProtection="1">
      <alignment horizontal="center" vertical="top" wrapText="1"/>
      <protection locked="0"/>
    </xf>
    <xf numFmtId="0" fontId="13" fillId="0" borderId="41" xfId="0" applyFont="1" applyBorder="1" applyAlignment="1" applyProtection="1">
      <alignment horizontal="center" vertical="top" wrapText="1"/>
      <protection locked="0"/>
    </xf>
    <xf numFmtId="0" fontId="13" fillId="0" borderId="38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3" fillId="0" borderId="39" xfId="0" applyFont="1" applyBorder="1" applyAlignment="1" applyProtection="1">
      <alignment horizontal="center" vertical="top" wrapText="1"/>
      <protection locked="0"/>
    </xf>
    <xf numFmtId="0" fontId="13" fillId="0" borderId="23" xfId="0" applyFont="1" applyBorder="1" applyAlignment="1" applyProtection="1">
      <alignment horizontal="center" vertical="top" wrapText="1"/>
      <protection locked="0"/>
    </xf>
    <xf numFmtId="3" fontId="13" fillId="0" borderId="39" xfId="0" applyNumberFormat="1" applyFont="1" applyBorder="1" applyAlignment="1" applyProtection="1">
      <alignment horizontal="center" vertical="top" wrapText="1"/>
      <protection locked="0"/>
    </xf>
    <xf numFmtId="3" fontId="13" fillId="0" borderId="23" xfId="0" applyNumberFormat="1" applyFont="1" applyBorder="1" applyAlignment="1" applyProtection="1">
      <alignment horizontal="center" vertical="top" wrapText="1"/>
      <protection locked="0"/>
    </xf>
    <xf numFmtId="3" fontId="13" fillId="0" borderId="51" xfId="0" applyNumberFormat="1" applyFont="1" applyBorder="1" applyAlignment="1" applyProtection="1">
      <alignment horizontal="center" vertical="top" wrapText="1"/>
      <protection locked="0"/>
    </xf>
    <xf numFmtId="3" fontId="13" fillId="0" borderId="52" xfId="0" applyNumberFormat="1" applyFont="1" applyBorder="1" applyAlignment="1" applyProtection="1">
      <alignment horizontal="center" vertical="top" wrapText="1"/>
      <protection locked="0"/>
    </xf>
    <xf numFmtId="0" fontId="13" fillId="0" borderId="54" xfId="0" applyFont="1" applyBorder="1" applyAlignment="1" applyProtection="1">
      <alignment horizontal="center" vertical="top" wrapText="1"/>
      <protection locked="0"/>
    </xf>
    <xf numFmtId="0" fontId="13" fillId="0" borderId="52" xfId="0" applyFont="1" applyBorder="1" applyAlignment="1" applyProtection="1">
      <alignment horizontal="center" vertical="top" wrapText="1"/>
      <protection locked="0"/>
    </xf>
    <xf numFmtId="0" fontId="13" fillId="0" borderId="40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7" fillId="0" borderId="13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9" fillId="0" borderId="56" xfId="0" applyNumberFormat="1" applyFont="1" applyBorder="1" applyAlignment="1">
      <alignment horizontal="left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14" fontId="9" fillId="0" borderId="56" xfId="0" applyNumberFormat="1" applyFont="1" applyBorder="1" applyAlignment="1">
      <alignment horizontal="left" wrapText="1"/>
    </xf>
    <xf numFmtId="3" fontId="13" fillId="0" borderId="82" xfId="0" applyNumberFormat="1" applyFont="1" applyBorder="1" applyAlignment="1" applyProtection="1">
      <alignment horizontal="center" vertical="top" wrapText="1"/>
      <protection locked="0"/>
    </xf>
    <xf numFmtId="0" fontId="13" fillId="0" borderId="47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0" borderId="134" xfId="0" applyFont="1" applyBorder="1" applyAlignment="1" applyProtection="1">
      <alignment horizontal="center" vertical="top" wrapText="1"/>
      <protection locked="0"/>
    </xf>
    <xf numFmtId="0" fontId="13" fillId="0" borderId="76" xfId="0" applyFont="1" applyBorder="1" applyAlignment="1" applyProtection="1">
      <alignment horizontal="center" vertical="top" wrapText="1"/>
      <protection locked="0"/>
    </xf>
    <xf numFmtId="0" fontId="13" fillId="0" borderId="77" xfId="0" applyFont="1" applyBorder="1" applyAlignment="1" applyProtection="1">
      <alignment horizontal="center" vertical="top" wrapText="1"/>
      <protection locked="0"/>
    </xf>
    <xf numFmtId="0" fontId="13" fillId="0" borderId="83" xfId="0" applyFont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 applyProtection="1">
      <alignment horizontal="center" vertical="top" wrapText="1"/>
      <protection locked="0"/>
    </xf>
    <xf numFmtId="0" fontId="13" fillId="0" borderId="67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3" fillId="0" borderId="71" xfId="0" applyFont="1" applyBorder="1" applyAlignment="1" applyProtection="1">
      <alignment horizontal="center" vertical="top" wrapText="1"/>
      <protection locked="0"/>
    </xf>
    <xf numFmtId="0" fontId="13" fillId="0" borderId="72" xfId="0" applyFont="1" applyBorder="1" applyAlignment="1" applyProtection="1">
      <alignment horizontal="center" vertical="top" wrapText="1"/>
      <protection locked="0"/>
    </xf>
    <xf numFmtId="0" fontId="13" fillId="0" borderId="69" xfId="0" applyFont="1" applyBorder="1" applyAlignment="1" applyProtection="1">
      <alignment horizontal="center" vertical="top" wrapText="1"/>
      <protection locked="0"/>
    </xf>
    <xf numFmtId="0" fontId="13" fillId="0" borderId="27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wrapText="1"/>
    </xf>
    <xf numFmtId="49" fontId="3" fillId="0" borderId="0" xfId="1" applyNumberFormat="1" applyFont="1" applyAlignment="1" applyProtection="1">
      <alignment horizontal="left" wrapText="1"/>
      <protection locked="0"/>
    </xf>
    <xf numFmtId="0" fontId="13" fillId="0" borderId="47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9" xfId="0" applyFont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vertical="top" wrapText="1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9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7" fillId="0" borderId="4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9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</cellXfs>
  <cellStyles count="5">
    <cellStyle name="Hypertextové prepojenie" xfId="4" builtinId="8"/>
    <cellStyle name="Normálne" xfId="0" builtinId="0"/>
    <cellStyle name="normálne 2 2" xfId="1"/>
    <cellStyle name="normálne 2 2 2" xfId="3"/>
    <cellStyle name="Normálne 4" xfId="2"/>
  </cellStyles>
  <dxfs count="170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zoomScaleNormal="100" workbookViewId="0">
      <selection activeCell="G30" sqref="G30"/>
    </sheetView>
  </sheetViews>
  <sheetFormatPr defaultRowHeight="12" x14ac:dyDescent="0.2"/>
  <cols>
    <col min="1" max="1" width="5.140625" style="6" bestFit="1" customWidth="1"/>
    <col min="2" max="2" width="22.42578125" style="6" customWidth="1"/>
    <col min="3" max="4" width="29.7109375" style="6" customWidth="1"/>
    <col min="5" max="256" width="9.140625" style="6"/>
    <col min="257" max="257" width="5.140625" style="6" bestFit="1" customWidth="1"/>
    <col min="258" max="258" width="22.42578125" style="6" customWidth="1"/>
    <col min="259" max="260" width="29.7109375" style="6" customWidth="1"/>
    <col min="261" max="512" width="9.140625" style="6"/>
    <col min="513" max="513" width="5.140625" style="6" bestFit="1" customWidth="1"/>
    <col min="514" max="514" width="22.42578125" style="6" customWidth="1"/>
    <col min="515" max="516" width="29.7109375" style="6" customWidth="1"/>
    <col min="517" max="768" width="9.140625" style="6"/>
    <col min="769" max="769" width="5.140625" style="6" bestFit="1" customWidth="1"/>
    <col min="770" max="770" width="22.42578125" style="6" customWidth="1"/>
    <col min="771" max="772" width="29.7109375" style="6" customWidth="1"/>
    <col min="773" max="1024" width="9.140625" style="6"/>
    <col min="1025" max="1025" width="5.140625" style="6" bestFit="1" customWidth="1"/>
    <col min="1026" max="1026" width="22.42578125" style="6" customWidth="1"/>
    <col min="1027" max="1028" width="29.7109375" style="6" customWidth="1"/>
    <col min="1029" max="1280" width="9.140625" style="6"/>
    <col min="1281" max="1281" width="5.140625" style="6" bestFit="1" customWidth="1"/>
    <col min="1282" max="1282" width="22.42578125" style="6" customWidth="1"/>
    <col min="1283" max="1284" width="29.7109375" style="6" customWidth="1"/>
    <col min="1285" max="1536" width="9.140625" style="6"/>
    <col min="1537" max="1537" width="5.140625" style="6" bestFit="1" customWidth="1"/>
    <col min="1538" max="1538" width="22.42578125" style="6" customWidth="1"/>
    <col min="1539" max="1540" width="29.7109375" style="6" customWidth="1"/>
    <col min="1541" max="1792" width="9.140625" style="6"/>
    <col min="1793" max="1793" width="5.140625" style="6" bestFit="1" customWidth="1"/>
    <col min="1794" max="1794" width="22.42578125" style="6" customWidth="1"/>
    <col min="1795" max="1796" width="29.7109375" style="6" customWidth="1"/>
    <col min="1797" max="2048" width="9.140625" style="6"/>
    <col min="2049" max="2049" width="5.140625" style="6" bestFit="1" customWidth="1"/>
    <col min="2050" max="2050" width="22.42578125" style="6" customWidth="1"/>
    <col min="2051" max="2052" width="29.7109375" style="6" customWidth="1"/>
    <col min="2053" max="2304" width="9.140625" style="6"/>
    <col min="2305" max="2305" width="5.140625" style="6" bestFit="1" customWidth="1"/>
    <col min="2306" max="2306" width="22.42578125" style="6" customWidth="1"/>
    <col min="2307" max="2308" width="29.7109375" style="6" customWidth="1"/>
    <col min="2309" max="2560" width="9.140625" style="6"/>
    <col min="2561" max="2561" width="5.140625" style="6" bestFit="1" customWidth="1"/>
    <col min="2562" max="2562" width="22.42578125" style="6" customWidth="1"/>
    <col min="2563" max="2564" width="29.7109375" style="6" customWidth="1"/>
    <col min="2565" max="2816" width="9.140625" style="6"/>
    <col min="2817" max="2817" width="5.140625" style="6" bestFit="1" customWidth="1"/>
    <col min="2818" max="2818" width="22.42578125" style="6" customWidth="1"/>
    <col min="2819" max="2820" width="29.7109375" style="6" customWidth="1"/>
    <col min="2821" max="3072" width="9.140625" style="6"/>
    <col min="3073" max="3073" width="5.140625" style="6" bestFit="1" customWidth="1"/>
    <col min="3074" max="3074" width="22.42578125" style="6" customWidth="1"/>
    <col min="3075" max="3076" width="29.7109375" style="6" customWidth="1"/>
    <col min="3077" max="3328" width="9.140625" style="6"/>
    <col min="3329" max="3329" width="5.140625" style="6" bestFit="1" customWidth="1"/>
    <col min="3330" max="3330" width="22.42578125" style="6" customWidth="1"/>
    <col min="3331" max="3332" width="29.7109375" style="6" customWidth="1"/>
    <col min="3333" max="3584" width="9.140625" style="6"/>
    <col min="3585" max="3585" width="5.140625" style="6" bestFit="1" customWidth="1"/>
    <col min="3586" max="3586" width="22.42578125" style="6" customWidth="1"/>
    <col min="3587" max="3588" width="29.7109375" style="6" customWidth="1"/>
    <col min="3589" max="3840" width="9.140625" style="6"/>
    <col min="3841" max="3841" width="5.140625" style="6" bestFit="1" customWidth="1"/>
    <col min="3842" max="3842" width="22.42578125" style="6" customWidth="1"/>
    <col min="3843" max="3844" width="29.7109375" style="6" customWidth="1"/>
    <col min="3845" max="4096" width="9.140625" style="6"/>
    <col min="4097" max="4097" width="5.140625" style="6" bestFit="1" customWidth="1"/>
    <col min="4098" max="4098" width="22.42578125" style="6" customWidth="1"/>
    <col min="4099" max="4100" width="29.7109375" style="6" customWidth="1"/>
    <col min="4101" max="4352" width="9.140625" style="6"/>
    <col min="4353" max="4353" width="5.140625" style="6" bestFit="1" customWidth="1"/>
    <col min="4354" max="4354" width="22.42578125" style="6" customWidth="1"/>
    <col min="4355" max="4356" width="29.7109375" style="6" customWidth="1"/>
    <col min="4357" max="4608" width="9.140625" style="6"/>
    <col min="4609" max="4609" width="5.140625" style="6" bestFit="1" customWidth="1"/>
    <col min="4610" max="4610" width="22.42578125" style="6" customWidth="1"/>
    <col min="4611" max="4612" width="29.7109375" style="6" customWidth="1"/>
    <col min="4613" max="4864" width="9.140625" style="6"/>
    <col min="4865" max="4865" width="5.140625" style="6" bestFit="1" customWidth="1"/>
    <col min="4866" max="4866" width="22.42578125" style="6" customWidth="1"/>
    <col min="4867" max="4868" width="29.7109375" style="6" customWidth="1"/>
    <col min="4869" max="5120" width="9.140625" style="6"/>
    <col min="5121" max="5121" width="5.140625" style="6" bestFit="1" customWidth="1"/>
    <col min="5122" max="5122" width="22.42578125" style="6" customWidth="1"/>
    <col min="5123" max="5124" width="29.7109375" style="6" customWidth="1"/>
    <col min="5125" max="5376" width="9.140625" style="6"/>
    <col min="5377" max="5377" width="5.140625" style="6" bestFit="1" customWidth="1"/>
    <col min="5378" max="5378" width="22.42578125" style="6" customWidth="1"/>
    <col min="5379" max="5380" width="29.7109375" style="6" customWidth="1"/>
    <col min="5381" max="5632" width="9.140625" style="6"/>
    <col min="5633" max="5633" width="5.140625" style="6" bestFit="1" customWidth="1"/>
    <col min="5634" max="5634" width="22.42578125" style="6" customWidth="1"/>
    <col min="5635" max="5636" width="29.7109375" style="6" customWidth="1"/>
    <col min="5637" max="5888" width="9.140625" style="6"/>
    <col min="5889" max="5889" width="5.140625" style="6" bestFit="1" customWidth="1"/>
    <col min="5890" max="5890" width="22.42578125" style="6" customWidth="1"/>
    <col min="5891" max="5892" width="29.7109375" style="6" customWidth="1"/>
    <col min="5893" max="6144" width="9.140625" style="6"/>
    <col min="6145" max="6145" width="5.140625" style="6" bestFit="1" customWidth="1"/>
    <col min="6146" max="6146" width="22.42578125" style="6" customWidth="1"/>
    <col min="6147" max="6148" width="29.7109375" style="6" customWidth="1"/>
    <col min="6149" max="6400" width="9.140625" style="6"/>
    <col min="6401" max="6401" width="5.140625" style="6" bestFit="1" customWidth="1"/>
    <col min="6402" max="6402" width="22.42578125" style="6" customWidth="1"/>
    <col min="6403" max="6404" width="29.7109375" style="6" customWidth="1"/>
    <col min="6405" max="6656" width="9.140625" style="6"/>
    <col min="6657" max="6657" width="5.140625" style="6" bestFit="1" customWidth="1"/>
    <col min="6658" max="6658" width="22.42578125" style="6" customWidth="1"/>
    <col min="6659" max="6660" width="29.7109375" style="6" customWidth="1"/>
    <col min="6661" max="6912" width="9.140625" style="6"/>
    <col min="6913" max="6913" width="5.140625" style="6" bestFit="1" customWidth="1"/>
    <col min="6914" max="6914" width="22.42578125" style="6" customWidth="1"/>
    <col min="6915" max="6916" width="29.7109375" style="6" customWidth="1"/>
    <col min="6917" max="7168" width="9.140625" style="6"/>
    <col min="7169" max="7169" width="5.140625" style="6" bestFit="1" customWidth="1"/>
    <col min="7170" max="7170" width="22.42578125" style="6" customWidth="1"/>
    <col min="7171" max="7172" width="29.7109375" style="6" customWidth="1"/>
    <col min="7173" max="7424" width="9.140625" style="6"/>
    <col min="7425" max="7425" width="5.140625" style="6" bestFit="1" customWidth="1"/>
    <col min="7426" max="7426" width="22.42578125" style="6" customWidth="1"/>
    <col min="7427" max="7428" width="29.7109375" style="6" customWidth="1"/>
    <col min="7429" max="7680" width="9.140625" style="6"/>
    <col min="7681" max="7681" width="5.140625" style="6" bestFit="1" customWidth="1"/>
    <col min="7682" max="7682" width="22.42578125" style="6" customWidth="1"/>
    <col min="7683" max="7684" width="29.7109375" style="6" customWidth="1"/>
    <col min="7685" max="7936" width="9.140625" style="6"/>
    <col min="7937" max="7937" width="5.140625" style="6" bestFit="1" customWidth="1"/>
    <col min="7938" max="7938" width="22.42578125" style="6" customWidth="1"/>
    <col min="7939" max="7940" width="29.7109375" style="6" customWidth="1"/>
    <col min="7941" max="8192" width="9.140625" style="6"/>
    <col min="8193" max="8193" width="5.140625" style="6" bestFit="1" customWidth="1"/>
    <col min="8194" max="8194" width="22.42578125" style="6" customWidth="1"/>
    <col min="8195" max="8196" width="29.7109375" style="6" customWidth="1"/>
    <col min="8197" max="8448" width="9.140625" style="6"/>
    <col min="8449" max="8449" width="5.140625" style="6" bestFit="1" customWidth="1"/>
    <col min="8450" max="8450" width="22.42578125" style="6" customWidth="1"/>
    <col min="8451" max="8452" width="29.7109375" style="6" customWidth="1"/>
    <col min="8453" max="8704" width="9.140625" style="6"/>
    <col min="8705" max="8705" width="5.140625" style="6" bestFit="1" customWidth="1"/>
    <col min="8706" max="8706" width="22.42578125" style="6" customWidth="1"/>
    <col min="8707" max="8708" width="29.7109375" style="6" customWidth="1"/>
    <col min="8709" max="8960" width="9.140625" style="6"/>
    <col min="8961" max="8961" width="5.140625" style="6" bestFit="1" customWidth="1"/>
    <col min="8962" max="8962" width="22.42578125" style="6" customWidth="1"/>
    <col min="8963" max="8964" width="29.7109375" style="6" customWidth="1"/>
    <col min="8965" max="9216" width="9.140625" style="6"/>
    <col min="9217" max="9217" width="5.140625" style="6" bestFit="1" customWidth="1"/>
    <col min="9218" max="9218" width="22.42578125" style="6" customWidth="1"/>
    <col min="9219" max="9220" width="29.7109375" style="6" customWidth="1"/>
    <col min="9221" max="9472" width="9.140625" style="6"/>
    <col min="9473" max="9473" width="5.140625" style="6" bestFit="1" customWidth="1"/>
    <col min="9474" max="9474" width="22.42578125" style="6" customWidth="1"/>
    <col min="9475" max="9476" width="29.7109375" style="6" customWidth="1"/>
    <col min="9477" max="9728" width="9.140625" style="6"/>
    <col min="9729" max="9729" width="5.140625" style="6" bestFit="1" customWidth="1"/>
    <col min="9730" max="9730" width="22.42578125" style="6" customWidth="1"/>
    <col min="9731" max="9732" width="29.7109375" style="6" customWidth="1"/>
    <col min="9733" max="9984" width="9.140625" style="6"/>
    <col min="9985" max="9985" width="5.140625" style="6" bestFit="1" customWidth="1"/>
    <col min="9986" max="9986" width="22.42578125" style="6" customWidth="1"/>
    <col min="9987" max="9988" width="29.7109375" style="6" customWidth="1"/>
    <col min="9989" max="10240" width="9.140625" style="6"/>
    <col min="10241" max="10241" width="5.140625" style="6" bestFit="1" customWidth="1"/>
    <col min="10242" max="10242" width="22.42578125" style="6" customWidth="1"/>
    <col min="10243" max="10244" width="29.7109375" style="6" customWidth="1"/>
    <col min="10245" max="10496" width="9.140625" style="6"/>
    <col min="10497" max="10497" width="5.140625" style="6" bestFit="1" customWidth="1"/>
    <col min="10498" max="10498" width="22.42578125" style="6" customWidth="1"/>
    <col min="10499" max="10500" width="29.7109375" style="6" customWidth="1"/>
    <col min="10501" max="10752" width="9.140625" style="6"/>
    <col min="10753" max="10753" width="5.140625" style="6" bestFit="1" customWidth="1"/>
    <col min="10754" max="10754" width="22.42578125" style="6" customWidth="1"/>
    <col min="10755" max="10756" width="29.7109375" style="6" customWidth="1"/>
    <col min="10757" max="11008" width="9.140625" style="6"/>
    <col min="11009" max="11009" width="5.140625" style="6" bestFit="1" customWidth="1"/>
    <col min="11010" max="11010" width="22.42578125" style="6" customWidth="1"/>
    <col min="11011" max="11012" width="29.7109375" style="6" customWidth="1"/>
    <col min="11013" max="11264" width="9.140625" style="6"/>
    <col min="11265" max="11265" width="5.140625" style="6" bestFit="1" customWidth="1"/>
    <col min="11266" max="11266" width="22.42578125" style="6" customWidth="1"/>
    <col min="11267" max="11268" width="29.7109375" style="6" customWidth="1"/>
    <col min="11269" max="11520" width="9.140625" style="6"/>
    <col min="11521" max="11521" width="5.140625" style="6" bestFit="1" customWidth="1"/>
    <col min="11522" max="11522" width="22.42578125" style="6" customWidth="1"/>
    <col min="11523" max="11524" width="29.7109375" style="6" customWidth="1"/>
    <col min="11525" max="11776" width="9.140625" style="6"/>
    <col min="11777" max="11777" width="5.140625" style="6" bestFit="1" customWidth="1"/>
    <col min="11778" max="11778" width="22.42578125" style="6" customWidth="1"/>
    <col min="11779" max="11780" width="29.7109375" style="6" customWidth="1"/>
    <col min="11781" max="12032" width="9.140625" style="6"/>
    <col min="12033" max="12033" width="5.140625" style="6" bestFit="1" customWidth="1"/>
    <col min="12034" max="12034" width="22.42578125" style="6" customWidth="1"/>
    <col min="12035" max="12036" width="29.7109375" style="6" customWidth="1"/>
    <col min="12037" max="12288" width="9.140625" style="6"/>
    <col min="12289" max="12289" width="5.140625" style="6" bestFit="1" customWidth="1"/>
    <col min="12290" max="12290" width="22.42578125" style="6" customWidth="1"/>
    <col min="12291" max="12292" width="29.7109375" style="6" customWidth="1"/>
    <col min="12293" max="12544" width="9.140625" style="6"/>
    <col min="12545" max="12545" width="5.140625" style="6" bestFit="1" customWidth="1"/>
    <col min="12546" max="12546" width="22.42578125" style="6" customWidth="1"/>
    <col min="12547" max="12548" width="29.7109375" style="6" customWidth="1"/>
    <col min="12549" max="12800" width="9.140625" style="6"/>
    <col min="12801" max="12801" width="5.140625" style="6" bestFit="1" customWidth="1"/>
    <col min="12802" max="12802" width="22.42578125" style="6" customWidth="1"/>
    <col min="12803" max="12804" width="29.7109375" style="6" customWidth="1"/>
    <col min="12805" max="13056" width="9.140625" style="6"/>
    <col min="13057" max="13057" width="5.140625" style="6" bestFit="1" customWidth="1"/>
    <col min="13058" max="13058" width="22.42578125" style="6" customWidth="1"/>
    <col min="13059" max="13060" width="29.7109375" style="6" customWidth="1"/>
    <col min="13061" max="13312" width="9.140625" style="6"/>
    <col min="13313" max="13313" width="5.140625" style="6" bestFit="1" customWidth="1"/>
    <col min="13314" max="13314" width="22.42578125" style="6" customWidth="1"/>
    <col min="13315" max="13316" width="29.7109375" style="6" customWidth="1"/>
    <col min="13317" max="13568" width="9.140625" style="6"/>
    <col min="13569" max="13569" width="5.140625" style="6" bestFit="1" customWidth="1"/>
    <col min="13570" max="13570" width="22.42578125" style="6" customWidth="1"/>
    <col min="13571" max="13572" width="29.7109375" style="6" customWidth="1"/>
    <col min="13573" max="13824" width="9.140625" style="6"/>
    <col min="13825" max="13825" width="5.140625" style="6" bestFit="1" customWidth="1"/>
    <col min="13826" max="13826" width="22.42578125" style="6" customWidth="1"/>
    <col min="13827" max="13828" width="29.7109375" style="6" customWidth="1"/>
    <col min="13829" max="14080" width="9.140625" style="6"/>
    <col min="14081" max="14081" width="5.140625" style="6" bestFit="1" customWidth="1"/>
    <col min="14082" max="14082" width="22.42578125" style="6" customWidth="1"/>
    <col min="14083" max="14084" width="29.7109375" style="6" customWidth="1"/>
    <col min="14085" max="14336" width="9.140625" style="6"/>
    <col min="14337" max="14337" width="5.140625" style="6" bestFit="1" customWidth="1"/>
    <col min="14338" max="14338" width="22.42578125" style="6" customWidth="1"/>
    <col min="14339" max="14340" width="29.7109375" style="6" customWidth="1"/>
    <col min="14341" max="14592" width="9.140625" style="6"/>
    <col min="14593" max="14593" width="5.140625" style="6" bestFit="1" customWidth="1"/>
    <col min="14594" max="14594" width="22.42578125" style="6" customWidth="1"/>
    <col min="14595" max="14596" width="29.7109375" style="6" customWidth="1"/>
    <col min="14597" max="14848" width="9.140625" style="6"/>
    <col min="14849" max="14849" width="5.140625" style="6" bestFit="1" customWidth="1"/>
    <col min="14850" max="14850" width="22.42578125" style="6" customWidth="1"/>
    <col min="14851" max="14852" width="29.7109375" style="6" customWidth="1"/>
    <col min="14853" max="15104" width="9.140625" style="6"/>
    <col min="15105" max="15105" width="5.140625" style="6" bestFit="1" customWidth="1"/>
    <col min="15106" max="15106" width="22.42578125" style="6" customWidth="1"/>
    <col min="15107" max="15108" width="29.7109375" style="6" customWidth="1"/>
    <col min="15109" max="15360" width="9.140625" style="6"/>
    <col min="15361" max="15361" width="5.140625" style="6" bestFit="1" customWidth="1"/>
    <col min="15362" max="15362" width="22.42578125" style="6" customWidth="1"/>
    <col min="15363" max="15364" width="29.7109375" style="6" customWidth="1"/>
    <col min="15365" max="15616" width="9.140625" style="6"/>
    <col min="15617" max="15617" width="5.140625" style="6" bestFit="1" customWidth="1"/>
    <col min="15618" max="15618" width="22.42578125" style="6" customWidth="1"/>
    <col min="15619" max="15620" width="29.7109375" style="6" customWidth="1"/>
    <col min="15621" max="15872" width="9.140625" style="6"/>
    <col min="15873" max="15873" width="5.140625" style="6" bestFit="1" customWidth="1"/>
    <col min="15874" max="15874" width="22.42578125" style="6" customWidth="1"/>
    <col min="15875" max="15876" width="29.7109375" style="6" customWidth="1"/>
    <col min="15877" max="16128" width="9.140625" style="6"/>
    <col min="16129" max="16129" width="5.140625" style="6" bestFit="1" customWidth="1"/>
    <col min="16130" max="16130" width="22.42578125" style="6" customWidth="1"/>
    <col min="16131" max="16132" width="29.7109375" style="6" customWidth="1"/>
    <col min="16133" max="16384" width="9.140625" style="6"/>
  </cols>
  <sheetData>
    <row r="1" spans="1:10" ht="20.100000000000001" customHeight="1" x14ac:dyDescent="0.2">
      <c r="A1" s="283" t="s">
        <v>12</v>
      </c>
      <c r="B1" s="283"/>
    </row>
    <row r="2" spans="1:10" ht="30" customHeight="1" x14ac:dyDescent="0.2">
      <c r="A2" s="289" t="s">
        <v>128</v>
      </c>
      <c r="B2" s="289"/>
      <c r="C2" s="289"/>
      <c r="D2" s="289"/>
    </row>
    <row r="3" spans="1:10" ht="24.95" customHeight="1" x14ac:dyDescent="0.2">
      <c r="A3" s="284"/>
      <c r="B3" s="284"/>
      <c r="C3" s="284"/>
    </row>
    <row r="4" spans="1:10" ht="14.25" x14ac:dyDescent="0.2">
      <c r="A4" s="285" t="s">
        <v>13</v>
      </c>
      <c r="B4" s="285"/>
      <c r="C4" s="285"/>
      <c r="D4" s="285"/>
      <c r="E4" s="10"/>
      <c r="F4" s="10"/>
      <c r="G4" s="10"/>
      <c r="H4" s="10"/>
      <c r="I4" s="10"/>
      <c r="J4" s="10"/>
    </row>
    <row r="6" spans="1:10" s="3" customFormat="1" ht="15" customHeight="1" x14ac:dyDescent="0.25">
      <c r="A6" s="282" t="s">
        <v>1</v>
      </c>
      <c r="B6" s="282"/>
      <c r="C6" s="286"/>
      <c r="D6" s="286"/>
      <c r="F6" s="11"/>
    </row>
    <row r="7" spans="1:10" s="3" customFormat="1" ht="15" customHeight="1" x14ac:dyDescent="0.25">
      <c r="A7" s="282" t="s">
        <v>2</v>
      </c>
      <c r="B7" s="282"/>
      <c r="C7" s="287"/>
      <c r="D7" s="287"/>
    </row>
    <row r="8" spans="1:10" s="3" customFormat="1" ht="15" customHeight="1" x14ac:dyDescent="0.25">
      <c r="A8" s="282" t="s">
        <v>3</v>
      </c>
      <c r="B8" s="282"/>
      <c r="C8" s="290"/>
      <c r="D8" s="290"/>
    </row>
    <row r="9" spans="1:10" s="3" customFormat="1" ht="15" customHeight="1" x14ac:dyDescent="0.25">
      <c r="A9" s="282" t="s">
        <v>4</v>
      </c>
      <c r="B9" s="282"/>
      <c r="C9" s="290"/>
      <c r="D9" s="290"/>
    </row>
    <row r="10" spans="1:10" x14ac:dyDescent="0.2">
      <c r="A10" s="1"/>
      <c r="B10" s="1"/>
      <c r="C10" s="1"/>
    </row>
    <row r="11" spans="1:10" x14ac:dyDescent="0.2">
      <c r="A11" s="288" t="s">
        <v>14</v>
      </c>
      <c r="B11" s="288"/>
      <c r="C11" s="288"/>
      <c r="D11" s="10"/>
      <c r="E11" s="10"/>
      <c r="F11" s="10"/>
      <c r="G11" s="10"/>
      <c r="H11" s="10"/>
      <c r="I11" s="10"/>
      <c r="J11" s="10"/>
    </row>
    <row r="12" spans="1:10" s="3" customFormat="1" ht="15" customHeight="1" x14ac:dyDescent="0.25">
      <c r="A12" s="282" t="s">
        <v>5</v>
      </c>
      <c r="B12" s="282"/>
      <c r="C12" s="291" t="s">
        <v>25</v>
      </c>
      <c r="D12" s="291"/>
    </row>
    <row r="13" spans="1:10" s="3" customFormat="1" ht="15" customHeight="1" x14ac:dyDescent="0.25">
      <c r="A13" s="282" t="s">
        <v>6</v>
      </c>
      <c r="B13" s="282"/>
      <c r="C13" s="294"/>
      <c r="D13" s="294"/>
    </row>
    <row r="14" spans="1:10" s="3" customFormat="1" ht="15" customHeight="1" x14ac:dyDescent="0.25">
      <c r="A14" s="282" t="s">
        <v>7</v>
      </c>
      <c r="B14" s="282"/>
      <c r="C14" s="295"/>
      <c r="D14" s="295"/>
    </row>
    <row r="15" spans="1:10" x14ac:dyDescent="0.2">
      <c r="A15" s="1"/>
      <c r="B15" s="1"/>
      <c r="C15" s="1"/>
    </row>
    <row r="16" spans="1:10" x14ac:dyDescent="0.2">
      <c r="A16" s="288" t="s">
        <v>15</v>
      </c>
      <c r="B16" s="288"/>
      <c r="C16" s="288"/>
      <c r="D16" s="10"/>
      <c r="E16" s="10"/>
      <c r="F16" s="10"/>
      <c r="G16" s="10"/>
      <c r="H16" s="10"/>
      <c r="I16" s="10"/>
      <c r="J16" s="10"/>
    </row>
    <row r="17" spans="1:5" s="3" customFormat="1" ht="15" customHeight="1" x14ac:dyDescent="0.25">
      <c r="A17" s="282" t="s">
        <v>5</v>
      </c>
      <c r="B17" s="282"/>
      <c r="C17" s="291"/>
      <c r="D17" s="291"/>
    </row>
    <row r="18" spans="1:5" s="3" customFormat="1" ht="15" customHeight="1" x14ac:dyDescent="0.25">
      <c r="A18" s="282" t="s">
        <v>16</v>
      </c>
      <c r="B18" s="282"/>
      <c r="C18" s="294"/>
      <c r="D18" s="294"/>
    </row>
    <row r="19" spans="1:5" s="3" customFormat="1" ht="15" customHeight="1" x14ac:dyDescent="0.25">
      <c r="A19" s="282" t="s">
        <v>7</v>
      </c>
      <c r="B19" s="282"/>
      <c r="C19" s="295"/>
      <c r="D19" s="295"/>
    </row>
    <row r="20" spans="1:5" x14ac:dyDescent="0.2">
      <c r="B20" s="283"/>
      <c r="C20" s="283"/>
    </row>
    <row r="21" spans="1:5" s="9" customFormat="1" ht="15" customHeight="1" x14ac:dyDescent="0.2"/>
    <row r="22" spans="1:5" s="9" customFormat="1" ht="15" customHeight="1" x14ac:dyDescent="0.2"/>
    <row r="23" spans="1:5" s="3" customFormat="1" x14ac:dyDescent="0.25">
      <c r="A23" s="3" t="s">
        <v>8</v>
      </c>
      <c r="B23" s="20"/>
      <c r="C23" s="12"/>
    </row>
    <row r="24" spans="1:5" s="3" customFormat="1" x14ac:dyDescent="0.25">
      <c r="A24" s="3" t="s">
        <v>17</v>
      </c>
      <c r="B24" s="13"/>
      <c r="C24" s="12"/>
    </row>
    <row r="26" spans="1:5" ht="15" customHeight="1" x14ac:dyDescent="0.2">
      <c r="D26" s="14"/>
    </row>
    <row r="27" spans="1:5" ht="45" customHeight="1" x14ac:dyDescent="0.2">
      <c r="D27" s="281" t="s">
        <v>96</v>
      </c>
    </row>
    <row r="29" spans="1:5" x14ac:dyDescent="0.2">
      <c r="A29" s="292" t="s">
        <v>10</v>
      </c>
      <c r="B29" s="292"/>
      <c r="C29" s="34"/>
    </row>
    <row r="30" spans="1:5" s="9" customFormat="1" ht="12" customHeight="1" x14ac:dyDescent="0.2">
      <c r="A30" s="140"/>
      <c r="B30" s="293" t="s">
        <v>11</v>
      </c>
      <c r="C30" s="293"/>
      <c r="D30" s="7"/>
      <c r="E30" s="8"/>
    </row>
    <row r="31" spans="1:5" x14ac:dyDescent="0.2">
      <c r="A31" s="34"/>
      <c r="B31" s="34"/>
      <c r="C31" s="34"/>
    </row>
    <row r="97" spans="4:4" x14ac:dyDescent="0.2">
      <c r="D97" s="6" t="str">
        <f>IF('Príloha č. 1'!C8="","",'Príloha č. 1'!C8:D8)</f>
        <v/>
      </c>
    </row>
  </sheetData>
  <mergeCells count="29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</mergeCells>
  <conditionalFormatting sqref="A30:B30">
    <cfRule type="containsBlanks" dxfId="169" priority="6">
      <formula>LEN(TRIM(A30))=0</formula>
    </cfRule>
  </conditionalFormatting>
  <conditionalFormatting sqref="B23:B24">
    <cfRule type="containsBlanks" dxfId="168" priority="4">
      <formula>LEN(TRIM(B23))=0</formula>
    </cfRule>
  </conditionalFormatting>
  <conditionalFormatting sqref="C6:D9">
    <cfRule type="containsBlanks" dxfId="167" priority="3">
      <formula>LEN(TRIM(C6))=0</formula>
    </cfRule>
  </conditionalFormatting>
  <conditionalFormatting sqref="C12:D14">
    <cfRule type="containsBlanks" dxfId="166" priority="2">
      <formula>LEN(TRIM(C12))=0</formula>
    </cfRule>
  </conditionalFormatting>
  <conditionalFormatting sqref="C17:D19">
    <cfRule type="containsBlanks" dxfId="165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>
    <tabColor rgb="FFD3B5E9"/>
    <pageSetUpPr fitToPage="1"/>
  </sheetPr>
  <dimension ref="A1:K34"/>
  <sheetViews>
    <sheetView showGridLines="0" topLeftCell="A4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150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198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269" t="s">
        <v>186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187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194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195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110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191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149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199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38" priority="3">
      <formula>LEN(TRIM(B29))=0</formula>
    </cfRule>
  </conditionalFormatting>
  <conditionalFormatting sqref="C24:D26">
    <cfRule type="containsBlanks" dxfId="137" priority="2">
      <formula>LEN(TRIM(C24))=0</formula>
    </cfRule>
  </conditionalFormatting>
  <conditionalFormatting sqref="C23:D23">
    <cfRule type="containsBlanks" dxfId="136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151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200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202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203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204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205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189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206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152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201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35" priority="3">
      <formula>LEN(TRIM(B29))=0</formula>
    </cfRule>
  </conditionalFormatting>
  <conditionalFormatting sqref="C24:D26">
    <cfRule type="containsBlanks" dxfId="134" priority="2">
      <formula>LEN(TRIM(C24))=0</formula>
    </cfRule>
  </conditionalFormatting>
  <conditionalFormatting sqref="C23:D23">
    <cfRule type="containsBlanks" dxfId="133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153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207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202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203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209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210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179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206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154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208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32" priority="3">
      <formula>LEN(TRIM(B29))=0</formula>
    </cfRule>
  </conditionalFormatting>
  <conditionalFormatting sqref="C24:D26">
    <cfRule type="containsBlanks" dxfId="131" priority="2">
      <formula>LEN(TRIM(C24))=0</formula>
    </cfRule>
  </conditionalFormatting>
  <conditionalFormatting sqref="C23:D23">
    <cfRule type="containsBlanks" dxfId="130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155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211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202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203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209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210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212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206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156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213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29" priority="3">
      <formula>LEN(TRIM(B29))=0</formula>
    </cfRule>
  </conditionalFormatting>
  <conditionalFormatting sqref="C24:D26">
    <cfRule type="containsBlanks" dxfId="128" priority="2">
      <formula>LEN(TRIM(C24))=0</formula>
    </cfRule>
  </conditionalFormatting>
  <conditionalFormatting sqref="C23:D23">
    <cfRule type="containsBlanks" dxfId="127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157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214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215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216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217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218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176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219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158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220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26" priority="3">
      <formula>LEN(TRIM(B29))=0</formula>
    </cfRule>
  </conditionalFormatting>
  <conditionalFormatting sqref="C24:D26">
    <cfRule type="containsBlanks" dxfId="125" priority="2">
      <formula>LEN(TRIM(C24))=0</formula>
    </cfRule>
  </conditionalFormatting>
  <conditionalFormatting sqref="C23:D23">
    <cfRule type="containsBlanks" dxfId="124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159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221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215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216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217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218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179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219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160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222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23" priority="3">
      <formula>LEN(TRIM(B29))=0</formula>
    </cfRule>
  </conditionalFormatting>
  <conditionalFormatting sqref="C24:D26">
    <cfRule type="containsBlanks" dxfId="122" priority="2">
      <formula>LEN(TRIM(C24))=0</formula>
    </cfRule>
  </conditionalFormatting>
  <conditionalFormatting sqref="C23:D23">
    <cfRule type="containsBlanks" dxfId="121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161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223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215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216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217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218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184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184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219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162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224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20" priority="3">
      <formula>LEN(TRIM(B29))=0</formula>
    </cfRule>
  </conditionalFormatting>
  <conditionalFormatting sqref="C24:D26">
    <cfRule type="containsBlanks" dxfId="119" priority="2">
      <formula>LEN(TRIM(C24))=0</formula>
    </cfRule>
  </conditionalFormatting>
  <conditionalFormatting sqref="C23:D23">
    <cfRule type="containsBlanks" dxfId="118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163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225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215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216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227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228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176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219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164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226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17" priority="3">
      <formula>LEN(TRIM(B29))=0</formula>
    </cfRule>
  </conditionalFormatting>
  <conditionalFormatting sqref="C24:D26">
    <cfRule type="containsBlanks" dxfId="116" priority="2">
      <formula>LEN(TRIM(C24))=0</formula>
    </cfRule>
  </conditionalFormatting>
  <conditionalFormatting sqref="C23:D23">
    <cfRule type="containsBlanks" dxfId="115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6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165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229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215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216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227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228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179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219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166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230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14" priority="3">
      <formula>LEN(TRIM(B29))=0</formula>
    </cfRule>
  </conditionalFormatting>
  <conditionalFormatting sqref="C24:D26">
    <cfRule type="containsBlanks" dxfId="113" priority="2">
      <formula>LEN(TRIM(C24))=0</formula>
    </cfRule>
  </conditionalFormatting>
  <conditionalFormatting sqref="C23:D23">
    <cfRule type="containsBlanks" dxfId="112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7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168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231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215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216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227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228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184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219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167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232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11" priority="3">
      <formula>LEN(TRIM(B29))=0</formula>
    </cfRule>
  </conditionalFormatting>
  <conditionalFormatting sqref="C24:D26">
    <cfRule type="containsBlanks" dxfId="110" priority="2">
      <formula>LEN(TRIM(C24))=0</formula>
    </cfRule>
  </conditionalFormatting>
  <conditionalFormatting sqref="C23:D23">
    <cfRule type="containsBlanks" dxfId="109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D25" sqref="D25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297" t="s">
        <v>12</v>
      </c>
      <c r="B1" s="297"/>
    </row>
    <row r="2" spans="1:10" s="2" customFormat="1" ht="30" customHeight="1" x14ac:dyDescent="0.25">
      <c r="A2" s="289" t="str">
        <f>'Príloha č. 1'!A2:D2</f>
        <v>KONTRASNÉ LÁTKY</v>
      </c>
      <c r="B2" s="289"/>
      <c r="C2" s="289"/>
      <c r="D2" s="289"/>
    </row>
    <row r="3" spans="1:10" ht="24.95" customHeight="1" x14ac:dyDescent="0.2">
      <c r="A3" s="298"/>
      <c r="B3" s="298"/>
      <c r="C3" s="298"/>
    </row>
    <row r="4" spans="1:10" ht="18.75" customHeight="1" x14ac:dyDescent="0.2">
      <c r="A4" s="299" t="s">
        <v>18</v>
      </c>
      <c r="B4" s="299"/>
      <c r="C4" s="299"/>
      <c r="D4" s="299"/>
      <c r="E4" s="15"/>
      <c r="F4" s="15"/>
      <c r="G4" s="15"/>
      <c r="H4" s="15"/>
      <c r="I4" s="15"/>
      <c r="J4" s="15"/>
    </row>
    <row r="6" spans="1:10" s="2" customFormat="1" ht="15" customHeight="1" x14ac:dyDescent="0.25">
      <c r="A6" s="296" t="s">
        <v>1</v>
      </c>
      <c r="B6" s="296"/>
      <c r="C6" s="139" t="str">
        <f>IF('Príloha č. 1'!$C$6="","",'Príloha č. 1'!$C$6)</f>
        <v/>
      </c>
      <c r="D6" s="139"/>
      <c r="E6" s="17"/>
    </row>
    <row r="7" spans="1:10" s="2" customFormat="1" ht="15" customHeight="1" x14ac:dyDescent="0.25">
      <c r="A7" s="296" t="s">
        <v>2</v>
      </c>
      <c r="B7" s="296"/>
      <c r="C7" s="139" t="str">
        <f>IF('Príloha č. 1'!$C$6="","",'Príloha č. 1'!$C$6)</f>
        <v/>
      </c>
      <c r="D7" s="139"/>
    </row>
    <row r="8" spans="1:10" ht="15" customHeight="1" x14ac:dyDescent="0.2">
      <c r="A8" s="297" t="s">
        <v>3</v>
      </c>
      <c r="B8" s="297"/>
      <c r="C8" s="21" t="str">
        <f>IF('Príloha č. 1'!C8:D8="","",'Príloha č. 1'!C8:D8)</f>
        <v/>
      </c>
      <c r="D8" s="16"/>
    </row>
    <row r="9" spans="1:10" ht="15" customHeight="1" x14ac:dyDescent="0.2">
      <c r="A9" s="297" t="s">
        <v>4</v>
      </c>
      <c r="B9" s="297"/>
      <c r="C9" s="21" t="str">
        <f>IF('Príloha č. 1'!C9:D9="","",'Príloha č. 1'!C9:D9)</f>
        <v/>
      </c>
      <c r="D9" s="16"/>
    </row>
    <row r="10" spans="1:10" ht="20.100000000000001" customHeight="1" x14ac:dyDescent="0.2">
      <c r="C10" s="5"/>
    </row>
    <row r="11" spans="1:10" s="4" customFormat="1" ht="20.100000000000001" customHeight="1" x14ac:dyDescent="0.25">
      <c r="A11" s="282" t="s">
        <v>19</v>
      </c>
      <c r="B11" s="282"/>
      <c r="C11" s="282"/>
      <c r="D11" s="282"/>
    </row>
    <row r="12" spans="1:10" ht="24.95" customHeight="1" x14ac:dyDescent="0.2">
      <c r="A12" s="2" t="s">
        <v>0</v>
      </c>
      <c r="B12" s="296" t="s">
        <v>127</v>
      </c>
      <c r="C12" s="296"/>
      <c r="D12" s="296"/>
    </row>
    <row r="13" spans="1:10" ht="3" customHeight="1" x14ac:dyDescent="0.2">
      <c r="A13" s="2"/>
      <c r="B13" s="145"/>
      <c r="C13" s="145"/>
      <c r="D13" s="145"/>
    </row>
    <row r="14" spans="1:10" ht="24.95" customHeight="1" x14ac:dyDescent="0.2">
      <c r="A14" s="2" t="s">
        <v>0</v>
      </c>
      <c r="B14" s="296" t="s">
        <v>20</v>
      </c>
      <c r="C14" s="296"/>
      <c r="D14" s="296"/>
    </row>
    <row r="15" spans="1:10" ht="3" customHeight="1" x14ac:dyDescent="0.2">
      <c r="A15" s="2"/>
      <c r="B15" s="145"/>
      <c r="C15" s="145"/>
      <c r="D15" s="145"/>
    </row>
    <row r="16" spans="1:10" ht="24.95" customHeight="1" x14ac:dyDescent="0.2">
      <c r="A16" s="2" t="s">
        <v>0</v>
      </c>
      <c r="B16" s="296" t="s">
        <v>21</v>
      </c>
      <c r="C16" s="296"/>
      <c r="D16" s="296"/>
    </row>
    <row r="17" spans="1:5" ht="3" customHeight="1" x14ac:dyDescent="0.2">
      <c r="A17" s="2"/>
      <c r="B17" s="145"/>
      <c r="C17" s="145"/>
      <c r="D17" s="145"/>
    </row>
    <row r="18" spans="1:5" ht="36" customHeight="1" x14ac:dyDescent="0.2">
      <c r="A18" s="2" t="s">
        <v>0</v>
      </c>
      <c r="B18" s="296" t="s">
        <v>22</v>
      </c>
      <c r="C18" s="296"/>
      <c r="D18" s="296"/>
    </row>
    <row r="19" spans="1:5" ht="3" customHeight="1" x14ac:dyDescent="0.2">
      <c r="A19" s="2"/>
      <c r="B19" s="145"/>
      <c r="C19" s="145"/>
      <c r="D19" s="145"/>
    </row>
    <row r="20" spans="1:5" ht="19.5" customHeight="1" x14ac:dyDescent="0.2">
      <c r="A20" s="2" t="s">
        <v>0</v>
      </c>
      <c r="B20" s="296" t="s">
        <v>23</v>
      </c>
      <c r="C20" s="296"/>
      <c r="D20" s="296"/>
    </row>
    <row r="21" spans="1:5" ht="20.100000000000001" customHeight="1" x14ac:dyDescent="0.2"/>
    <row r="22" spans="1:5" s="4" customFormat="1" x14ac:dyDescent="0.25">
      <c r="A22" s="4" t="s">
        <v>8</v>
      </c>
      <c r="B22" s="12" t="str">
        <f>IF('Príloha č. 1'!B23:B23="","",'Príloha č. 1'!B23:B23)</f>
        <v/>
      </c>
    </row>
    <row r="23" spans="1:5" s="4" customFormat="1" x14ac:dyDescent="0.25">
      <c r="A23" s="4" t="s">
        <v>9</v>
      </c>
      <c r="B23" s="13" t="str">
        <f>IF('Príloha č. 1'!B24:B24="","",'Príloha č. 1'!B24:B24)</f>
        <v/>
      </c>
    </row>
    <row r="24" spans="1:5" ht="39.950000000000003" customHeight="1" x14ac:dyDescent="0.2">
      <c r="D24" s="14"/>
    </row>
    <row r="25" spans="1:5" ht="45" customHeight="1" x14ac:dyDescent="0.2">
      <c r="D25" s="33" t="s">
        <v>96</v>
      </c>
    </row>
    <row r="27" spans="1:5" s="6" customFormat="1" x14ac:dyDescent="0.2">
      <c r="A27" s="292" t="s">
        <v>10</v>
      </c>
      <c r="B27" s="292"/>
      <c r="C27" s="34"/>
    </row>
    <row r="28" spans="1:5" s="9" customFormat="1" ht="12" customHeight="1" x14ac:dyDescent="0.2">
      <c r="A28" s="140"/>
      <c r="B28" s="300" t="s">
        <v>11</v>
      </c>
      <c r="C28" s="300"/>
      <c r="D28" s="7"/>
      <c r="E28" s="8"/>
    </row>
    <row r="29" spans="1:5" x14ac:dyDescent="0.2">
      <c r="A29" s="141"/>
      <c r="B29" s="141"/>
      <c r="C29" s="141"/>
    </row>
  </sheetData>
  <mergeCells count="16"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  <mergeCell ref="A7:B7"/>
    <mergeCell ref="A6:B6"/>
    <mergeCell ref="A1:B1"/>
    <mergeCell ref="A2:D2"/>
    <mergeCell ref="A3:C3"/>
    <mergeCell ref="A4:D4"/>
  </mergeCells>
  <conditionalFormatting sqref="A28">
    <cfRule type="containsBlanks" dxfId="164" priority="8">
      <formula>LEN(TRIM(A28))=0</formula>
    </cfRule>
  </conditionalFormatting>
  <conditionalFormatting sqref="B23">
    <cfRule type="containsBlanks" dxfId="163" priority="5">
      <formula>LEN(TRIM(B23))=0</formula>
    </cfRule>
  </conditionalFormatting>
  <conditionalFormatting sqref="C6:C7">
    <cfRule type="containsBlanks" dxfId="162" priority="4">
      <formula>LEN(TRIM(C6))=0</formula>
    </cfRule>
    <cfRule type="containsBlanks" dxfId="161" priority="7">
      <formula>LEN(TRIM(C6))=0</formula>
    </cfRule>
  </conditionalFormatting>
  <conditionalFormatting sqref="B22">
    <cfRule type="containsBlanks" dxfId="160" priority="6">
      <formula>LEN(TRIM(B22))=0</formula>
    </cfRule>
  </conditionalFormatting>
  <conditionalFormatting sqref="C8:C9">
    <cfRule type="containsBlanks" dxfId="159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8">
    <tabColor rgb="FFD3B5E9"/>
    <pageSetUpPr fitToPage="1"/>
  </sheetPr>
  <dimension ref="A1:K33"/>
  <sheetViews>
    <sheetView showGridLines="0" zoomScale="90" zoomScaleNormal="90" workbookViewId="0">
      <selection activeCell="D31" sqref="D31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169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233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235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236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234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237</v>
      </c>
      <c r="D13" s="146"/>
    </row>
    <row r="14" spans="1:11" s="109" customFormat="1" ht="24.95" customHeight="1" x14ac:dyDescent="0.25">
      <c r="A14" s="226" t="s">
        <v>138</v>
      </c>
      <c r="B14" s="255" t="s">
        <v>109</v>
      </c>
      <c r="C14" s="225" t="s">
        <v>238</v>
      </c>
      <c r="D14" s="146"/>
    </row>
    <row r="15" spans="1:11" s="109" customFormat="1" ht="24.95" customHeight="1" thickBot="1" x14ac:dyDescent="0.3">
      <c r="A15" s="227" t="s">
        <v>139</v>
      </c>
      <c r="B15" s="256" t="s">
        <v>144</v>
      </c>
      <c r="C15" s="268" t="s">
        <v>239</v>
      </c>
      <c r="D15" s="151"/>
    </row>
    <row r="16" spans="1:11" s="109" customFormat="1" ht="12" customHeight="1" x14ac:dyDescent="0.25">
      <c r="A16" s="127"/>
      <c r="B16" s="128"/>
      <c r="C16" s="129"/>
      <c r="D16" s="130"/>
    </row>
    <row r="17" spans="1:10" s="108" customFormat="1" ht="24.95" customHeight="1" x14ac:dyDescent="0.25">
      <c r="A17" s="316" t="s">
        <v>170</v>
      </c>
      <c r="B17" s="317"/>
      <c r="C17" s="318"/>
      <c r="D17" s="143"/>
    </row>
    <row r="18" spans="1:10" s="142" customFormat="1" ht="24.95" customHeight="1" x14ac:dyDescent="0.25">
      <c r="A18" s="265" t="s">
        <v>26</v>
      </c>
      <c r="B18" s="319" t="s">
        <v>234</v>
      </c>
      <c r="C18" s="319"/>
      <c r="D18" s="144"/>
    </row>
    <row r="19" spans="1:10" s="109" customFormat="1" ht="25.5" customHeight="1" x14ac:dyDescent="0.25">
      <c r="A19" s="127"/>
      <c r="B19" s="135"/>
      <c r="C19" s="129"/>
      <c r="D19" s="130"/>
    </row>
    <row r="20" spans="1:10" s="18" customFormat="1" ht="20.100000000000001" customHeight="1" x14ac:dyDescent="0.25">
      <c r="A20" s="332" t="s">
        <v>37</v>
      </c>
      <c r="B20" s="332"/>
      <c r="C20" s="332"/>
      <c r="D20" s="332"/>
      <c r="E20" s="113"/>
      <c r="F20" s="113"/>
      <c r="G20" s="113"/>
      <c r="H20" s="113"/>
      <c r="I20" s="113"/>
      <c r="J20" s="113"/>
    </row>
    <row r="21" spans="1:10" s="18" customFormat="1" ht="20.100000000000001" customHeight="1" x14ac:dyDescent="0.25">
      <c r="A21" s="220"/>
      <c r="B21" s="220"/>
      <c r="C21" s="220"/>
      <c r="D21" s="220"/>
      <c r="E21" s="113"/>
      <c r="F21" s="113"/>
      <c r="G21" s="113"/>
      <c r="H21" s="113"/>
      <c r="I21" s="113"/>
      <c r="J21" s="113"/>
    </row>
    <row r="22" spans="1:10" s="59" customFormat="1" ht="30" customHeight="1" x14ac:dyDescent="0.25">
      <c r="A22" s="333" t="s">
        <v>1</v>
      </c>
      <c r="B22" s="333"/>
      <c r="C22" s="334" t="str">
        <f>IF('Príloha č. 1'!$C$6="","",'Príloha č. 1'!$C$6)</f>
        <v/>
      </c>
      <c r="D22" s="334"/>
      <c r="G22" s="60"/>
    </row>
    <row r="23" spans="1:10" s="59" customFormat="1" ht="15" customHeight="1" x14ac:dyDescent="0.25">
      <c r="A23" s="335" t="s">
        <v>2</v>
      </c>
      <c r="B23" s="335"/>
      <c r="C23" s="336" t="str">
        <f>IF('Príloha č. 1'!$C$7="","",'Príloha č. 1'!$C$7)</f>
        <v/>
      </c>
      <c r="D23" s="336"/>
    </row>
    <row r="24" spans="1:10" s="59" customFormat="1" ht="15" customHeight="1" x14ac:dyDescent="0.25">
      <c r="A24" s="335" t="s">
        <v>3</v>
      </c>
      <c r="B24" s="335"/>
      <c r="C24" s="336" t="str">
        <f>IF('Príloha č. 1'!C8:D8="","",'Príloha č. 1'!C8:D8)</f>
        <v/>
      </c>
      <c r="D24" s="336"/>
    </row>
    <row r="25" spans="1:10" s="59" customFormat="1" ht="15" customHeight="1" x14ac:dyDescent="0.25">
      <c r="A25" s="335" t="s">
        <v>4</v>
      </c>
      <c r="B25" s="335"/>
      <c r="C25" s="336" t="str">
        <f>IF('Príloha č. 1'!C9:D9="","",'Príloha č. 1'!C9:D9)</f>
        <v/>
      </c>
      <c r="D25" s="336"/>
    </row>
    <row r="28" spans="1:10" ht="15" customHeight="1" x14ac:dyDescent="0.2">
      <c r="A28" s="40" t="s">
        <v>8</v>
      </c>
      <c r="B28" s="126" t="str">
        <f>IF('Príloha č. 1'!B23:B23="","",'Príloha č. 1'!B23:B23)</f>
        <v/>
      </c>
      <c r="C28" s="267"/>
      <c r="E28" s="40"/>
      <c r="F28" s="40"/>
      <c r="G28" s="40"/>
    </row>
    <row r="29" spans="1:10" ht="15" customHeight="1" x14ac:dyDescent="0.2">
      <c r="A29" s="40" t="s">
        <v>9</v>
      </c>
      <c r="B29" s="31" t="str">
        <f>IF('Príloha č. 1'!B24:B24="","",'Príloha č. 1'!B24:B24)</f>
        <v/>
      </c>
      <c r="C29" s="267"/>
      <c r="E29" s="40"/>
      <c r="F29" s="40"/>
      <c r="G29" s="40"/>
    </row>
    <row r="30" spans="1:10" ht="39.950000000000003" customHeight="1" x14ac:dyDescent="0.2">
      <c r="D30" s="78"/>
    </row>
    <row r="31" spans="1:10" ht="45" customHeight="1" x14ac:dyDescent="0.2">
      <c r="D31" s="280" t="s">
        <v>288</v>
      </c>
      <c r="E31" s="64"/>
      <c r="F31" s="64"/>
      <c r="G31" s="64"/>
    </row>
    <row r="32" spans="1:10" s="61" customFormat="1" x14ac:dyDescent="0.2">
      <c r="A32" s="337" t="s">
        <v>10</v>
      </c>
      <c r="B32" s="337"/>
      <c r="C32" s="264"/>
      <c r="D32" s="64"/>
      <c r="E32" s="267"/>
      <c r="F32" s="267"/>
      <c r="G32" s="267"/>
    </row>
    <row r="33" spans="1:8" s="66" customFormat="1" ht="12" customHeight="1" x14ac:dyDescent="0.2">
      <c r="A33" s="62"/>
      <c r="B33" s="63" t="s">
        <v>11</v>
      </c>
      <c r="C33" s="63"/>
      <c r="D33" s="49"/>
      <c r="E33" s="267"/>
      <c r="F33" s="267"/>
      <c r="G33" s="267"/>
      <c r="H33" s="64"/>
    </row>
  </sheetData>
  <mergeCells count="20">
    <mergeCell ref="A32:B32"/>
    <mergeCell ref="A23:B23"/>
    <mergeCell ref="C23:D23"/>
    <mergeCell ref="A24:B24"/>
    <mergeCell ref="C24:D24"/>
    <mergeCell ref="A25:B25"/>
    <mergeCell ref="C25:D25"/>
    <mergeCell ref="A22:B22"/>
    <mergeCell ref="C22:D22"/>
    <mergeCell ref="A1:D1"/>
    <mergeCell ref="A2:D2"/>
    <mergeCell ref="A3:D3"/>
    <mergeCell ref="A5:D5"/>
    <mergeCell ref="A6:B7"/>
    <mergeCell ref="C6:D6"/>
    <mergeCell ref="A8:B8"/>
    <mergeCell ref="C8:D8"/>
    <mergeCell ref="A17:C17"/>
    <mergeCell ref="B18:C18"/>
    <mergeCell ref="A20:D20"/>
  </mergeCells>
  <conditionalFormatting sqref="B28:B29">
    <cfRule type="containsBlanks" dxfId="108" priority="3">
      <formula>LEN(TRIM(B28))=0</formula>
    </cfRule>
  </conditionalFormatting>
  <conditionalFormatting sqref="C23:D25">
    <cfRule type="containsBlanks" dxfId="107" priority="2">
      <formula>LEN(TRIM(C23))=0</formula>
    </cfRule>
  </conditionalFormatting>
  <conditionalFormatting sqref="C22:D22">
    <cfRule type="containsBlanks" dxfId="106" priority="1">
      <formula>LEN(TRIM(C22))=0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theme="9" tint="0.39997558519241921"/>
    <pageSetUpPr fitToPage="1"/>
  </sheetPr>
  <dimension ref="A1:W24"/>
  <sheetViews>
    <sheetView showGridLines="0" zoomScaleNormal="10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30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35.1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0" customHeight="1" thickBot="1" x14ac:dyDescent="0.25">
      <c r="A4" s="340" t="s">
        <v>240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3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35.1" customHeight="1" thickBot="1" x14ac:dyDescent="0.3">
      <c r="A8" s="229" t="s">
        <v>26</v>
      </c>
      <c r="B8" s="230" t="s">
        <v>141</v>
      </c>
      <c r="C8" s="231" t="s">
        <v>38</v>
      </c>
      <c r="D8" s="263">
        <v>2000</v>
      </c>
      <c r="E8" s="232"/>
      <c r="F8" s="245"/>
      <c r="G8" s="233">
        <f>E8*F8</f>
        <v>0</v>
      </c>
      <c r="H8" s="234">
        <f>E8+G8</f>
        <v>0</v>
      </c>
      <c r="I8" s="235">
        <f>D8*E8</f>
        <v>0</v>
      </c>
      <c r="J8" s="236">
        <f>F8*I8</f>
        <v>0</v>
      </c>
      <c r="K8" s="237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94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157"/>
      <c r="B12" s="157"/>
      <c r="C12" s="157"/>
      <c r="D12" s="157"/>
      <c r="E12" s="157"/>
      <c r="F12" s="157"/>
      <c r="G12" s="157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0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E9:H9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105" priority="4" operator="greaterThan">
      <formula>2560820</formula>
    </cfRule>
  </conditionalFormatting>
  <conditionalFormatting sqref="B19:B20">
    <cfRule type="containsBlanks" dxfId="104" priority="3">
      <formula>LEN(TRIM(B19))=0</formula>
    </cfRule>
  </conditionalFormatting>
  <conditionalFormatting sqref="E10:F10">
    <cfRule type="cellIs" dxfId="103" priority="2" operator="greaterThan">
      <formula>2560820</formula>
    </cfRule>
  </conditionalFormatting>
  <conditionalFormatting sqref="C13:G16">
    <cfRule type="containsBlanks" dxfId="102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30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" customHeight="1" thickBot="1" x14ac:dyDescent="0.25">
      <c r="A4" s="340" t="s">
        <v>145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1.2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275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36" customHeight="1" thickBot="1" x14ac:dyDescent="0.3">
      <c r="A8" s="229" t="s">
        <v>26</v>
      </c>
      <c r="B8" s="109" t="s">
        <v>241</v>
      </c>
      <c r="C8" s="231" t="s">
        <v>38</v>
      </c>
      <c r="D8" s="263">
        <v>12800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81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15"/>
      <c r="B12" s="215"/>
      <c r="C12" s="215"/>
      <c r="D12" s="215"/>
      <c r="E12" s="215"/>
      <c r="F12" s="215"/>
      <c r="G12" s="215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101" priority="4" operator="greaterThan">
      <formula>2560820</formula>
    </cfRule>
  </conditionalFormatting>
  <conditionalFormatting sqref="B19:B20">
    <cfRule type="containsBlanks" dxfId="100" priority="3">
      <formula>LEN(TRIM(B19))=0</formula>
    </cfRule>
  </conditionalFormatting>
  <conditionalFormatting sqref="E10:F10">
    <cfRule type="cellIs" dxfId="99" priority="2" operator="greaterThan">
      <formula>2560820</formula>
    </cfRule>
  </conditionalFormatting>
  <conditionalFormatting sqref="C13:G16">
    <cfRule type="containsBlanks" dxfId="98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30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35.1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" customHeight="1" thickBot="1" x14ac:dyDescent="0.25">
      <c r="A4" s="340" t="s">
        <v>242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2.7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36" customHeight="1" thickBot="1" x14ac:dyDescent="0.3">
      <c r="A8" s="229" t="s">
        <v>26</v>
      </c>
      <c r="B8" s="238" t="s">
        <v>243</v>
      </c>
      <c r="C8" s="231" t="s">
        <v>38</v>
      </c>
      <c r="D8" s="263">
        <v>15200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82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15"/>
      <c r="B12" s="215"/>
      <c r="C12" s="215"/>
      <c r="D12" s="215"/>
      <c r="E12" s="215"/>
      <c r="F12" s="215"/>
      <c r="G12" s="215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96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97" priority="4" operator="greaterThan">
      <formula>2560820</formula>
    </cfRule>
  </conditionalFormatting>
  <conditionalFormatting sqref="B19:B20">
    <cfRule type="containsBlanks" dxfId="96" priority="3">
      <formula>LEN(TRIM(B19))=0</formula>
    </cfRule>
  </conditionalFormatting>
  <conditionalFormatting sqref="E10:F10">
    <cfRule type="cellIs" dxfId="95" priority="2" operator="greaterThan">
      <formula>2560820</formula>
    </cfRule>
  </conditionalFormatting>
  <conditionalFormatting sqref="C13:G16">
    <cfRule type="containsBlanks" dxfId="94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16.5" customHeight="1" x14ac:dyDescent="0.2">
      <c r="A1" s="322" t="s">
        <v>12</v>
      </c>
      <c r="B1" s="322"/>
    </row>
    <row r="2" spans="1:23" ht="30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30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0" customHeight="1" thickBot="1" x14ac:dyDescent="0.25">
      <c r="A4" s="340" t="s">
        <v>244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2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228" t="s">
        <v>34</v>
      </c>
      <c r="J7" s="159" t="s">
        <v>35</v>
      </c>
      <c r="K7" s="73" t="s">
        <v>52</v>
      </c>
    </row>
    <row r="8" spans="1:23" s="50" customFormat="1" ht="30" customHeight="1" thickBot="1" x14ac:dyDescent="0.3">
      <c r="A8" s="229" t="s">
        <v>26</v>
      </c>
      <c r="B8" s="243" t="s">
        <v>245</v>
      </c>
      <c r="C8" s="231" t="s">
        <v>38</v>
      </c>
      <c r="D8" s="263">
        <v>800</v>
      </c>
      <c r="E8" s="232"/>
      <c r="F8" s="246"/>
      <c r="G8" s="239">
        <f>E8*F8</f>
        <v>0</v>
      </c>
      <c r="H8" s="234">
        <f>E8+G8</f>
        <v>0</v>
      </c>
      <c r="I8" s="244">
        <f>E8*D8</f>
        <v>0</v>
      </c>
      <c r="J8" s="239">
        <f>I8*F8</f>
        <v>0</v>
      </c>
      <c r="K8" s="237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83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15"/>
      <c r="B12" s="215"/>
      <c r="C12" s="215"/>
      <c r="D12" s="215"/>
      <c r="E12" s="215"/>
      <c r="F12" s="215"/>
      <c r="G12" s="215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0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93" priority="4" operator="greaterThan">
      <formula>2560820</formula>
    </cfRule>
  </conditionalFormatting>
  <conditionalFormatting sqref="B19:B20">
    <cfRule type="containsBlanks" dxfId="92" priority="3">
      <formula>LEN(TRIM(B19))=0</formula>
    </cfRule>
  </conditionalFormatting>
  <conditionalFormatting sqref="E10:F10">
    <cfRule type="cellIs" dxfId="91" priority="2" operator="greaterThan">
      <formula>2560820</formula>
    </cfRule>
  </conditionalFormatting>
  <conditionalFormatting sqref="C13:G16">
    <cfRule type="containsBlanks" dxfId="90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21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.75" customHeight="1" thickBot="1" x14ac:dyDescent="0.25">
      <c r="A4" s="340" t="s">
        <v>247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0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58.5" customHeight="1" thickBot="1" x14ac:dyDescent="0.3">
      <c r="A8" s="229" t="s">
        <v>26</v>
      </c>
      <c r="B8" s="243" t="s">
        <v>246</v>
      </c>
      <c r="C8" s="231" t="s">
        <v>38</v>
      </c>
      <c r="D8" s="263">
        <v>2400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84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15"/>
      <c r="B12" s="215"/>
      <c r="C12" s="215"/>
      <c r="D12" s="215"/>
      <c r="E12" s="215"/>
      <c r="F12" s="215"/>
      <c r="G12" s="215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89" priority="4" operator="greaterThan">
      <formula>2560820</formula>
    </cfRule>
  </conditionalFormatting>
  <conditionalFormatting sqref="B19:B20">
    <cfRule type="containsBlanks" dxfId="88" priority="3">
      <formula>LEN(TRIM(B19))=0</formula>
    </cfRule>
  </conditionalFormatting>
  <conditionalFormatting sqref="E10:F10">
    <cfRule type="cellIs" dxfId="87" priority="2" operator="greaterThan">
      <formula>2560820</formula>
    </cfRule>
  </conditionalFormatting>
  <conditionalFormatting sqref="C13:G16">
    <cfRule type="containsBlanks" dxfId="86" priority="1">
      <formula>LEN(TRIM(C13))=0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9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21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.75" customHeight="1" thickBot="1" x14ac:dyDescent="0.25">
      <c r="A4" s="340" t="s">
        <v>147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0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58.5" customHeight="1" thickBot="1" x14ac:dyDescent="0.3">
      <c r="A8" s="229" t="s">
        <v>26</v>
      </c>
      <c r="B8" s="243" t="s">
        <v>273</v>
      </c>
      <c r="C8" s="231" t="s">
        <v>38</v>
      </c>
      <c r="D8" s="263">
        <v>4400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248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71"/>
      <c r="B12" s="271"/>
      <c r="C12" s="271"/>
      <c r="D12" s="271"/>
      <c r="E12" s="271"/>
      <c r="F12" s="271"/>
      <c r="G12" s="271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85" priority="4" operator="greaterThan">
      <formula>2560820</formula>
    </cfRule>
  </conditionalFormatting>
  <conditionalFormatting sqref="B19:B20">
    <cfRule type="containsBlanks" dxfId="84" priority="3">
      <formula>LEN(TRIM(B19))=0</formula>
    </cfRule>
  </conditionalFormatting>
  <conditionalFormatting sqref="E10:F10">
    <cfRule type="cellIs" dxfId="83" priority="2" operator="greaterThan">
      <formula>2560820</formula>
    </cfRule>
  </conditionalFormatting>
  <conditionalFormatting sqref="C13:G16">
    <cfRule type="containsBlanks" dxfId="82" priority="1">
      <formula>LEN(TRIM(C13))=0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0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21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.75" customHeight="1" thickBot="1" x14ac:dyDescent="0.25">
      <c r="A4" s="340" t="s">
        <v>249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0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58.5" customHeight="1" thickBot="1" x14ac:dyDescent="0.3">
      <c r="A8" s="229" t="s">
        <v>26</v>
      </c>
      <c r="B8" s="243" t="s">
        <v>272</v>
      </c>
      <c r="C8" s="231" t="s">
        <v>38</v>
      </c>
      <c r="D8" s="263">
        <v>1200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250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71"/>
      <c r="B12" s="271"/>
      <c r="C12" s="271"/>
      <c r="D12" s="271"/>
      <c r="E12" s="271"/>
      <c r="F12" s="271"/>
      <c r="G12" s="271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81" priority="4" operator="greaterThan">
      <formula>2560820</formula>
    </cfRule>
  </conditionalFormatting>
  <conditionalFormatting sqref="B19:B20">
    <cfRule type="containsBlanks" dxfId="80" priority="3">
      <formula>LEN(TRIM(B19))=0</formula>
    </cfRule>
  </conditionalFormatting>
  <conditionalFormatting sqref="E10:F10">
    <cfRule type="cellIs" dxfId="79" priority="2" operator="greaterThan">
      <formula>2560820</formula>
    </cfRule>
  </conditionalFormatting>
  <conditionalFormatting sqref="C13:G16">
    <cfRule type="containsBlanks" dxfId="78" priority="1">
      <formula>LEN(TRIM(C13))=0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1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21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.75" customHeight="1" thickBot="1" x14ac:dyDescent="0.25">
      <c r="A4" s="340" t="s">
        <v>251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0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58.5" customHeight="1" thickBot="1" x14ac:dyDescent="0.3">
      <c r="A8" s="229" t="s">
        <v>26</v>
      </c>
      <c r="B8" s="243" t="s">
        <v>271</v>
      </c>
      <c r="C8" s="231" t="s">
        <v>38</v>
      </c>
      <c r="D8" s="263">
        <v>600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252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71"/>
      <c r="B12" s="271"/>
      <c r="C12" s="271"/>
      <c r="D12" s="271"/>
      <c r="E12" s="271"/>
      <c r="F12" s="271"/>
      <c r="G12" s="271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77" priority="4" operator="greaterThan">
      <formula>2560820</formula>
    </cfRule>
  </conditionalFormatting>
  <conditionalFormatting sqref="B19:B20">
    <cfRule type="containsBlanks" dxfId="76" priority="3">
      <formula>LEN(TRIM(B19))=0</formula>
    </cfRule>
  </conditionalFormatting>
  <conditionalFormatting sqref="E10:F10">
    <cfRule type="cellIs" dxfId="75" priority="2" operator="greaterThan">
      <formula>2560820</formula>
    </cfRule>
  </conditionalFormatting>
  <conditionalFormatting sqref="C13:G16">
    <cfRule type="containsBlanks" dxfId="74" priority="1">
      <formula>LEN(TRIM(C13))=0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2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21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.75" customHeight="1" thickBot="1" x14ac:dyDescent="0.25">
      <c r="A4" s="340" t="s">
        <v>253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0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58.5" customHeight="1" thickBot="1" x14ac:dyDescent="0.3">
      <c r="A8" s="229" t="s">
        <v>26</v>
      </c>
      <c r="B8" s="243" t="s">
        <v>270</v>
      </c>
      <c r="C8" s="231" t="s">
        <v>38</v>
      </c>
      <c r="D8" s="263">
        <v>1800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254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71"/>
      <c r="B12" s="271"/>
      <c r="C12" s="271"/>
      <c r="D12" s="271"/>
      <c r="E12" s="271"/>
      <c r="F12" s="271"/>
      <c r="G12" s="271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73" priority="4" operator="greaterThan">
      <formula>2560820</formula>
    </cfRule>
  </conditionalFormatting>
  <conditionalFormatting sqref="B19:B20">
    <cfRule type="containsBlanks" dxfId="72" priority="3">
      <formula>LEN(TRIM(B19))=0</formula>
    </cfRule>
  </conditionalFormatting>
  <conditionalFormatting sqref="E10:F10">
    <cfRule type="cellIs" dxfId="71" priority="2" operator="greaterThan">
      <formula>2560820</formula>
    </cfRule>
  </conditionalFormatting>
  <conditionalFormatting sqref="C13:G16">
    <cfRule type="containsBlanks" dxfId="70" priority="1">
      <formula>LEN(TRIM(C13))=0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31"/>
  <sheetViews>
    <sheetView showGridLines="0" zoomScaleNormal="100" workbookViewId="0">
      <selection activeCell="D27" sqref="D27"/>
    </sheetView>
  </sheetViews>
  <sheetFormatPr defaultRowHeight="14.25" x14ac:dyDescent="0.2"/>
  <cols>
    <col min="1" max="1" width="5.28515625" style="23" customWidth="1"/>
    <col min="2" max="2" width="19.7109375" style="23" customWidth="1"/>
    <col min="3" max="3" width="28.7109375" style="23" customWidth="1"/>
    <col min="4" max="4" width="30" style="23" customWidth="1"/>
    <col min="5" max="5" width="10.42578125" style="23" bestFit="1" customWidth="1"/>
    <col min="6" max="16384" width="9.140625" style="23"/>
  </cols>
  <sheetData>
    <row r="1" spans="1:10" s="22" customFormat="1" ht="15" customHeight="1" x14ac:dyDescent="0.2">
      <c r="A1" s="297" t="s">
        <v>12</v>
      </c>
      <c r="B1" s="297"/>
      <c r="C1" s="1"/>
      <c r="D1" s="1"/>
    </row>
    <row r="2" spans="1:10" s="22" customFormat="1" ht="39" customHeight="1" x14ac:dyDescent="0.2">
      <c r="A2" s="289" t="str">
        <f>'Príloha č. 1'!A2:D2</f>
        <v>KONTRASNÉ LÁTKY</v>
      </c>
      <c r="B2" s="289"/>
      <c r="C2" s="289"/>
      <c r="D2" s="289"/>
    </row>
    <row r="3" spans="1:10" ht="15" customHeight="1" x14ac:dyDescent="0.2">
      <c r="A3" s="298"/>
      <c r="B3" s="298"/>
      <c r="C3" s="298"/>
      <c r="D3" s="1"/>
    </row>
    <row r="4" spans="1:10" s="25" customFormat="1" ht="35.1" customHeight="1" x14ac:dyDescent="0.25">
      <c r="A4" s="304" t="s">
        <v>24</v>
      </c>
      <c r="B4" s="304"/>
      <c r="C4" s="304"/>
      <c r="D4" s="304"/>
      <c r="E4" s="24"/>
      <c r="F4" s="24"/>
      <c r="G4" s="24"/>
      <c r="H4" s="24"/>
      <c r="I4" s="24"/>
      <c r="J4" s="24"/>
    </row>
    <row r="5" spans="1:10" s="22" customFormat="1" ht="15" customHeight="1" x14ac:dyDescent="0.2">
      <c r="A5" s="1"/>
      <c r="B5" s="1"/>
      <c r="C5" s="1"/>
      <c r="D5" s="1"/>
    </row>
    <row r="6" spans="1:10" s="22" customFormat="1" ht="15" customHeight="1" x14ac:dyDescent="0.2">
      <c r="A6" s="297" t="s">
        <v>1</v>
      </c>
      <c r="B6" s="297"/>
      <c r="C6" s="305" t="str">
        <f>IF('Príloha č. 1'!$C$6="","",'Príloha č. 1'!$C$6)</f>
        <v/>
      </c>
      <c r="D6" s="305"/>
      <c r="E6" s="26"/>
    </row>
    <row r="7" spans="1:10" s="22" customFormat="1" ht="15" customHeight="1" x14ac:dyDescent="0.2">
      <c r="A7" s="297" t="s">
        <v>2</v>
      </c>
      <c r="B7" s="297"/>
      <c r="C7" s="307" t="str">
        <f>IF('Príloha č. 1'!$C$7="","",'Príloha č. 1'!$C$7)</f>
        <v/>
      </c>
      <c r="D7" s="307"/>
    </row>
    <row r="8" spans="1:10" s="22" customFormat="1" ht="15" customHeight="1" x14ac:dyDescent="0.2">
      <c r="A8" s="297" t="s">
        <v>3</v>
      </c>
      <c r="B8" s="297"/>
      <c r="C8" s="307" t="str">
        <f>IF('Príloha č. 1'!C8:D8="","",'Príloha č. 1'!C8:D8)</f>
        <v/>
      </c>
      <c r="D8" s="307"/>
    </row>
    <row r="9" spans="1:10" s="22" customFormat="1" ht="15" customHeight="1" x14ac:dyDescent="0.2">
      <c r="A9" s="297" t="s">
        <v>4</v>
      </c>
      <c r="B9" s="297"/>
      <c r="C9" s="307" t="str">
        <f>IF('Príloha č. 1'!C9:D9="","",'Príloha č. 1'!C9:D9)</f>
        <v/>
      </c>
      <c r="D9" s="307"/>
    </row>
    <row r="10" spans="1:10" s="22" customFormat="1" ht="15" customHeight="1" x14ac:dyDescent="0.2">
      <c r="A10" s="1"/>
      <c r="B10" s="1"/>
      <c r="C10" s="209"/>
      <c r="D10" s="1"/>
    </row>
    <row r="11" spans="1:10" s="28" customFormat="1" ht="36.75" customHeight="1" x14ac:dyDescent="0.25">
      <c r="A11" s="282" t="s">
        <v>90</v>
      </c>
      <c r="B11" s="282"/>
      <c r="C11" s="282"/>
      <c r="D11" s="282"/>
    </row>
    <row r="12" spans="1:10" x14ac:dyDescent="0.2">
      <c r="A12" s="1"/>
      <c r="B12" s="1"/>
      <c r="C12" s="1"/>
      <c r="D12" s="1"/>
    </row>
    <row r="13" spans="1:10" s="133" customFormat="1" ht="38.25" customHeight="1" x14ac:dyDescent="0.2">
      <c r="A13" s="297" t="s">
        <v>91</v>
      </c>
      <c r="B13" s="297"/>
      <c r="C13" s="297"/>
      <c r="D13" s="297"/>
    </row>
    <row r="14" spans="1:10" s="134" customFormat="1" ht="15" customHeight="1" x14ac:dyDescent="0.2">
      <c r="A14" s="308" t="s">
        <v>72</v>
      </c>
      <c r="B14" s="309"/>
      <c r="C14" s="309" t="s">
        <v>73</v>
      </c>
      <c r="D14" s="310"/>
    </row>
    <row r="15" spans="1:10" s="134" customFormat="1" ht="15" customHeight="1" x14ac:dyDescent="0.2">
      <c r="A15" s="311"/>
      <c r="B15" s="312"/>
      <c r="C15" s="312"/>
      <c r="D15" s="313"/>
    </row>
    <row r="16" spans="1:10" s="134" customFormat="1" ht="15" customHeight="1" x14ac:dyDescent="0.2">
      <c r="A16" s="301"/>
      <c r="B16" s="302"/>
      <c r="C16" s="302"/>
      <c r="D16" s="303"/>
    </row>
    <row r="17" spans="1:5" s="134" customFormat="1" ht="15" customHeight="1" x14ac:dyDescent="0.2">
      <c r="A17" s="301"/>
      <c r="B17" s="302"/>
      <c r="C17" s="302"/>
      <c r="D17" s="303"/>
    </row>
    <row r="18" spans="1:5" s="134" customFormat="1" ht="15" customHeight="1" x14ac:dyDescent="0.2">
      <c r="A18" s="301"/>
      <c r="B18" s="302"/>
      <c r="C18" s="302"/>
      <c r="D18" s="303"/>
    </row>
    <row r="19" spans="1:5" s="134" customFormat="1" ht="15" customHeight="1" x14ac:dyDescent="0.2">
      <c r="A19" s="301"/>
      <c r="B19" s="302"/>
      <c r="C19" s="302"/>
      <c r="D19" s="303"/>
    </row>
    <row r="20" spans="1:5" s="134" customFormat="1" ht="15" customHeight="1" x14ac:dyDescent="0.2">
      <c r="A20" s="210"/>
      <c r="B20" s="210"/>
      <c r="C20" s="210"/>
      <c r="D20" s="210"/>
    </row>
    <row r="21" spans="1:5" s="134" customFormat="1" ht="15" customHeight="1" x14ac:dyDescent="0.2">
      <c r="A21" s="210"/>
      <c r="B21" s="210"/>
      <c r="C21" s="210"/>
      <c r="D21" s="210"/>
    </row>
    <row r="22" spans="1:5" s="134" customFormat="1" ht="15" customHeight="1" x14ac:dyDescent="0.2">
      <c r="A22" s="210"/>
      <c r="B22" s="210"/>
      <c r="C22" s="210"/>
      <c r="D22" s="210"/>
    </row>
    <row r="23" spans="1:5" s="22" customFormat="1" ht="15" customHeight="1" x14ac:dyDescent="0.2">
      <c r="A23" s="1" t="s">
        <v>8</v>
      </c>
      <c r="B23" s="211" t="str">
        <f>IF('Príloha č. 1'!B23:B23="","",'Príloha č. 1'!B23:B23)</f>
        <v/>
      </c>
      <c r="C23" s="16"/>
      <c r="D23" s="1"/>
    </row>
    <row r="24" spans="1:5" s="39" customFormat="1" ht="15" customHeight="1" x14ac:dyDescent="0.25">
      <c r="A24" s="2" t="s">
        <v>9</v>
      </c>
      <c r="B24" s="212" t="str">
        <f>IF('Príloha č. 1'!B24:B24="","",'Príloha č. 1'!B24:B24)</f>
        <v/>
      </c>
      <c r="C24" s="213"/>
      <c r="D24" s="2"/>
    </row>
    <row r="25" spans="1:5" s="22" customFormat="1" ht="15" customHeight="1" x14ac:dyDescent="0.2">
      <c r="A25" s="1"/>
      <c r="B25" s="1"/>
      <c r="C25" s="1"/>
      <c r="D25" s="1"/>
    </row>
    <row r="26" spans="1:5" ht="39.950000000000003" customHeight="1" x14ac:dyDescent="0.2">
      <c r="A26" s="1"/>
      <c r="B26" s="1"/>
      <c r="C26" s="1"/>
      <c r="D26" s="14"/>
    </row>
    <row r="27" spans="1:5" ht="45" customHeight="1" x14ac:dyDescent="0.2">
      <c r="D27" s="33" t="s">
        <v>96</v>
      </c>
    </row>
    <row r="30" spans="1:5" s="34" customFormat="1" ht="11.25" x14ac:dyDescent="0.2">
      <c r="A30" s="292" t="s">
        <v>10</v>
      </c>
      <c r="B30" s="292"/>
    </row>
    <row r="31" spans="1:5" s="38" customFormat="1" ht="12" customHeight="1" x14ac:dyDescent="0.2">
      <c r="A31" s="35"/>
      <c r="B31" s="306" t="s">
        <v>11</v>
      </c>
      <c r="C31" s="306"/>
      <c r="D31" s="36"/>
      <c r="E31" s="37"/>
    </row>
  </sheetData>
  <mergeCells count="28">
    <mergeCell ref="A30:B30"/>
    <mergeCell ref="B31:C31"/>
    <mergeCell ref="A11:D11"/>
    <mergeCell ref="A7:B7"/>
    <mergeCell ref="C7:D7"/>
    <mergeCell ref="A8:B8"/>
    <mergeCell ref="C8:D8"/>
    <mergeCell ref="A9:B9"/>
    <mergeCell ref="C9:D9"/>
    <mergeCell ref="A13:D13"/>
    <mergeCell ref="A14:B14"/>
    <mergeCell ref="C14:D14"/>
    <mergeCell ref="A15:B15"/>
    <mergeCell ref="C15:D15"/>
    <mergeCell ref="A16:B16"/>
    <mergeCell ref="C16:D16"/>
    <mergeCell ref="A1:B1"/>
    <mergeCell ref="A2:D2"/>
    <mergeCell ref="A3:C3"/>
    <mergeCell ref="A4:D4"/>
    <mergeCell ref="A6:B6"/>
    <mergeCell ref="C6:D6"/>
    <mergeCell ref="A17:B17"/>
    <mergeCell ref="C17:D17"/>
    <mergeCell ref="A18:B18"/>
    <mergeCell ref="C18:D18"/>
    <mergeCell ref="A19:B19"/>
    <mergeCell ref="C19:D19"/>
  </mergeCells>
  <conditionalFormatting sqref="C6:D9">
    <cfRule type="containsBlanks" dxfId="158" priority="2">
      <formula>LEN(TRIM(C6))=0</formula>
    </cfRule>
  </conditionalFormatting>
  <conditionalFormatting sqref="B23:B24">
    <cfRule type="containsBlanks" dxfId="157" priority="1">
      <formula>LEN(TRIM(B23))=0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3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21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.75" customHeight="1" thickBot="1" x14ac:dyDescent="0.25">
      <c r="A4" s="340" t="s">
        <v>155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0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58.5" customHeight="1" thickBot="1" x14ac:dyDescent="0.3">
      <c r="A8" s="229" t="s">
        <v>26</v>
      </c>
      <c r="B8" s="243" t="s">
        <v>213</v>
      </c>
      <c r="C8" s="231" t="s">
        <v>38</v>
      </c>
      <c r="D8" s="263">
        <v>480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255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71"/>
      <c r="B12" s="271"/>
      <c r="C12" s="271"/>
      <c r="D12" s="271"/>
      <c r="E12" s="271"/>
      <c r="F12" s="271"/>
      <c r="G12" s="271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8" t="s">
        <v>288</v>
      </c>
      <c r="J22" s="358"/>
      <c r="K22" s="358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69" priority="4" operator="greaterThan">
      <formula>2560820</formula>
    </cfRule>
  </conditionalFormatting>
  <conditionalFormatting sqref="B19:B20">
    <cfRule type="containsBlanks" dxfId="68" priority="3">
      <formula>LEN(TRIM(B19))=0</formula>
    </cfRule>
  </conditionalFormatting>
  <conditionalFormatting sqref="E10:F10">
    <cfRule type="cellIs" dxfId="67" priority="2" operator="greaterThan">
      <formula>2560820</formula>
    </cfRule>
  </conditionalFormatting>
  <conditionalFormatting sqref="C13:G16">
    <cfRule type="containsBlanks" dxfId="66" priority="1">
      <formula>LEN(TRIM(C13))=0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4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21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.75" customHeight="1" thickBot="1" x14ac:dyDescent="0.25">
      <c r="A4" s="340" t="s">
        <v>256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0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58.5" customHeight="1" thickBot="1" x14ac:dyDescent="0.3">
      <c r="A8" s="229" t="s">
        <v>26</v>
      </c>
      <c r="B8" s="243" t="s">
        <v>220</v>
      </c>
      <c r="C8" s="231" t="s">
        <v>38</v>
      </c>
      <c r="D8" s="263">
        <v>2000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257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71"/>
      <c r="B12" s="271"/>
      <c r="C12" s="271"/>
      <c r="D12" s="271"/>
      <c r="E12" s="271"/>
      <c r="F12" s="271"/>
      <c r="G12" s="271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65" priority="4" operator="greaterThan">
      <formula>2560820</formula>
    </cfRule>
  </conditionalFormatting>
  <conditionalFormatting sqref="B19:B20">
    <cfRule type="containsBlanks" dxfId="64" priority="3">
      <formula>LEN(TRIM(B19))=0</formula>
    </cfRule>
  </conditionalFormatting>
  <conditionalFormatting sqref="E10:F10">
    <cfRule type="cellIs" dxfId="63" priority="2" operator="greaterThan">
      <formula>2560820</formula>
    </cfRule>
  </conditionalFormatting>
  <conditionalFormatting sqref="C13:G16">
    <cfRule type="containsBlanks" dxfId="62" priority="1">
      <formula>LEN(TRIM(C13))=0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5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21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.75" customHeight="1" thickBot="1" x14ac:dyDescent="0.25">
      <c r="A4" s="340" t="s">
        <v>258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0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58.5" customHeight="1" thickBot="1" x14ac:dyDescent="0.3">
      <c r="A8" s="229" t="s">
        <v>26</v>
      </c>
      <c r="B8" s="243" t="s">
        <v>269</v>
      </c>
      <c r="C8" s="231" t="s">
        <v>38</v>
      </c>
      <c r="D8" s="263">
        <v>8000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259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71"/>
      <c r="B12" s="271"/>
      <c r="C12" s="271"/>
      <c r="D12" s="271"/>
      <c r="E12" s="271"/>
      <c r="F12" s="271"/>
      <c r="G12" s="271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61" priority="4" operator="greaterThan">
      <formula>2560820</formula>
    </cfRule>
  </conditionalFormatting>
  <conditionalFormatting sqref="B19:B20">
    <cfRule type="containsBlanks" dxfId="60" priority="3">
      <formula>LEN(TRIM(B19))=0</formula>
    </cfRule>
  </conditionalFormatting>
  <conditionalFormatting sqref="E10:F10">
    <cfRule type="cellIs" dxfId="59" priority="2" operator="greaterThan">
      <formula>2560820</formula>
    </cfRule>
  </conditionalFormatting>
  <conditionalFormatting sqref="C13:G16">
    <cfRule type="containsBlanks" dxfId="58" priority="1">
      <formula>LEN(TRIM(C13))=0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6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21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.75" customHeight="1" thickBot="1" x14ac:dyDescent="0.25">
      <c r="A4" s="340" t="s">
        <v>260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0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58.5" customHeight="1" thickBot="1" x14ac:dyDescent="0.3">
      <c r="A8" s="229" t="s">
        <v>26</v>
      </c>
      <c r="B8" s="243" t="s">
        <v>268</v>
      </c>
      <c r="C8" s="231" t="s">
        <v>38</v>
      </c>
      <c r="D8" s="263">
        <v>10000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261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71"/>
      <c r="B12" s="271"/>
      <c r="C12" s="271"/>
      <c r="D12" s="271"/>
      <c r="E12" s="271"/>
      <c r="F12" s="271"/>
      <c r="G12" s="271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57" priority="4" operator="greaterThan">
      <formula>2560820</formula>
    </cfRule>
  </conditionalFormatting>
  <conditionalFormatting sqref="B19:B20">
    <cfRule type="containsBlanks" dxfId="56" priority="3">
      <formula>LEN(TRIM(B19))=0</formula>
    </cfRule>
  </conditionalFormatting>
  <conditionalFormatting sqref="E10:F10">
    <cfRule type="cellIs" dxfId="55" priority="2" operator="greaterThan">
      <formula>2560820</formula>
    </cfRule>
  </conditionalFormatting>
  <conditionalFormatting sqref="C13:G16">
    <cfRule type="containsBlanks" dxfId="54" priority="1">
      <formula>LEN(TRIM(C13))=0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7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21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.75" customHeight="1" thickBot="1" x14ac:dyDescent="0.25">
      <c r="A4" s="340" t="s">
        <v>262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0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58.5" customHeight="1" thickBot="1" x14ac:dyDescent="0.3">
      <c r="A8" s="229" t="s">
        <v>26</v>
      </c>
      <c r="B8" s="243" t="s">
        <v>226</v>
      </c>
      <c r="C8" s="231" t="s">
        <v>38</v>
      </c>
      <c r="D8" s="263">
        <v>6000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263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71"/>
      <c r="B12" s="271"/>
      <c r="C12" s="271"/>
      <c r="D12" s="271"/>
      <c r="E12" s="271"/>
      <c r="F12" s="271"/>
      <c r="G12" s="271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53" priority="4" operator="greaterThan">
      <formula>2560820</formula>
    </cfRule>
  </conditionalFormatting>
  <conditionalFormatting sqref="B19:B20">
    <cfRule type="containsBlanks" dxfId="52" priority="3">
      <formula>LEN(TRIM(B19))=0</formula>
    </cfRule>
  </conditionalFormatting>
  <conditionalFormatting sqref="E10:F10">
    <cfRule type="cellIs" dxfId="51" priority="2" operator="greaterThan">
      <formula>2560820</formula>
    </cfRule>
  </conditionalFormatting>
  <conditionalFormatting sqref="C13:G16">
    <cfRule type="containsBlanks" dxfId="50" priority="1">
      <formula>LEN(TRIM(C13))=0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8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21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.75" customHeight="1" thickBot="1" x14ac:dyDescent="0.25">
      <c r="A4" s="340" t="s">
        <v>264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0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58.5" customHeight="1" thickBot="1" x14ac:dyDescent="0.3">
      <c r="A8" s="229" t="s">
        <v>26</v>
      </c>
      <c r="B8" s="243" t="s">
        <v>230</v>
      </c>
      <c r="C8" s="231" t="s">
        <v>38</v>
      </c>
      <c r="D8" s="263">
        <v>6000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265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71"/>
      <c r="B12" s="271"/>
      <c r="C12" s="271"/>
      <c r="D12" s="271"/>
      <c r="E12" s="271"/>
      <c r="F12" s="271"/>
      <c r="G12" s="271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49" priority="4" operator="greaterThan">
      <formula>2560820</formula>
    </cfRule>
  </conditionalFormatting>
  <conditionalFormatting sqref="B19:B20">
    <cfRule type="containsBlanks" dxfId="48" priority="3">
      <formula>LEN(TRIM(B19))=0</formula>
    </cfRule>
  </conditionalFormatting>
  <conditionalFormatting sqref="E10:F10">
    <cfRule type="cellIs" dxfId="47" priority="2" operator="greaterThan">
      <formula>2560820</formula>
    </cfRule>
  </conditionalFormatting>
  <conditionalFormatting sqref="C13:G16">
    <cfRule type="containsBlanks" dxfId="46" priority="1">
      <formula>LEN(TRIM(C13))=0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9">
    <tabColor theme="9" tint="0.39997558519241921"/>
    <pageSetUpPr fitToPage="1"/>
  </sheetPr>
  <dimension ref="A1:W24"/>
  <sheetViews>
    <sheetView showGridLines="0" zoomScale="90" zoomScaleNormal="90" workbookViewId="0">
      <selection activeCell="I22" sqref="I22:K2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21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.75" customHeight="1" thickBot="1" x14ac:dyDescent="0.25">
      <c r="A4" s="340" t="s">
        <v>168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0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58.5" customHeight="1" thickBot="1" x14ac:dyDescent="0.3">
      <c r="A8" s="229" t="s">
        <v>26</v>
      </c>
      <c r="B8" s="243" t="s">
        <v>232</v>
      </c>
      <c r="C8" s="231" t="s">
        <v>38</v>
      </c>
      <c r="D8" s="263">
        <v>2400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266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71"/>
      <c r="B12" s="271"/>
      <c r="C12" s="271"/>
      <c r="D12" s="271"/>
      <c r="E12" s="271"/>
      <c r="F12" s="271"/>
      <c r="G12" s="271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45" priority="4" operator="greaterThan">
      <formula>2560820</formula>
    </cfRule>
  </conditionalFormatting>
  <conditionalFormatting sqref="B19:B20">
    <cfRule type="containsBlanks" dxfId="44" priority="3">
      <formula>LEN(TRIM(B19))=0</formula>
    </cfRule>
  </conditionalFormatting>
  <conditionalFormatting sqref="E10:F10">
    <cfRule type="cellIs" dxfId="43" priority="2" operator="greaterThan">
      <formula>2560820</formula>
    </cfRule>
  </conditionalFormatting>
  <conditionalFormatting sqref="C13:G16">
    <cfRule type="containsBlanks" dxfId="42" priority="1">
      <formula>LEN(TRIM(C13))=0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0">
    <tabColor theme="9" tint="0.39997558519241921"/>
    <pageSetUpPr fitToPage="1"/>
  </sheetPr>
  <dimension ref="A1:W24"/>
  <sheetViews>
    <sheetView showGridLines="0" zoomScale="90" zoomScaleNormal="90" workbookViewId="0">
      <selection activeCell="K27" sqref="K27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6.28515625" style="40" customWidth="1"/>
    <col min="4" max="4" width="12.7109375" style="40" customWidth="1"/>
    <col min="5" max="5" width="15.7109375" style="40" customWidth="1"/>
    <col min="6" max="6" width="9.140625" style="40" customWidth="1"/>
    <col min="7" max="7" width="10.7109375" style="40" customWidth="1"/>
    <col min="8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23" ht="21" customHeight="1" x14ac:dyDescent="0.2">
      <c r="A1" s="322" t="s">
        <v>12</v>
      </c>
      <c r="B1" s="322"/>
    </row>
    <row r="2" spans="1:23" ht="37.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23" s="41" customFormat="1" ht="42" customHeight="1" x14ac:dyDescent="0.25">
      <c r="A3" s="324" t="s">
        <v>44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23" s="22" customFormat="1" ht="39.75" customHeight="1" thickBot="1" x14ac:dyDescent="0.25">
      <c r="A4" s="340" t="s">
        <v>169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M4" s="42"/>
      <c r="N4" s="42"/>
      <c r="Q4" s="42"/>
      <c r="R4" s="42"/>
      <c r="W4" s="42"/>
    </row>
    <row r="5" spans="1:23" s="43" customFormat="1" ht="18.75" customHeight="1" x14ac:dyDescent="0.25">
      <c r="A5" s="341" t="s">
        <v>40</v>
      </c>
      <c r="B5" s="343" t="s">
        <v>39</v>
      </c>
      <c r="C5" s="345" t="s">
        <v>41</v>
      </c>
      <c r="D5" s="347" t="s">
        <v>80</v>
      </c>
      <c r="E5" s="349" t="s">
        <v>79</v>
      </c>
      <c r="F5" s="350"/>
      <c r="G5" s="350"/>
      <c r="H5" s="350"/>
      <c r="I5" s="351" t="s">
        <v>102</v>
      </c>
      <c r="J5" s="352"/>
      <c r="K5" s="353"/>
    </row>
    <row r="6" spans="1:23" s="43" customFormat="1" ht="40.5" customHeight="1" x14ac:dyDescent="0.25">
      <c r="A6" s="342"/>
      <c r="B6" s="344"/>
      <c r="C6" s="346"/>
      <c r="D6" s="348"/>
      <c r="E6" s="44" t="s">
        <v>42</v>
      </c>
      <c r="F6" s="44" t="s">
        <v>86</v>
      </c>
      <c r="G6" s="45" t="s">
        <v>95</v>
      </c>
      <c r="H6" s="74" t="s">
        <v>43</v>
      </c>
      <c r="I6" s="76" t="s">
        <v>42</v>
      </c>
      <c r="J6" s="45" t="s">
        <v>95</v>
      </c>
      <c r="K6" s="68" t="s">
        <v>43</v>
      </c>
    </row>
    <row r="7" spans="1:23" s="49" customFormat="1" ht="12" customHeight="1" x14ac:dyDescent="0.25">
      <c r="A7" s="69" t="s">
        <v>26</v>
      </c>
      <c r="B7" s="46" t="s">
        <v>27</v>
      </c>
      <c r="C7" s="47" t="s">
        <v>28</v>
      </c>
      <c r="D7" s="48" t="s">
        <v>29</v>
      </c>
      <c r="E7" s="71" t="s">
        <v>30</v>
      </c>
      <c r="F7" s="158" t="s">
        <v>31</v>
      </c>
      <c r="G7" s="72" t="s">
        <v>32</v>
      </c>
      <c r="H7" s="75" t="s">
        <v>33</v>
      </c>
      <c r="I7" s="77" t="s">
        <v>34</v>
      </c>
      <c r="J7" s="159" t="s">
        <v>35</v>
      </c>
      <c r="K7" s="73" t="s">
        <v>52</v>
      </c>
    </row>
    <row r="8" spans="1:23" s="50" customFormat="1" ht="58.5" customHeight="1" thickBot="1" x14ac:dyDescent="0.3">
      <c r="A8" s="229" t="s">
        <v>26</v>
      </c>
      <c r="B8" s="243" t="s">
        <v>234</v>
      </c>
      <c r="C8" s="231" t="s">
        <v>38</v>
      </c>
      <c r="D8" s="263">
        <v>288</v>
      </c>
      <c r="E8" s="232"/>
      <c r="F8" s="246"/>
      <c r="G8" s="239">
        <f>E8*F8</f>
        <v>0</v>
      </c>
      <c r="H8" s="240">
        <f>E8+G8</f>
        <v>0</v>
      </c>
      <c r="I8" s="232">
        <f>D8*E8</f>
        <v>0</v>
      </c>
      <c r="J8" s="241">
        <f>F8*I8</f>
        <v>0</v>
      </c>
      <c r="K8" s="242">
        <f>I8+J8</f>
        <v>0</v>
      </c>
    </row>
    <row r="9" spans="1:23" s="70" customFormat="1" ht="24.95" customHeight="1" thickBot="1" x14ac:dyDescent="0.3">
      <c r="A9" s="165"/>
      <c r="B9" s="165"/>
      <c r="C9" s="165"/>
      <c r="D9" s="166"/>
      <c r="E9" s="338" t="s">
        <v>267</v>
      </c>
      <c r="F9" s="338"/>
      <c r="G9" s="338"/>
      <c r="H9" s="339"/>
      <c r="I9" s="217">
        <f>SUM(I8:I8)</f>
        <v>0</v>
      </c>
      <c r="J9" s="165"/>
      <c r="K9" s="216">
        <f>SUM(K8:K8)</f>
        <v>0</v>
      </c>
    </row>
    <row r="10" spans="1:23" s="58" customFormat="1" ht="11.25" customHeight="1" x14ac:dyDescent="0.2">
      <c r="A10" s="51"/>
      <c r="B10" s="52"/>
      <c r="C10" s="53"/>
      <c r="D10" s="54"/>
      <c r="E10" s="55"/>
      <c r="F10" s="55"/>
      <c r="G10" s="56"/>
      <c r="H10" s="56"/>
      <c r="I10" s="55"/>
      <c r="J10" s="55"/>
      <c r="K10" s="57"/>
    </row>
    <row r="11" spans="1:23" s="18" customFormat="1" ht="19.5" customHeight="1" x14ac:dyDescent="0.25">
      <c r="A11" s="332" t="s">
        <v>37</v>
      </c>
      <c r="B11" s="332"/>
      <c r="C11" s="332"/>
      <c r="D11" s="332"/>
      <c r="E11" s="332"/>
      <c r="F11" s="332"/>
      <c r="G11" s="332"/>
    </row>
    <row r="12" spans="1:23" s="18" customFormat="1" ht="9" customHeight="1" x14ac:dyDescent="0.25">
      <c r="A12" s="271"/>
      <c r="B12" s="271"/>
      <c r="C12" s="271"/>
      <c r="D12" s="271"/>
      <c r="E12" s="271"/>
      <c r="F12" s="271"/>
      <c r="G12" s="271"/>
    </row>
    <row r="13" spans="1:23" s="59" customFormat="1" ht="15.75" customHeight="1" x14ac:dyDescent="0.25">
      <c r="A13" s="333" t="s">
        <v>1</v>
      </c>
      <c r="B13" s="333"/>
      <c r="C13" s="355" t="str">
        <f>IF('Príloha č. 1'!$C$6="","",'Príloha č. 1'!$C$6)</f>
        <v/>
      </c>
      <c r="D13" s="355"/>
      <c r="E13" s="355"/>
      <c r="F13" s="355"/>
      <c r="G13" s="355"/>
    </row>
    <row r="14" spans="1:23" s="59" customFormat="1" ht="15.75" customHeight="1" x14ac:dyDescent="0.25">
      <c r="A14" s="335" t="s">
        <v>2</v>
      </c>
      <c r="B14" s="335"/>
      <c r="C14" s="356" t="str">
        <f>IF('Príloha č. 1'!$C$7="","",'Príloha č. 1'!$C$7)</f>
        <v/>
      </c>
      <c r="D14" s="356"/>
      <c r="E14" s="356"/>
      <c r="F14" s="356"/>
      <c r="G14" s="356"/>
    </row>
    <row r="15" spans="1:23" s="59" customFormat="1" ht="15.75" customHeight="1" x14ac:dyDescent="0.25">
      <c r="A15" s="335" t="s">
        <v>3</v>
      </c>
      <c r="B15" s="335"/>
      <c r="C15" s="357" t="str">
        <f>IF('Príloha č. 1'!C8:D8="","",'Príloha č. 1'!C8:D8)</f>
        <v/>
      </c>
      <c r="D15" s="357"/>
      <c r="E15" s="357"/>
      <c r="F15" s="357"/>
      <c r="G15" s="357"/>
    </row>
    <row r="16" spans="1:23" s="59" customFormat="1" ht="15.75" customHeight="1" x14ac:dyDescent="0.25">
      <c r="A16" s="335" t="s">
        <v>4</v>
      </c>
      <c r="B16" s="335"/>
      <c r="C16" s="357" t="str">
        <f>IF('Príloha č. 1'!C9:D9="","",'Príloha č. 1'!C9:D9)</f>
        <v/>
      </c>
      <c r="D16" s="357"/>
      <c r="E16" s="357"/>
      <c r="F16" s="357"/>
      <c r="G16" s="357"/>
    </row>
    <row r="19" spans="1:11" ht="15.75" customHeight="1" x14ac:dyDescent="0.2">
      <c r="A19" s="40" t="s">
        <v>8</v>
      </c>
      <c r="B19" s="156" t="str">
        <f>IF('Príloha č. 1'!B23:B23="","",'Príloha č. 1'!B23:B23)</f>
        <v/>
      </c>
    </row>
    <row r="20" spans="1:11" ht="15.75" customHeight="1" x14ac:dyDescent="0.2">
      <c r="A20" s="40" t="s">
        <v>9</v>
      </c>
      <c r="B20" s="31" t="str">
        <f>IF('Príloha č. 1'!B24:B24="","",'Príloha č. 1'!B24:B24)</f>
        <v/>
      </c>
    </row>
    <row r="21" spans="1:11" ht="12.75" customHeight="1" x14ac:dyDescent="0.2">
      <c r="K21" s="79"/>
    </row>
    <row r="22" spans="1:11" ht="33.75" customHeight="1" x14ac:dyDescent="0.2">
      <c r="I22" s="354" t="s">
        <v>288</v>
      </c>
      <c r="J22" s="354"/>
      <c r="K22" s="354"/>
    </row>
    <row r="23" spans="1:11" s="61" customFormat="1" ht="11.25" x14ac:dyDescent="0.2">
      <c r="A23" s="337" t="s">
        <v>10</v>
      </c>
      <c r="B23" s="337"/>
    </row>
    <row r="24" spans="1:11" s="66" customFormat="1" ht="12" customHeight="1" x14ac:dyDescent="0.2">
      <c r="A24" s="62"/>
      <c r="B24" s="63" t="s">
        <v>11</v>
      </c>
      <c r="C24" s="64"/>
      <c r="D24" s="65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41" priority="4" operator="greaterThan">
      <formula>2560820</formula>
    </cfRule>
  </conditionalFormatting>
  <conditionalFormatting sqref="B19:B20">
    <cfRule type="containsBlanks" dxfId="40" priority="3">
      <formula>LEN(TRIM(B19))=0</formula>
    </cfRule>
  </conditionalFormatting>
  <conditionalFormatting sqref="E10:F10">
    <cfRule type="cellIs" dxfId="39" priority="2" operator="greaterThan">
      <formula>2560820</formula>
    </cfRule>
  </conditionalFormatting>
  <conditionalFormatting sqref="C13:G16">
    <cfRule type="containsBlanks" dxfId="38" priority="1">
      <formula>LEN(TRIM(C13))=0</formula>
    </cfRule>
  </conditionalFormatting>
  <pageMargins left="0.98425196850393704" right="0.39370078740157483" top="0.9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>
    <tabColor rgb="FFFFFF00"/>
    <pageSetUpPr fitToPage="1"/>
  </sheetPr>
  <dimension ref="A1:AA32"/>
  <sheetViews>
    <sheetView showGridLines="0" zoomScale="80" zoomScaleNormal="80" workbookViewId="0">
      <selection activeCell="I29" sqref="I29:K29"/>
    </sheetView>
  </sheetViews>
  <sheetFormatPr defaultRowHeight="12.75" x14ac:dyDescent="0.2"/>
  <cols>
    <col min="1" max="1" width="5.5703125" style="40" customWidth="1"/>
    <col min="2" max="2" width="13.7109375" style="40" customWidth="1"/>
    <col min="3" max="3" width="10.7109375" style="40" customWidth="1"/>
    <col min="4" max="4" width="10.7109375" style="154" customWidth="1"/>
    <col min="5" max="6" width="25.7109375" style="154" customWidth="1"/>
    <col min="7" max="8" width="15.7109375" style="154" customWidth="1"/>
    <col min="9" max="9" width="12.7109375" style="40" customWidth="1"/>
    <col min="10" max="10" width="11.140625" style="40" customWidth="1"/>
    <col min="11" max="12" width="8.7109375" style="40" customWidth="1"/>
    <col min="13" max="13" width="15.7109375" style="40" customWidth="1"/>
    <col min="14" max="14" width="10.7109375" style="40" customWidth="1"/>
    <col min="15" max="16" width="15.7109375" style="40" customWidth="1"/>
    <col min="17" max="17" width="10.7109375" style="40" customWidth="1"/>
    <col min="18" max="18" width="15.7109375" style="40" customWidth="1"/>
    <col min="19" max="16384" width="9.140625" style="40"/>
  </cols>
  <sheetData>
    <row r="1" spans="1:27" ht="15" customHeight="1" x14ac:dyDescent="0.2">
      <c r="A1" s="322" t="s">
        <v>12</v>
      </c>
      <c r="B1" s="322"/>
      <c r="C1" s="152"/>
    </row>
    <row r="2" spans="1:27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248"/>
      <c r="Q2" s="248"/>
      <c r="R2" s="248"/>
    </row>
    <row r="3" spans="1:27" ht="15" customHeight="1" x14ac:dyDescent="0.2">
      <c r="A3" s="379"/>
      <c r="B3" s="379"/>
      <c r="C3" s="154"/>
    </row>
    <row r="4" spans="1:27" s="41" customFormat="1" ht="30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251"/>
      <c r="Q4" s="251"/>
      <c r="R4" s="251"/>
    </row>
    <row r="5" spans="1:27" s="22" customFormat="1" ht="24.75" customHeight="1" x14ac:dyDescent="0.2">
      <c r="A5" s="381" t="s">
        <v>129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252"/>
      <c r="Q5" s="252"/>
      <c r="R5" s="252"/>
      <c r="U5" s="42"/>
      <c r="V5" s="42"/>
      <c r="AA5" s="42"/>
    </row>
    <row r="6" spans="1:27" s="59" customFormat="1" ht="33.75" customHeight="1" thickBot="1" x14ac:dyDescent="0.25">
      <c r="A6" s="382" t="s">
        <v>132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250"/>
      <c r="Q6" s="250"/>
      <c r="R6" s="250"/>
    </row>
    <row r="7" spans="1:27" s="43" customFormat="1" ht="15" customHeight="1" x14ac:dyDescent="0.25">
      <c r="A7" s="341" t="s">
        <v>40</v>
      </c>
      <c r="B7" s="366" t="s">
        <v>47</v>
      </c>
      <c r="C7" s="345" t="s">
        <v>48</v>
      </c>
      <c r="D7" s="369" t="s">
        <v>111</v>
      </c>
      <c r="E7" s="369" t="s">
        <v>112</v>
      </c>
      <c r="F7" s="371" t="s">
        <v>113</v>
      </c>
      <c r="G7" s="373" t="s">
        <v>114</v>
      </c>
      <c r="H7" s="375" t="s">
        <v>115</v>
      </c>
      <c r="I7" s="377" t="s">
        <v>116</v>
      </c>
      <c r="J7" s="345" t="s">
        <v>117</v>
      </c>
      <c r="K7" s="345" t="s">
        <v>118</v>
      </c>
      <c r="L7" s="345" t="s">
        <v>119</v>
      </c>
      <c r="M7" s="350" t="s">
        <v>79</v>
      </c>
      <c r="N7" s="350"/>
      <c r="O7" s="365"/>
      <c r="P7" s="350" t="s">
        <v>120</v>
      </c>
      <c r="Q7" s="350"/>
      <c r="R7" s="365"/>
    </row>
    <row r="8" spans="1:27" s="43" customFormat="1" ht="65.099999999999994" customHeight="1" x14ac:dyDescent="0.25">
      <c r="A8" s="342"/>
      <c r="B8" s="367"/>
      <c r="C8" s="346"/>
      <c r="D8" s="370"/>
      <c r="E8" s="370"/>
      <c r="F8" s="372"/>
      <c r="G8" s="374"/>
      <c r="H8" s="376"/>
      <c r="I8" s="378"/>
      <c r="J8" s="368"/>
      <c r="K8" s="368"/>
      <c r="L8" s="368"/>
      <c r="M8" s="44" t="s">
        <v>42</v>
      </c>
      <c r="N8" s="45" t="s">
        <v>89</v>
      </c>
      <c r="O8" s="68" t="s">
        <v>43</v>
      </c>
      <c r="P8" s="44" t="s">
        <v>42</v>
      </c>
      <c r="Q8" s="45" t="s">
        <v>89</v>
      </c>
      <c r="R8" s="68" t="s">
        <v>43</v>
      </c>
    </row>
    <row r="9" spans="1:27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257" t="s">
        <v>35</v>
      </c>
      <c r="K9" s="259" t="s">
        <v>52</v>
      </c>
      <c r="L9" s="259" t="s">
        <v>55</v>
      </c>
      <c r="M9" s="258" t="s">
        <v>121</v>
      </c>
      <c r="N9" s="80" t="s">
        <v>122</v>
      </c>
      <c r="O9" s="83" t="s">
        <v>123</v>
      </c>
      <c r="P9" s="258" t="s">
        <v>124</v>
      </c>
      <c r="Q9" s="80" t="s">
        <v>125</v>
      </c>
      <c r="R9" s="83" t="s">
        <v>126</v>
      </c>
    </row>
    <row r="10" spans="1:27" s="50" customFormat="1" ht="20.100000000000001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93"/>
      <c r="K10" s="260"/>
      <c r="L10" s="260"/>
      <c r="M10" s="147"/>
      <c r="N10" s="204"/>
      <c r="O10" s="148"/>
      <c r="P10" s="147"/>
      <c r="Q10" s="204"/>
      <c r="R10" s="148"/>
    </row>
    <row r="11" spans="1:27" s="50" customFormat="1" ht="20.100000000000001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93"/>
      <c r="K11" s="260"/>
      <c r="L11" s="260"/>
      <c r="M11" s="147"/>
      <c r="N11" s="204"/>
      <c r="O11" s="148"/>
      <c r="P11" s="147"/>
      <c r="Q11" s="204"/>
      <c r="R11" s="148"/>
    </row>
    <row r="12" spans="1:27" s="50" customFormat="1" ht="20.100000000000001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93"/>
      <c r="K12" s="260"/>
      <c r="L12" s="260"/>
      <c r="M12" s="147"/>
      <c r="N12" s="204"/>
      <c r="O12" s="148"/>
      <c r="P12" s="147"/>
      <c r="Q12" s="204"/>
      <c r="R12" s="148"/>
    </row>
    <row r="13" spans="1:27" s="50" customFormat="1" ht="20.100000000000001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96"/>
      <c r="K13" s="261"/>
      <c r="L13" s="261"/>
      <c r="M13" s="194"/>
      <c r="N13" s="205"/>
      <c r="O13" s="196"/>
      <c r="P13" s="194"/>
      <c r="Q13" s="205"/>
      <c r="R13" s="196"/>
    </row>
    <row r="14" spans="1:27" s="50" customFormat="1" ht="20.100000000000001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99"/>
      <c r="K14" s="262"/>
      <c r="L14" s="262"/>
      <c r="M14" s="195"/>
      <c r="N14" s="206"/>
      <c r="O14" s="197"/>
      <c r="P14" s="195"/>
      <c r="Q14" s="206"/>
      <c r="R14" s="197"/>
    </row>
    <row r="15" spans="1:27" s="50" customFormat="1" ht="24.95" customHeight="1" x14ac:dyDescent="0.25">
      <c r="A15" s="332" t="s">
        <v>37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131"/>
      <c r="P15" s="131"/>
      <c r="Q15" s="138"/>
      <c r="R15" s="131"/>
    </row>
    <row r="16" spans="1:27" s="18" customFormat="1" ht="20.100000000000001" customHeight="1" x14ac:dyDescent="0.25"/>
    <row r="17" spans="1:17" s="58" customFormat="1" ht="11.25" customHeight="1" x14ac:dyDescent="0.2">
      <c r="A17" s="51"/>
      <c r="B17" s="52"/>
      <c r="C17" s="53"/>
      <c r="D17" s="54"/>
      <c r="E17" s="55"/>
      <c r="F17" s="55"/>
      <c r="G17" s="56"/>
      <c r="H17" s="56"/>
      <c r="I17" s="55"/>
      <c r="J17" s="55"/>
      <c r="K17" s="57"/>
    </row>
    <row r="18" spans="1:17" s="18" customFormat="1" ht="19.5" customHeight="1" x14ac:dyDescent="0.25">
      <c r="A18" s="332" t="s">
        <v>37</v>
      </c>
      <c r="B18" s="332"/>
      <c r="C18" s="332"/>
      <c r="D18" s="332"/>
      <c r="E18" s="332"/>
      <c r="F18" s="332"/>
      <c r="G18" s="332"/>
    </row>
    <row r="19" spans="1:17" s="18" customFormat="1" ht="9" customHeight="1" x14ac:dyDescent="0.25">
      <c r="A19" s="249"/>
      <c r="B19" s="249"/>
      <c r="C19" s="249"/>
      <c r="D19" s="249"/>
      <c r="E19" s="249"/>
      <c r="F19" s="249"/>
      <c r="G19" s="249"/>
    </row>
    <row r="20" spans="1:17" s="59" customFormat="1" ht="15.75" customHeight="1" x14ac:dyDescent="0.25">
      <c r="A20" s="333" t="s">
        <v>1</v>
      </c>
      <c r="B20" s="333"/>
      <c r="C20" s="355" t="str">
        <f>IF('Príloha č. 1'!$C$6="","",'Príloha č. 1'!$C$6)</f>
        <v/>
      </c>
      <c r="D20" s="355"/>
      <c r="E20" s="355"/>
      <c r="F20" s="355"/>
      <c r="G20" s="355"/>
    </row>
    <row r="21" spans="1:17" s="59" customFormat="1" ht="15.75" customHeight="1" x14ac:dyDescent="0.25">
      <c r="A21" s="335" t="s">
        <v>2</v>
      </c>
      <c r="B21" s="335"/>
      <c r="C21" s="356" t="str">
        <f>IF('Príloha č. 1'!$C$7="","",'Príloha č. 1'!$C$7)</f>
        <v/>
      </c>
      <c r="D21" s="356"/>
      <c r="E21" s="356"/>
      <c r="F21" s="356"/>
      <c r="G21" s="356"/>
    </row>
    <row r="22" spans="1:17" s="59" customFormat="1" ht="15.75" customHeight="1" x14ac:dyDescent="0.25">
      <c r="A22" s="335" t="s">
        <v>3</v>
      </c>
      <c r="B22" s="335"/>
      <c r="C22" s="357" t="str">
        <f>IF('Príloha č. 1'!C15:D15="","",'Príloha č. 1'!C15:D15)</f>
        <v/>
      </c>
      <c r="D22" s="357"/>
      <c r="E22" s="357"/>
      <c r="F22" s="357"/>
      <c r="G22" s="357"/>
    </row>
    <row r="23" spans="1:17" s="59" customFormat="1" ht="15.75" customHeight="1" x14ac:dyDescent="0.25">
      <c r="A23" s="335" t="s">
        <v>4</v>
      </c>
      <c r="B23" s="335"/>
      <c r="C23" s="357" t="str">
        <f>IF('Príloha č. 1'!C16:D16="","",'Príloha č. 1'!C16:D16)</f>
        <v/>
      </c>
      <c r="D23" s="357"/>
      <c r="E23" s="357"/>
      <c r="F23" s="357"/>
      <c r="G23" s="357"/>
    </row>
    <row r="24" spans="1:17" x14ac:dyDescent="0.2">
      <c r="D24" s="40"/>
      <c r="E24" s="40"/>
      <c r="F24" s="40"/>
      <c r="G24" s="40"/>
      <c r="H24" s="40"/>
    </row>
    <row r="25" spans="1:17" x14ac:dyDescent="0.2">
      <c r="D25" s="40"/>
      <c r="E25" s="40"/>
      <c r="F25" s="40"/>
      <c r="G25" s="40"/>
      <c r="H25" s="40"/>
    </row>
    <row r="26" spans="1:17" ht="15.75" customHeight="1" x14ac:dyDescent="0.25">
      <c r="A26" s="40" t="s">
        <v>8</v>
      </c>
      <c r="B26" s="361"/>
      <c r="C26" s="362"/>
      <c r="D26" s="363"/>
      <c r="E26" s="40"/>
      <c r="F26" s="40"/>
      <c r="G26" s="40"/>
      <c r="H26" s="40"/>
    </row>
    <row r="27" spans="1:17" ht="15.75" customHeight="1" x14ac:dyDescent="0.25">
      <c r="A27" s="40" t="s">
        <v>9</v>
      </c>
      <c r="B27" s="364"/>
      <c r="C27" s="362"/>
      <c r="D27" s="363"/>
      <c r="E27" s="40"/>
      <c r="F27" s="40"/>
      <c r="G27" s="40"/>
      <c r="H27" s="40"/>
    </row>
    <row r="28" spans="1:17" ht="12.75" customHeight="1" x14ac:dyDescent="0.2">
      <c r="D28" s="40"/>
      <c r="E28" s="40"/>
      <c r="F28" s="40"/>
      <c r="G28" s="40"/>
      <c r="H28" s="40"/>
      <c r="K28" s="79"/>
    </row>
    <row r="29" spans="1:17" ht="33.75" customHeight="1" x14ac:dyDescent="0.2">
      <c r="D29" s="40"/>
      <c r="E29" s="40"/>
      <c r="F29" s="40"/>
      <c r="G29" s="40"/>
      <c r="H29" s="40"/>
      <c r="I29" s="354" t="s">
        <v>288</v>
      </c>
      <c r="J29" s="354"/>
      <c r="K29" s="354"/>
    </row>
    <row r="30" spans="1:17" s="61" customFormat="1" ht="11.25" x14ac:dyDescent="0.2">
      <c r="A30" s="337" t="s">
        <v>10</v>
      </c>
      <c r="B30" s="337"/>
    </row>
    <row r="31" spans="1:17" s="66" customFormat="1" ht="12" customHeight="1" x14ac:dyDescent="0.25">
      <c r="A31" s="62"/>
      <c r="B31" s="359" t="s">
        <v>11</v>
      </c>
      <c r="C31" s="360"/>
      <c r="D31" s="360"/>
    </row>
    <row r="32" spans="1:17" s="18" customFormat="1" ht="20.100000000000001" customHeight="1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220"/>
      <c r="K32" s="220"/>
      <c r="L32" s="220"/>
      <c r="M32" s="153"/>
      <c r="N32" s="153"/>
      <c r="P32" s="220"/>
      <c r="Q32" s="220"/>
    </row>
  </sheetData>
  <mergeCells count="35">
    <mergeCell ref="A7:A8"/>
    <mergeCell ref="A15:N15"/>
    <mergeCell ref="I29:K29"/>
    <mergeCell ref="A30:B30"/>
    <mergeCell ref="A6:O6"/>
    <mergeCell ref="A1:B1"/>
    <mergeCell ref="A2:O2"/>
    <mergeCell ref="A3:B3"/>
    <mergeCell ref="A4:O4"/>
    <mergeCell ref="A5:O5"/>
    <mergeCell ref="P7:R7"/>
    <mergeCell ref="B7:B8"/>
    <mergeCell ref="C7:C8"/>
    <mergeCell ref="J7:J8"/>
    <mergeCell ref="K7:K8"/>
    <mergeCell ref="L7:L8"/>
    <mergeCell ref="D7:D8"/>
    <mergeCell ref="E7:E8"/>
    <mergeCell ref="F7:F8"/>
    <mergeCell ref="G7:G8"/>
    <mergeCell ref="H7:H8"/>
    <mergeCell ref="I7:I8"/>
    <mergeCell ref="M7:O7"/>
    <mergeCell ref="B31:D31"/>
    <mergeCell ref="A18:G18"/>
    <mergeCell ref="C20:G20"/>
    <mergeCell ref="C21:G21"/>
    <mergeCell ref="A22:B22"/>
    <mergeCell ref="C22:G22"/>
    <mergeCell ref="A20:B20"/>
    <mergeCell ref="A21:B21"/>
    <mergeCell ref="A23:B23"/>
    <mergeCell ref="C23:G23"/>
    <mergeCell ref="B26:D26"/>
    <mergeCell ref="B27:D27"/>
  </mergeCells>
  <conditionalFormatting sqref="I17:J17">
    <cfRule type="cellIs" dxfId="37" priority="5" operator="greaterThan">
      <formula>2560820</formula>
    </cfRule>
  </conditionalFormatting>
  <conditionalFormatting sqref="E17:F17">
    <cfRule type="cellIs" dxfId="36" priority="3" operator="greaterThan">
      <formula>2560820</formula>
    </cfRule>
  </conditionalFormatting>
  <pageMargins left="0.59055118110236227" right="0.39370078740157483" top="0.98425196850393704" bottom="0.39370078740157483" header="0.31496062992125984" footer="0.31496062992125984"/>
  <pageSetup paperSize="9" scale="65" fitToHeight="0" orientation="landscape" r:id="rId1"/>
  <headerFooter>
    <oddHeader>&amp;L&amp;"Arial,Tučné"&amp;10Príloha č. 6 SP&amp;"Arial,Normálne"
Sortiment ponúkaného tovaru</oddHeader>
    <oddFooter>Strana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4" id="{2B7F9DEC-C5FE-4497-A4B5-E16FF6BC76A5}">
            <xm:f>LEN(TRIM(' Príloha č. 5 - časť č. 5'!B20))=0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m:sqref>C20:G23 B26:B27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1">
    <tabColor rgb="FFFFFF00"/>
    <pageSetUpPr fitToPage="1"/>
  </sheetPr>
  <dimension ref="A1:U29"/>
  <sheetViews>
    <sheetView showGridLines="0" zoomScale="80" zoomScaleNormal="80" workbookViewId="0">
      <selection activeCell="G27" sqref="G27:H27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21" customWidth="1"/>
    <col min="8" max="8" width="15.7109375" style="221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19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21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145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181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0.100000000000001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0.100000000000001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0.100000000000001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0.100000000000001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0.100000000000001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137"/>
      <c r="C15" s="137"/>
      <c r="D15" s="136"/>
      <c r="E15" s="136"/>
      <c r="F15" s="136"/>
      <c r="G15" s="136"/>
      <c r="H15" s="136"/>
      <c r="I15" s="136"/>
      <c r="J15" s="131"/>
      <c r="K15" s="138"/>
      <c r="L15" s="131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21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21"/>
      <c r="F25" s="40"/>
      <c r="G25" s="40"/>
      <c r="H25" s="40"/>
    </row>
    <row r="26" spans="1:12" ht="39.950000000000003" customHeight="1" x14ac:dyDescent="0.2">
      <c r="G26" s="40"/>
      <c r="H26" s="79"/>
      <c r="K26" s="155"/>
      <c r="L26" s="79"/>
    </row>
    <row r="27" spans="1:12" ht="45" customHeight="1" x14ac:dyDescent="0.2">
      <c r="E27" s="64"/>
      <c r="F27" s="64"/>
      <c r="G27" s="354" t="s">
        <v>288</v>
      </c>
      <c r="H27" s="354"/>
      <c r="K27" s="387"/>
      <c r="L27" s="387"/>
    </row>
    <row r="28" spans="1:12" s="61" customFormat="1" x14ac:dyDescent="0.2">
      <c r="A28" s="337" t="s">
        <v>10</v>
      </c>
      <c r="B28" s="337"/>
      <c r="C28" s="218"/>
      <c r="D28" s="64"/>
      <c r="E28" s="221"/>
      <c r="F28" s="221"/>
      <c r="G28" s="221"/>
      <c r="H28" s="221"/>
    </row>
    <row r="29" spans="1:12" s="66" customFormat="1" ht="12" customHeight="1" x14ac:dyDescent="0.2">
      <c r="A29" s="62"/>
      <c r="B29" s="63" t="s">
        <v>11</v>
      </c>
      <c r="C29" s="63"/>
      <c r="D29" s="49"/>
      <c r="E29" s="221"/>
      <c r="F29" s="221"/>
      <c r="G29" s="221"/>
      <c r="H29" s="221"/>
      <c r="I29" s="64"/>
    </row>
  </sheetData>
  <mergeCells count="28">
    <mergeCell ref="G27:H27"/>
    <mergeCell ref="K27:L27"/>
    <mergeCell ref="A16:K16"/>
    <mergeCell ref="A18:B18"/>
    <mergeCell ref="C18:D18"/>
    <mergeCell ref="A28:B28"/>
    <mergeCell ref="A19:B19"/>
    <mergeCell ref="C19:D19"/>
    <mergeCell ref="A20:B20"/>
    <mergeCell ref="C20:D20"/>
    <mergeCell ref="A21:B21"/>
    <mergeCell ref="C21:D21"/>
    <mergeCell ref="A6:L6"/>
    <mergeCell ref="A1:B1"/>
    <mergeCell ref="A2:L2"/>
    <mergeCell ref="A3:B3"/>
    <mergeCell ref="A4:L4"/>
    <mergeCell ref="A5:L5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</mergeCells>
  <conditionalFormatting sqref="B24:B25">
    <cfRule type="containsBlanks" dxfId="34" priority="2">
      <formula>LEN(TRIM(B24))=0</formula>
    </cfRule>
  </conditionalFormatting>
  <conditionalFormatting sqref="C18:D21">
    <cfRule type="containsBlanks" dxfId="33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162" customWidth="1"/>
    <col min="5" max="6" width="12.7109375" style="162" customWidth="1"/>
    <col min="7" max="7" width="15.7109375" style="162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160"/>
      <c r="B4" s="160"/>
      <c r="C4" s="160"/>
      <c r="D4" s="160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129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132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171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172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173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24.95" customHeight="1" x14ac:dyDescent="0.25">
      <c r="A13" s="226" t="s">
        <v>137</v>
      </c>
      <c r="B13" s="255" t="s">
        <v>108</v>
      </c>
      <c r="C13" s="225" t="s">
        <v>175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176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178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76</v>
      </c>
      <c r="B18" s="317"/>
      <c r="C18" s="318"/>
      <c r="D18" s="143"/>
    </row>
    <row r="19" spans="1:10" s="142" customFormat="1" ht="24.95" customHeight="1" x14ac:dyDescent="0.25">
      <c r="A19" s="247" t="s">
        <v>26</v>
      </c>
      <c r="B19" s="319" t="s">
        <v>141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153"/>
      <c r="B22" s="153"/>
      <c r="C22" s="153"/>
      <c r="D22" s="153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162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162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161"/>
      <c r="D33" s="64"/>
      <c r="E33" s="162"/>
      <c r="F33" s="162"/>
      <c r="G33" s="162"/>
    </row>
    <row r="34" spans="1:8" s="66" customFormat="1" ht="12" customHeight="1" x14ac:dyDescent="0.2">
      <c r="A34" s="62"/>
      <c r="B34" s="63" t="s">
        <v>11</v>
      </c>
      <c r="C34" s="63"/>
      <c r="D34" s="49"/>
      <c r="E34" s="162"/>
      <c r="F34" s="162"/>
      <c r="G34" s="162"/>
      <c r="H34" s="64"/>
    </row>
  </sheetData>
  <mergeCells count="20">
    <mergeCell ref="A25:B25"/>
    <mergeCell ref="C25:D25"/>
    <mergeCell ref="A26:B26"/>
    <mergeCell ref="C26:D26"/>
    <mergeCell ref="A33:B33"/>
    <mergeCell ref="A21:D21"/>
    <mergeCell ref="A23:B23"/>
    <mergeCell ref="C23:D23"/>
    <mergeCell ref="A24:B24"/>
    <mergeCell ref="C24:D24"/>
    <mergeCell ref="A8:B8"/>
    <mergeCell ref="A18:C18"/>
    <mergeCell ref="B19:C19"/>
    <mergeCell ref="C8:D8"/>
    <mergeCell ref="A1:D1"/>
    <mergeCell ref="A2:D2"/>
    <mergeCell ref="A3:D3"/>
    <mergeCell ref="A5:D5"/>
    <mergeCell ref="A6:B7"/>
    <mergeCell ref="C6:D6"/>
  </mergeCells>
  <conditionalFormatting sqref="B29:B30">
    <cfRule type="containsBlanks" dxfId="156" priority="3">
      <formula>LEN(TRIM(B29))=0</formula>
    </cfRule>
  </conditionalFormatting>
  <conditionalFormatting sqref="C24:D26">
    <cfRule type="containsBlanks" dxfId="155" priority="2">
      <formula>LEN(TRIM(C24))=0</formula>
    </cfRule>
  </conditionalFormatting>
  <conditionalFormatting sqref="C23:D23">
    <cfRule type="containsBlanks" dxfId="154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2">
    <tabColor rgb="FFFFFF00"/>
    <pageSetUpPr fitToPage="1"/>
  </sheetPr>
  <dimension ref="A1:U30"/>
  <sheetViews>
    <sheetView showGridLines="0" zoomScale="80" zoomScaleNormal="80" workbookViewId="0">
      <selection activeCell="G28" sqref="G28:H28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21" customWidth="1"/>
    <col min="8" max="8" width="15.7109375" style="221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19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21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7" customHeight="1" x14ac:dyDescent="0.2">
      <c r="A5" s="388" t="s">
        <v>130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O5" s="42"/>
      <c r="P5" s="42"/>
      <c r="U5" s="42"/>
    </row>
    <row r="6" spans="1:21" s="59" customFormat="1" ht="34.5" customHeight="1" thickBot="1" x14ac:dyDescent="0.25">
      <c r="A6" s="382" t="s">
        <v>182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0.100000000000001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0.100000000000001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0.100000000000001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0.100000000000001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0.100000000000001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9" customFormat="1" ht="30" customHeight="1" x14ac:dyDescent="0.2">
      <c r="A15" s="382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</row>
    <row r="16" spans="1:21" s="50" customFormat="1" ht="24.95" customHeight="1" x14ac:dyDescent="0.25">
      <c r="A16" s="136"/>
      <c r="B16" s="137"/>
      <c r="C16" s="137"/>
      <c r="D16" s="136"/>
      <c r="E16" s="136"/>
      <c r="F16" s="136"/>
      <c r="G16" s="136"/>
      <c r="H16" s="136"/>
      <c r="I16" s="136"/>
      <c r="J16" s="131"/>
      <c r="K16" s="138"/>
      <c r="L16" s="131"/>
    </row>
    <row r="17" spans="1:12" s="18" customFormat="1" ht="20.100000000000001" customHeight="1" x14ac:dyDescent="0.25">
      <c r="A17" s="332" t="s">
        <v>37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</row>
    <row r="18" spans="1:12" s="18" customFormat="1" ht="20.100000000000001" customHeight="1" x14ac:dyDescent="0.25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</row>
    <row r="19" spans="1:12" s="59" customFormat="1" ht="15" customHeight="1" x14ac:dyDescent="0.25">
      <c r="A19" s="333" t="s">
        <v>1</v>
      </c>
      <c r="B19" s="333"/>
      <c r="C19" s="355" t="str">
        <f>IF('Príloha č. 1'!$C$6="","",'Príloha č. 1'!$C$6)</f>
        <v/>
      </c>
      <c r="D19" s="355"/>
      <c r="E19" s="67"/>
      <c r="F19" s="67"/>
      <c r="J19" s="60"/>
    </row>
    <row r="20" spans="1:12" s="59" customFormat="1" ht="15" customHeight="1" x14ac:dyDescent="0.25">
      <c r="A20" s="335" t="s">
        <v>2</v>
      </c>
      <c r="B20" s="335"/>
      <c r="C20" s="356" t="str">
        <f>IF('Príloha č. 1'!$C$7="","",'Príloha č. 1'!$C$7)</f>
        <v/>
      </c>
      <c r="D20" s="356"/>
      <c r="E20" s="50"/>
      <c r="F20" s="50"/>
    </row>
    <row r="21" spans="1:12" s="59" customFormat="1" ht="15" customHeight="1" x14ac:dyDescent="0.25">
      <c r="A21" s="335" t="s">
        <v>3</v>
      </c>
      <c r="B21" s="335"/>
      <c r="C21" s="357" t="str">
        <f>IF('Príloha č. 1'!C8:D8="","",'Príloha č. 1'!C8:D8)</f>
        <v/>
      </c>
      <c r="D21" s="357"/>
      <c r="E21" s="50"/>
      <c r="F21" s="50"/>
    </row>
    <row r="22" spans="1:12" s="59" customFormat="1" ht="15" customHeight="1" x14ac:dyDescent="0.25">
      <c r="A22" s="335" t="s">
        <v>4</v>
      </c>
      <c r="B22" s="335"/>
      <c r="C22" s="357" t="str">
        <f>IF('Príloha č. 1'!C9:D9="","",'Príloha č. 1'!C9:D9)</f>
        <v/>
      </c>
      <c r="D22" s="357"/>
      <c r="E22" s="50"/>
      <c r="F22" s="50"/>
    </row>
    <row r="25" spans="1:12" ht="15" customHeight="1" x14ac:dyDescent="0.2">
      <c r="A25" s="40" t="s">
        <v>8</v>
      </c>
      <c r="B25" s="156" t="str">
        <f>IF('Príloha č. 1'!B23:B23="","",'Príloha č. 1'!B23:B23)</f>
        <v/>
      </c>
      <c r="C25" s="221"/>
      <c r="F25" s="40"/>
      <c r="G25" s="40"/>
      <c r="H25" s="40"/>
    </row>
    <row r="26" spans="1:12" ht="15" customHeight="1" x14ac:dyDescent="0.2">
      <c r="A26" s="40" t="s">
        <v>9</v>
      </c>
      <c r="B26" s="31" t="str">
        <f>IF('Príloha č. 1'!B24:B24="","",'Príloha č. 1'!B24:B24)</f>
        <v/>
      </c>
      <c r="C26" s="221"/>
      <c r="F26" s="40"/>
      <c r="G26" s="40"/>
      <c r="H26" s="40"/>
    </row>
    <row r="27" spans="1:12" ht="39.950000000000003" customHeight="1" x14ac:dyDescent="0.2">
      <c r="G27" s="40"/>
      <c r="H27" s="79"/>
      <c r="K27" s="155"/>
      <c r="L27" s="79"/>
    </row>
    <row r="28" spans="1:12" ht="45" customHeight="1" x14ac:dyDescent="0.2">
      <c r="E28" s="64"/>
      <c r="F28" s="64"/>
      <c r="G28" s="354" t="s">
        <v>96</v>
      </c>
      <c r="H28" s="354"/>
      <c r="K28" s="387"/>
      <c r="L28" s="387"/>
    </row>
    <row r="29" spans="1:12" s="61" customFormat="1" x14ac:dyDescent="0.2">
      <c r="A29" s="337" t="s">
        <v>10</v>
      </c>
      <c r="B29" s="337"/>
      <c r="C29" s="218"/>
      <c r="D29" s="64"/>
      <c r="E29" s="221"/>
      <c r="F29" s="221"/>
      <c r="G29" s="221"/>
      <c r="H29" s="221"/>
    </row>
    <row r="30" spans="1:12" s="66" customFormat="1" ht="12" customHeight="1" x14ac:dyDescent="0.2">
      <c r="A30" s="62"/>
      <c r="B30" s="63" t="s">
        <v>11</v>
      </c>
      <c r="C30" s="63"/>
      <c r="D30" s="49"/>
      <c r="E30" s="221"/>
      <c r="F30" s="221"/>
      <c r="G30" s="221"/>
      <c r="H30" s="221"/>
      <c r="I30" s="64"/>
    </row>
  </sheetData>
  <mergeCells count="29">
    <mergeCell ref="G28:H28"/>
    <mergeCell ref="K28:L28"/>
    <mergeCell ref="A29:B29"/>
    <mergeCell ref="A5:L5"/>
    <mergeCell ref="A20:B20"/>
    <mergeCell ref="C20:D20"/>
    <mergeCell ref="A21:B21"/>
    <mergeCell ref="C21:D21"/>
    <mergeCell ref="A22:B22"/>
    <mergeCell ref="C22:D22"/>
    <mergeCell ref="A17:K17"/>
    <mergeCell ref="A19:B19"/>
    <mergeCell ref="C19:D19"/>
    <mergeCell ref="G7:G8"/>
    <mergeCell ref="H7:H8"/>
    <mergeCell ref="I7:I8"/>
    <mergeCell ref="J7:L7"/>
    <mergeCell ref="A15:L15"/>
    <mergeCell ref="A7:A8"/>
    <mergeCell ref="B7:B8"/>
    <mergeCell ref="C7:C8"/>
    <mergeCell ref="D7:D8"/>
    <mergeCell ref="E7:E8"/>
    <mergeCell ref="F7:F8"/>
    <mergeCell ref="A1:B1"/>
    <mergeCell ref="A2:L2"/>
    <mergeCell ref="A3:B3"/>
    <mergeCell ref="A4:L4"/>
    <mergeCell ref="A6:L6"/>
  </mergeCells>
  <conditionalFormatting sqref="B25:B26">
    <cfRule type="containsBlanks" dxfId="32" priority="2">
      <formula>LEN(TRIM(B25))=0</formula>
    </cfRule>
  </conditionalFormatting>
  <conditionalFormatting sqref="C19:D22">
    <cfRule type="containsBlanks" dxfId="31" priority="1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3">
    <tabColor rgb="FFFFFF00"/>
    <pageSetUpPr fitToPage="1"/>
  </sheetPr>
  <dimension ref="A1:U30"/>
  <sheetViews>
    <sheetView showGridLines="0" topLeftCell="A2" zoomScale="80" zoomScaleNormal="80" workbookViewId="0">
      <selection activeCell="G28" sqref="G28:H28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21" customWidth="1"/>
    <col min="8" max="8" width="15.7109375" style="221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19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21"/>
    </row>
    <row r="4" spans="1:21" s="41" customFormat="1" ht="30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8" t="s">
        <v>131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O5" s="42"/>
      <c r="P5" s="42"/>
      <c r="U5" s="42"/>
    </row>
    <row r="6" spans="1:21" s="59" customFormat="1" ht="30" customHeight="1" thickBot="1" x14ac:dyDescent="0.25">
      <c r="A6" s="382" t="s">
        <v>185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0.100000000000001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0.100000000000001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0.100000000000001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0.100000000000001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0.100000000000001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9" customFormat="1" ht="30" customHeight="1" x14ac:dyDescent="0.2">
      <c r="A15" s="382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</row>
    <row r="16" spans="1:21" s="50" customFormat="1" ht="24.95" customHeight="1" x14ac:dyDescent="0.25">
      <c r="A16" s="136"/>
      <c r="B16" s="137"/>
      <c r="C16" s="137"/>
      <c r="D16" s="136"/>
      <c r="E16" s="136"/>
      <c r="F16" s="136"/>
      <c r="G16" s="136"/>
      <c r="H16" s="136"/>
      <c r="I16" s="136"/>
      <c r="J16" s="131"/>
      <c r="K16" s="138"/>
      <c r="L16" s="131"/>
    </row>
    <row r="17" spans="1:12" s="18" customFormat="1" ht="20.100000000000001" customHeight="1" x14ac:dyDescent="0.25">
      <c r="A17" s="332" t="s">
        <v>37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</row>
    <row r="18" spans="1:12" s="18" customFormat="1" ht="20.100000000000001" customHeight="1" x14ac:dyDescent="0.25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</row>
    <row r="19" spans="1:12" s="59" customFormat="1" ht="15" customHeight="1" x14ac:dyDescent="0.25">
      <c r="A19" s="333" t="s">
        <v>1</v>
      </c>
      <c r="B19" s="333"/>
      <c r="C19" s="355" t="str">
        <f>IF('Príloha č. 1'!$C$6="","",'Príloha č. 1'!$C$6)</f>
        <v/>
      </c>
      <c r="D19" s="355"/>
      <c r="E19" s="67"/>
      <c r="F19" s="67"/>
      <c r="J19" s="60"/>
    </row>
    <row r="20" spans="1:12" s="59" customFormat="1" ht="15" customHeight="1" x14ac:dyDescent="0.25">
      <c r="A20" s="335" t="s">
        <v>2</v>
      </c>
      <c r="B20" s="335"/>
      <c r="C20" s="356" t="str">
        <f>IF('Príloha č. 1'!$C$7="","",'Príloha č. 1'!$C$7)</f>
        <v/>
      </c>
      <c r="D20" s="356"/>
      <c r="E20" s="50"/>
      <c r="F20" s="50"/>
    </row>
    <row r="21" spans="1:12" s="59" customFormat="1" ht="15" customHeight="1" x14ac:dyDescent="0.25">
      <c r="A21" s="335" t="s">
        <v>3</v>
      </c>
      <c r="B21" s="335"/>
      <c r="C21" s="357" t="str">
        <f>IF('Príloha č. 1'!C8:D8="","",'Príloha č. 1'!C8:D8)</f>
        <v/>
      </c>
      <c r="D21" s="357"/>
      <c r="E21" s="50"/>
      <c r="F21" s="50"/>
    </row>
    <row r="22" spans="1:12" s="59" customFormat="1" ht="15" customHeight="1" x14ac:dyDescent="0.25">
      <c r="A22" s="335" t="s">
        <v>4</v>
      </c>
      <c r="B22" s="335"/>
      <c r="C22" s="357" t="str">
        <f>IF('Príloha č. 1'!C9:D9="","",'Príloha č. 1'!C9:D9)</f>
        <v/>
      </c>
      <c r="D22" s="357"/>
      <c r="E22" s="50"/>
      <c r="F22" s="50"/>
    </row>
    <row r="25" spans="1:12" ht="15" customHeight="1" x14ac:dyDescent="0.2">
      <c r="A25" s="40" t="s">
        <v>8</v>
      </c>
      <c r="B25" s="156" t="str">
        <f>IF('Príloha č. 1'!B23:B23="","",'Príloha č. 1'!B23:B23)</f>
        <v/>
      </c>
      <c r="C25" s="221"/>
      <c r="F25" s="40"/>
      <c r="G25" s="40"/>
      <c r="H25" s="40"/>
    </row>
    <row r="26" spans="1:12" ht="15" customHeight="1" x14ac:dyDescent="0.2">
      <c r="A26" s="40" t="s">
        <v>9</v>
      </c>
      <c r="B26" s="31" t="str">
        <f>IF('Príloha č. 1'!B24:B24="","",'Príloha č. 1'!B24:B24)</f>
        <v/>
      </c>
      <c r="C26" s="221"/>
      <c r="F26" s="40"/>
      <c r="G26" s="40"/>
      <c r="H26" s="40"/>
    </row>
    <row r="27" spans="1:12" ht="39.950000000000003" customHeight="1" x14ac:dyDescent="0.2">
      <c r="G27" s="40"/>
      <c r="H27" s="79"/>
      <c r="K27" s="155"/>
      <c r="L27" s="79"/>
    </row>
    <row r="28" spans="1:12" ht="45" customHeight="1" x14ac:dyDescent="0.2">
      <c r="E28" s="64"/>
      <c r="F28" s="64"/>
      <c r="G28" s="354" t="s">
        <v>288</v>
      </c>
      <c r="H28" s="354"/>
      <c r="K28" s="387"/>
      <c r="L28" s="387"/>
    </row>
    <row r="29" spans="1:12" s="61" customFormat="1" x14ac:dyDescent="0.2">
      <c r="A29" s="337" t="s">
        <v>10</v>
      </c>
      <c r="B29" s="337"/>
      <c r="C29" s="218"/>
      <c r="D29" s="64"/>
      <c r="E29" s="221"/>
      <c r="F29" s="221"/>
      <c r="G29" s="221"/>
      <c r="H29" s="221"/>
    </row>
    <row r="30" spans="1:12" s="66" customFormat="1" ht="12" customHeight="1" x14ac:dyDescent="0.2">
      <c r="A30" s="62"/>
      <c r="B30" s="63" t="s">
        <v>11</v>
      </c>
      <c r="C30" s="63"/>
      <c r="D30" s="49"/>
      <c r="E30" s="221"/>
      <c r="F30" s="221"/>
      <c r="G30" s="221"/>
      <c r="H30" s="221"/>
      <c r="I30" s="64"/>
    </row>
  </sheetData>
  <mergeCells count="29">
    <mergeCell ref="A29:B29"/>
    <mergeCell ref="A20:B20"/>
    <mergeCell ref="C20:D20"/>
    <mergeCell ref="A21:B21"/>
    <mergeCell ref="C21:D21"/>
    <mergeCell ref="A22:B22"/>
    <mergeCell ref="C22:D22"/>
    <mergeCell ref="G28:H28"/>
    <mergeCell ref="K28:L28"/>
    <mergeCell ref="A17:K17"/>
    <mergeCell ref="G7:G8"/>
    <mergeCell ref="H7:H8"/>
    <mergeCell ref="I7:I8"/>
    <mergeCell ref="J7:L7"/>
    <mergeCell ref="A15:L15"/>
    <mergeCell ref="A7:A8"/>
    <mergeCell ref="B7:B8"/>
    <mergeCell ref="C7:C8"/>
    <mergeCell ref="D7:D8"/>
    <mergeCell ref="E7:E8"/>
    <mergeCell ref="F7:F8"/>
    <mergeCell ref="A19:B19"/>
    <mergeCell ref="C19:D19"/>
    <mergeCell ref="A6:L6"/>
    <mergeCell ref="A1:B1"/>
    <mergeCell ref="A2:L2"/>
    <mergeCell ref="A3:B3"/>
    <mergeCell ref="A4:L4"/>
    <mergeCell ref="A5:L5"/>
  </mergeCells>
  <conditionalFormatting sqref="B25:B26">
    <cfRule type="containsBlanks" dxfId="30" priority="2">
      <formula>LEN(TRIM(B25))=0</formula>
    </cfRule>
  </conditionalFormatting>
  <conditionalFormatting sqref="C19:D22">
    <cfRule type="containsBlanks" dxfId="29" priority="1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  <rowBreaks count="1" manualBreakCount="1">
    <brk id="16" max="11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4">
    <tabColor rgb="FFFFFF00"/>
    <pageSetUpPr fitToPage="1"/>
  </sheetPr>
  <dimension ref="A1:U29"/>
  <sheetViews>
    <sheetView showGridLines="0" zoomScale="80" zoomScaleNormal="80" workbookViewId="0">
      <selection activeCell="G27" sqref="G27:H27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21" customWidth="1"/>
    <col min="8" max="8" width="15.7109375" style="221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19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21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146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192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4.95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4.95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4.95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4.95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4.95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222"/>
      <c r="C15" s="222"/>
      <c r="D15" s="136"/>
      <c r="E15" s="136"/>
      <c r="F15" s="136"/>
      <c r="G15" s="136"/>
      <c r="H15" s="136"/>
      <c r="I15" s="136"/>
      <c r="J15" s="223"/>
      <c r="K15" s="224"/>
      <c r="L15" s="223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21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21"/>
      <c r="F25" s="40"/>
      <c r="G25" s="40"/>
      <c r="H25" s="40"/>
    </row>
    <row r="26" spans="1:12" ht="39.950000000000003" customHeight="1" x14ac:dyDescent="0.2">
      <c r="G26" s="40"/>
      <c r="H26" s="79"/>
      <c r="K26" s="155"/>
      <c r="L26" s="79"/>
    </row>
    <row r="27" spans="1:12" ht="45" customHeight="1" x14ac:dyDescent="0.2">
      <c r="E27" s="64"/>
      <c r="F27" s="64"/>
      <c r="G27" s="354" t="s">
        <v>288</v>
      </c>
      <c r="H27" s="354"/>
      <c r="K27" s="387"/>
      <c r="L27" s="387"/>
    </row>
    <row r="28" spans="1:12" s="61" customFormat="1" x14ac:dyDescent="0.2">
      <c r="A28" s="337" t="s">
        <v>10</v>
      </c>
      <c r="B28" s="337"/>
      <c r="C28" s="218"/>
      <c r="D28" s="64"/>
      <c r="E28" s="221"/>
      <c r="F28" s="221"/>
      <c r="G28" s="221"/>
      <c r="H28" s="221"/>
    </row>
    <row r="29" spans="1:12" s="66" customFormat="1" ht="12" customHeight="1" x14ac:dyDescent="0.2">
      <c r="A29" s="62"/>
      <c r="B29" s="63" t="s">
        <v>11</v>
      </c>
      <c r="C29" s="63"/>
      <c r="D29" s="49"/>
      <c r="E29" s="221"/>
      <c r="F29" s="221"/>
      <c r="G29" s="221"/>
      <c r="H29" s="221"/>
      <c r="I29" s="64"/>
    </row>
  </sheetData>
  <mergeCells count="28">
    <mergeCell ref="G27:H27"/>
    <mergeCell ref="K27:L27"/>
    <mergeCell ref="A28:B28"/>
    <mergeCell ref="A19:B19"/>
    <mergeCell ref="C19:D19"/>
    <mergeCell ref="A20:B20"/>
    <mergeCell ref="C20:D20"/>
    <mergeCell ref="A21:B21"/>
    <mergeCell ref="C21:D21"/>
    <mergeCell ref="A16:K16"/>
    <mergeCell ref="A18:B18"/>
    <mergeCell ref="C18:D18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A1:B1"/>
    <mergeCell ref="A2:L2"/>
    <mergeCell ref="A3:B3"/>
    <mergeCell ref="A4:L4"/>
    <mergeCell ref="A6:L6"/>
    <mergeCell ref="A5:L5"/>
  </mergeCells>
  <conditionalFormatting sqref="B24:B25">
    <cfRule type="containsBlanks" dxfId="28" priority="2">
      <formula>LEN(TRIM(B24))=0</formula>
    </cfRule>
  </conditionalFormatting>
  <conditionalFormatting sqref="C18:D21">
    <cfRule type="containsBlanks" dxfId="27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7">
    <tabColor rgb="FFFFFF00"/>
    <pageSetUpPr fitToPage="1"/>
  </sheetPr>
  <dimension ref="A1:U29"/>
  <sheetViews>
    <sheetView showGridLines="0" zoomScale="80" zoomScaleNormal="80" workbookViewId="0">
      <selection activeCell="K26" sqref="K26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73" customWidth="1"/>
    <col min="8" max="8" width="15.7109375" style="273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72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73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147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274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4.95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4.95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4.95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4.95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4.95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222"/>
      <c r="C15" s="222"/>
      <c r="D15" s="136"/>
      <c r="E15" s="136"/>
      <c r="F15" s="136"/>
      <c r="G15" s="136"/>
      <c r="H15" s="136"/>
      <c r="I15" s="136"/>
      <c r="J15" s="223"/>
      <c r="K15" s="224"/>
      <c r="L15" s="223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73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73"/>
      <c r="F25" s="40"/>
      <c r="G25" s="40"/>
      <c r="H25" s="40"/>
    </row>
    <row r="26" spans="1:12" ht="39.950000000000003" customHeight="1" x14ac:dyDescent="0.2">
      <c r="G26" s="40"/>
      <c r="H26" s="79"/>
      <c r="K26" s="155"/>
      <c r="L26" s="79"/>
    </row>
    <row r="27" spans="1:12" ht="45" customHeight="1" x14ac:dyDescent="0.2">
      <c r="E27" s="64"/>
      <c r="F27" s="64"/>
      <c r="G27" s="354" t="s">
        <v>288</v>
      </c>
      <c r="H27" s="354"/>
      <c r="K27" s="387"/>
      <c r="L27" s="387"/>
    </row>
    <row r="28" spans="1:12" s="61" customFormat="1" x14ac:dyDescent="0.2">
      <c r="A28" s="337" t="s">
        <v>10</v>
      </c>
      <c r="B28" s="337"/>
      <c r="C28" s="270"/>
      <c r="D28" s="64"/>
      <c r="E28" s="273"/>
      <c r="F28" s="273"/>
      <c r="G28" s="273"/>
      <c r="H28" s="273"/>
    </row>
    <row r="29" spans="1:12" s="66" customFormat="1" ht="12" customHeight="1" x14ac:dyDescent="0.2">
      <c r="A29" s="62"/>
      <c r="B29" s="63" t="s">
        <v>11</v>
      </c>
      <c r="C29" s="63"/>
      <c r="D29" s="49"/>
      <c r="E29" s="273"/>
      <c r="F29" s="273"/>
      <c r="G29" s="273"/>
      <c r="H29" s="273"/>
      <c r="I29" s="64"/>
    </row>
  </sheetData>
  <mergeCells count="28">
    <mergeCell ref="G27:H27"/>
    <mergeCell ref="K27:L27"/>
    <mergeCell ref="A28:B28"/>
    <mergeCell ref="A19:B19"/>
    <mergeCell ref="C19:D19"/>
    <mergeCell ref="A20:B20"/>
    <mergeCell ref="C20:D20"/>
    <mergeCell ref="A21:B21"/>
    <mergeCell ref="C21:D21"/>
    <mergeCell ref="G7:G8"/>
    <mergeCell ref="H7:H8"/>
    <mergeCell ref="I7:I8"/>
    <mergeCell ref="J7:L7"/>
    <mergeCell ref="A16:K16"/>
    <mergeCell ref="E7:E8"/>
    <mergeCell ref="F7:F8"/>
    <mergeCell ref="A18:B18"/>
    <mergeCell ref="C18:D18"/>
    <mergeCell ref="A7:A8"/>
    <mergeCell ref="B7:B8"/>
    <mergeCell ref="C7:C8"/>
    <mergeCell ref="D7:D8"/>
    <mergeCell ref="A6:L6"/>
    <mergeCell ref="A1:B1"/>
    <mergeCell ref="A2:L2"/>
    <mergeCell ref="A3:B3"/>
    <mergeCell ref="A4:L4"/>
    <mergeCell ref="A5:L5"/>
  </mergeCells>
  <conditionalFormatting sqref="B24:B25">
    <cfRule type="containsBlanks" dxfId="26" priority="2">
      <formula>LEN(TRIM(B24))=0</formula>
    </cfRule>
  </conditionalFormatting>
  <conditionalFormatting sqref="C18:D21">
    <cfRule type="containsBlanks" dxfId="25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6">
    <tabColor rgb="FFFFFF00"/>
    <pageSetUpPr fitToPage="1"/>
  </sheetPr>
  <dimension ref="A1:U29"/>
  <sheetViews>
    <sheetView showGridLines="0" topLeftCell="A9" zoomScale="80" zoomScaleNormal="80" workbookViewId="0">
      <selection activeCell="G27" sqref="G27:H27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73" customWidth="1"/>
    <col min="8" max="8" width="15.7109375" style="273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72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73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150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198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4.95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4.95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4.95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4.95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4.95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222"/>
      <c r="C15" s="222"/>
      <c r="D15" s="136"/>
      <c r="E15" s="136"/>
      <c r="F15" s="136"/>
      <c r="G15" s="136"/>
      <c r="H15" s="136"/>
      <c r="I15" s="136"/>
      <c r="J15" s="223"/>
      <c r="K15" s="224"/>
      <c r="L15" s="223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73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73"/>
      <c r="F25" s="40"/>
      <c r="G25" s="40"/>
      <c r="H25" s="40"/>
    </row>
    <row r="26" spans="1:12" ht="39.950000000000003" customHeight="1" x14ac:dyDescent="0.2">
      <c r="G26" s="40"/>
      <c r="H26" s="79"/>
      <c r="K26" s="155"/>
      <c r="L26" s="79"/>
    </row>
    <row r="27" spans="1:12" ht="45" customHeight="1" x14ac:dyDescent="0.2">
      <c r="E27" s="64"/>
      <c r="F27" s="64"/>
      <c r="G27" s="354" t="s">
        <v>288</v>
      </c>
      <c r="H27" s="354"/>
      <c r="K27" s="387"/>
      <c r="L27" s="387"/>
    </row>
    <row r="28" spans="1:12" s="61" customFormat="1" x14ac:dyDescent="0.2">
      <c r="A28" s="337" t="s">
        <v>10</v>
      </c>
      <c r="B28" s="337"/>
      <c r="C28" s="270"/>
      <c r="D28" s="64"/>
      <c r="E28" s="273"/>
      <c r="F28" s="273"/>
      <c r="G28" s="273"/>
      <c r="H28" s="273"/>
    </row>
    <row r="29" spans="1:12" s="66" customFormat="1" ht="12" customHeight="1" x14ac:dyDescent="0.2">
      <c r="A29" s="62"/>
      <c r="B29" s="63" t="s">
        <v>11</v>
      </c>
      <c r="C29" s="63"/>
      <c r="D29" s="49"/>
      <c r="E29" s="273"/>
      <c r="F29" s="273"/>
      <c r="G29" s="273"/>
      <c r="H29" s="273"/>
      <c r="I29" s="64"/>
    </row>
  </sheetData>
  <mergeCells count="28">
    <mergeCell ref="G27:H27"/>
    <mergeCell ref="K27:L27"/>
    <mergeCell ref="A28:B28"/>
    <mergeCell ref="A19:B19"/>
    <mergeCell ref="C19:D19"/>
    <mergeCell ref="A20:B20"/>
    <mergeCell ref="C20:D20"/>
    <mergeCell ref="A21:B21"/>
    <mergeCell ref="C21:D21"/>
    <mergeCell ref="G7:G8"/>
    <mergeCell ref="H7:H8"/>
    <mergeCell ref="I7:I8"/>
    <mergeCell ref="J7:L7"/>
    <mergeCell ref="A16:K16"/>
    <mergeCell ref="E7:E8"/>
    <mergeCell ref="F7:F8"/>
    <mergeCell ref="A18:B18"/>
    <mergeCell ref="C18:D18"/>
    <mergeCell ref="A7:A8"/>
    <mergeCell ref="B7:B8"/>
    <mergeCell ref="C7:C8"/>
    <mergeCell ref="D7:D8"/>
    <mergeCell ref="A6:L6"/>
    <mergeCell ref="A1:B1"/>
    <mergeCell ref="A2:L2"/>
    <mergeCell ref="A3:B3"/>
    <mergeCell ref="A4:L4"/>
    <mergeCell ref="A5:L5"/>
  </mergeCells>
  <conditionalFormatting sqref="B24:B25">
    <cfRule type="containsBlanks" dxfId="24" priority="2">
      <formula>LEN(TRIM(B24))=0</formula>
    </cfRule>
  </conditionalFormatting>
  <conditionalFormatting sqref="C18:D21">
    <cfRule type="containsBlanks" dxfId="23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5">
    <tabColor rgb="FFFFFF00"/>
    <pageSetUpPr fitToPage="1"/>
  </sheetPr>
  <dimension ref="A1:U29"/>
  <sheetViews>
    <sheetView showGridLines="0" zoomScale="80" zoomScaleNormal="80" workbookViewId="0">
      <selection activeCell="G27" sqref="G27:H27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73" customWidth="1"/>
    <col min="8" max="8" width="15.7109375" style="273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72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73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151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200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4.95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4.95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4.95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4.95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4.95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222"/>
      <c r="C15" s="222"/>
      <c r="D15" s="136"/>
      <c r="E15" s="136"/>
      <c r="F15" s="136"/>
      <c r="G15" s="136"/>
      <c r="H15" s="136"/>
      <c r="I15" s="136"/>
      <c r="J15" s="223"/>
      <c r="K15" s="224"/>
      <c r="L15" s="223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73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73"/>
      <c r="F25" s="40"/>
      <c r="G25" s="40"/>
      <c r="H25" s="40"/>
    </row>
    <row r="26" spans="1:12" ht="39.950000000000003" customHeight="1" x14ac:dyDescent="0.2">
      <c r="G26" s="40"/>
      <c r="H26" s="79"/>
      <c r="K26" s="155"/>
      <c r="L26" s="79"/>
    </row>
    <row r="27" spans="1:12" ht="45" customHeight="1" x14ac:dyDescent="0.2">
      <c r="E27" s="64"/>
      <c r="F27" s="64"/>
      <c r="G27" s="354" t="s">
        <v>288</v>
      </c>
      <c r="H27" s="354"/>
      <c r="K27" s="387"/>
      <c r="L27" s="387"/>
    </row>
    <row r="28" spans="1:12" s="61" customFormat="1" x14ac:dyDescent="0.2">
      <c r="A28" s="337" t="s">
        <v>10</v>
      </c>
      <c r="B28" s="337"/>
      <c r="C28" s="270"/>
      <c r="D28" s="64"/>
      <c r="E28" s="273"/>
      <c r="F28" s="273"/>
      <c r="G28" s="273"/>
      <c r="H28" s="273"/>
    </row>
    <row r="29" spans="1:12" s="66" customFormat="1" ht="12" customHeight="1" x14ac:dyDescent="0.2">
      <c r="A29" s="62"/>
      <c r="B29" s="63" t="s">
        <v>11</v>
      </c>
      <c r="C29" s="63"/>
      <c r="D29" s="49"/>
      <c r="E29" s="273"/>
      <c r="F29" s="273"/>
      <c r="G29" s="273"/>
      <c r="H29" s="273"/>
      <c r="I29" s="64"/>
    </row>
  </sheetData>
  <mergeCells count="28">
    <mergeCell ref="G27:H27"/>
    <mergeCell ref="K27:L27"/>
    <mergeCell ref="A28:B28"/>
    <mergeCell ref="A19:B19"/>
    <mergeCell ref="C19:D19"/>
    <mergeCell ref="A20:B20"/>
    <mergeCell ref="C20:D20"/>
    <mergeCell ref="A21:B21"/>
    <mergeCell ref="C21:D21"/>
    <mergeCell ref="G7:G8"/>
    <mergeCell ref="H7:H8"/>
    <mergeCell ref="I7:I8"/>
    <mergeCell ref="J7:L7"/>
    <mergeCell ref="A16:K16"/>
    <mergeCell ref="E7:E8"/>
    <mergeCell ref="F7:F8"/>
    <mergeCell ref="A18:B18"/>
    <mergeCell ref="C18:D18"/>
    <mergeCell ref="A7:A8"/>
    <mergeCell ref="B7:B8"/>
    <mergeCell ref="C7:C8"/>
    <mergeCell ref="D7:D8"/>
    <mergeCell ref="A6:L6"/>
    <mergeCell ref="A1:B1"/>
    <mergeCell ref="A2:L2"/>
    <mergeCell ref="A3:B3"/>
    <mergeCell ref="A4:L4"/>
    <mergeCell ref="A5:L5"/>
  </mergeCells>
  <conditionalFormatting sqref="B24:B25">
    <cfRule type="containsBlanks" dxfId="22" priority="2">
      <formula>LEN(TRIM(B24))=0</formula>
    </cfRule>
  </conditionalFormatting>
  <conditionalFormatting sqref="C18:D21">
    <cfRule type="containsBlanks" dxfId="21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FFFF00"/>
    <pageSetUpPr fitToPage="1"/>
  </sheetPr>
  <dimension ref="A1:U29"/>
  <sheetViews>
    <sheetView showGridLines="0" zoomScale="80" zoomScaleNormal="80" workbookViewId="0">
      <selection activeCell="G27" sqref="G27:H27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73" customWidth="1"/>
    <col min="8" max="8" width="15.7109375" style="273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72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73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153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275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4.95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4.95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4.95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4.95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4.95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222"/>
      <c r="C15" s="222"/>
      <c r="D15" s="136"/>
      <c r="E15" s="136"/>
      <c r="F15" s="136"/>
      <c r="G15" s="136"/>
      <c r="H15" s="136"/>
      <c r="I15" s="136"/>
      <c r="J15" s="223"/>
      <c r="K15" s="224"/>
      <c r="L15" s="223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73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73"/>
      <c r="F25" s="40"/>
      <c r="G25" s="40"/>
      <c r="H25" s="40"/>
    </row>
    <row r="26" spans="1:12" ht="39.950000000000003" customHeight="1" x14ac:dyDescent="0.2">
      <c r="G26" s="40"/>
      <c r="H26" s="79"/>
      <c r="K26" s="155"/>
      <c r="L26" s="79"/>
    </row>
    <row r="27" spans="1:12" ht="45" customHeight="1" x14ac:dyDescent="0.2">
      <c r="E27" s="64"/>
      <c r="F27" s="64"/>
      <c r="G27" s="354" t="s">
        <v>288</v>
      </c>
      <c r="H27" s="354"/>
      <c r="K27" s="387"/>
      <c r="L27" s="387"/>
    </row>
    <row r="28" spans="1:12" s="61" customFormat="1" x14ac:dyDescent="0.2">
      <c r="A28" s="337" t="s">
        <v>10</v>
      </c>
      <c r="B28" s="337"/>
      <c r="C28" s="270"/>
      <c r="D28" s="64"/>
      <c r="E28" s="273"/>
      <c r="F28" s="273"/>
      <c r="G28" s="273"/>
      <c r="H28" s="273"/>
    </row>
    <row r="29" spans="1:12" s="66" customFormat="1" ht="12" customHeight="1" x14ac:dyDescent="0.2">
      <c r="A29" s="62"/>
      <c r="B29" s="63" t="s">
        <v>11</v>
      </c>
      <c r="C29" s="63"/>
      <c r="D29" s="49"/>
      <c r="E29" s="273"/>
      <c r="F29" s="273"/>
      <c r="G29" s="273"/>
      <c r="H29" s="273"/>
      <c r="I29" s="64"/>
    </row>
  </sheetData>
  <mergeCells count="28">
    <mergeCell ref="G27:H27"/>
    <mergeCell ref="K27:L27"/>
    <mergeCell ref="A28:B28"/>
    <mergeCell ref="A19:B19"/>
    <mergeCell ref="C19:D19"/>
    <mergeCell ref="A20:B20"/>
    <mergeCell ref="C20:D20"/>
    <mergeCell ref="A21:B21"/>
    <mergeCell ref="C21:D21"/>
    <mergeCell ref="G7:G8"/>
    <mergeCell ref="H7:H8"/>
    <mergeCell ref="I7:I8"/>
    <mergeCell ref="J7:L7"/>
    <mergeCell ref="A16:K16"/>
    <mergeCell ref="E7:E8"/>
    <mergeCell ref="F7:F8"/>
    <mergeCell ref="A18:B18"/>
    <mergeCell ref="C18:D18"/>
    <mergeCell ref="A7:A8"/>
    <mergeCell ref="B7:B8"/>
    <mergeCell ref="C7:C8"/>
    <mergeCell ref="D7:D8"/>
    <mergeCell ref="A6:L6"/>
    <mergeCell ref="A1:B1"/>
    <mergeCell ref="A2:L2"/>
    <mergeCell ref="A3:B3"/>
    <mergeCell ref="A4:L4"/>
    <mergeCell ref="A5:L5"/>
  </mergeCells>
  <conditionalFormatting sqref="B24:B25">
    <cfRule type="containsBlanks" dxfId="20" priority="2">
      <formula>LEN(TRIM(B24))=0</formula>
    </cfRule>
  </conditionalFormatting>
  <conditionalFormatting sqref="C18:D21">
    <cfRule type="containsBlanks" dxfId="19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tabColor rgb="FFFFFF00"/>
    <pageSetUpPr fitToPage="1"/>
  </sheetPr>
  <dimension ref="A1:U29"/>
  <sheetViews>
    <sheetView showGridLines="0" zoomScale="80" zoomScaleNormal="80" workbookViewId="0">
      <selection activeCell="G27" sqref="G27:H27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73" customWidth="1"/>
    <col min="8" max="8" width="15.7109375" style="273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72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73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155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211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4.95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4.95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4.95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4.95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4.95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222"/>
      <c r="C15" s="222"/>
      <c r="D15" s="136"/>
      <c r="E15" s="136"/>
      <c r="F15" s="136"/>
      <c r="G15" s="136"/>
      <c r="H15" s="136"/>
      <c r="I15" s="136"/>
      <c r="J15" s="223"/>
      <c r="K15" s="224"/>
      <c r="L15" s="223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73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73"/>
      <c r="F25" s="40"/>
      <c r="G25" s="40"/>
      <c r="H25" s="40"/>
    </row>
    <row r="26" spans="1:12" ht="39.950000000000003" customHeight="1" x14ac:dyDescent="0.2">
      <c r="G26" s="40"/>
      <c r="H26" s="79"/>
      <c r="K26" s="155"/>
      <c r="L26" s="79"/>
    </row>
    <row r="27" spans="1:12" ht="45" customHeight="1" x14ac:dyDescent="0.2">
      <c r="E27" s="64"/>
      <c r="F27" s="64"/>
      <c r="G27" s="354" t="s">
        <v>288</v>
      </c>
      <c r="H27" s="354"/>
      <c r="K27" s="387"/>
      <c r="L27" s="387"/>
    </row>
    <row r="28" spans="1:12" s="61" customFormat="1" x14ac:dyDescent="0.2">
      <c r="A28" s="337" t="s">
        <v>10</v>
      </c>
      <c r="B28" s="337"/>
      <c r="C28" s="270"/>
      <c r="D28" s="64"/>
      <c r="E28" s="273"/>
      <c r="F28" s="273"/>
      <c r="G28" s="273"/>
      <c r="H28" s="273"/>
    </row>
    <row r="29" spans="1:12" s="66" customFormat="1" ht="12" customHeight="1" x14ac:dyDescent="0.2">
      <c r="A29" s="62"/>
      <c r="B29" s="63" t="s">
        <v>11</v>
      </c>
      <c r="C29" s="63"/>
      <c r="D29" s="49"/>
      <c r="E29" s="273"/>
      <c r="F29" s="273"/>
      <c r="G29" s="273"/>
      <c r="H29" s="273"/>
      <c r="I29" s="64"/>
    </row>
  </sheetData>
  <mergeCells count="28">
    <mergeCell ref="G27:H27"/>
    <mergeCell ref="K27:L27"/>
    <mergeCell ref="A28:B28"/>
    <mergeCell ref="A19:B19"/>
    <mergeCell ref="C19:D19"/>
    <mergeCell ref="A20:B20"/>
    <mergeCell ref="C20:D20"/>
    <mergeCell ref="A21:B21"/>
    <mergeCell ref="C21:D21"/>
    <mergeCell ref="G7:G8"/>
    <mergeCell ref="H7:H8"/>
    <mergeCell ref="I7:I8"/>
    <mergeCell ref="J7:L7"/>
    <mergeCell ref="A16:K16"/>
    <mergeCell ref="E7:E8"/>
    <mergeCell ref="F7:F8"/>
    <mergeCell ref="A18:B18"/>
    <mergeCell ref="C18:D18"/>
    <mergeCell ref="A7:A8"/>
    <mergeCell ref="B7:B8"/>
    <mergeCell ref="C7:C8"/>
    <mergeCell ref="D7:D8"/>
    <mergeCell ref="A6:L6"/>
    <mergeCell ref="A1:B1"/>
    <mergeCell ref="A2:L2"/>
    <mergeCell ref="A3:B3"/>
    <mergeCell ref="A4:L4"/>
    <mergeCell ref="A5:L5"/>
  </mergeCells>
  <conditionalFormatting sqref="B24:B25">
    <cfRule type="containsBlanks" dxfId="18" priority="2">
      <formula>LEN(TRIM(B24))=0</formula>
    </cfRule>
  </conditionalFormatting>
  <conditionalFormatting sqref="C18:D21">
    <cfRule type="containsBlanks" dxfId="17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tabColor rgb="FFFFFF00"/>
    <pageSetUpPr fitToPage="1"/>
  </sheetPr>
  <dimension ref="A1:U29"/>
  <sheetViews>
    <sheetView showGridLines="0" zoomScale="80" zoomScaleNormal="80" workbookViewId="0">
      <selection activeCell="H26" sqref="G26:H27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73" customWidth="1"/>
    <col min="8" max="8" width="15.7109375" style="273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72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73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157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214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4.95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4.95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4.95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4.95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4.95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222"/>
      <c r="C15" s="222"/>
      <c r="D15" s="136"/>
      <c r="E15" s="136"/>
      <c r="F15" s="136"/>
      <c r="G15" s="136"/>
      <c r="H15" s="136"/>
      <c r="I15" s="136"/>
      <c r="J15" s="223"/>
      <c r="K15" s="224"/>
      <c r="L15" s="223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73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73"/>
      <c r="F25" s="40"/>
      <c r="G25" s="40"/>
      <c r="H25" s="40"/>
    </row>
    <row r="26" spans="1:12" ht="39.950000000000003" customHeight="1" x14ac:dyDescent="0.2">
      <c r="G26" s="278"/>
      <c r="H26" s="279"/>
      <c r="K26" s="155"/>
      <c r="L26" s="79"/>
    </row>
    <row r="27" spans="1:12" ht="45" customHeight="1" x14ac:dyDescent="0.2">
      <c r="E27" s="64"/>
      <c r="F27" s="64"/>
      <c r="G27" s="354" t="s">
        <v>288</v>
      </c>
      <c r="H27" s="354"/>
      <c r="K27" s="387"/>
      <c r="L27" s="387"/>
    </row>
    <row r="28" spans="1:12" s="61" customFormat="1" x14ac:dyDescent="0.2">
      <c r="A28" s="337" t="s">
        <v>10</v>
      </c>
      <c r="B28" s="337"/>
      <c r="C28" s="270"/>
      <c r="D28" s="64"/>
      <c r="E28" s="273"/>
      <c r="F28" s="273"/>
      <c r="G28" s="273"/>
      <c r="H28" s="273"/>
    </row>
    <row r="29" spans="1:12" s="66" customFormat="1" ht="12" customHeight="1" x14ac:dyDescent="0.2">
      <c r="A29" s="62"/>
      <c r="B29" s="63" t="s">
        <v>11</v>
      </c>
      <c r="C29" s="63"/>
      <c r="D29" s="49"/>
      <c r="E29" s="273"/>
      <c r="F29" s="273"/>
      <c r="G29" s="273"/>
      <c r="H29" s="273"/>
      <c r="I29" s="64"/>
    </row>
  </sheetData>
  <mergeCells count="28">
    <mergeCell ref="G27:H27"/>
    <mergeCell ref="K27:L27"/>
    <mergeCell ref="A28:B28"/>
    <mergeCell ref="A19:B19"/>
    <mergeCell ref="C19:D19"/>
    <mergeCell ref="A20:B20"/>
    <mergeCell ref="C20:D20"/>
    <mergeCell ref="A21:B21"/>
    <mergeCell ref="C21:D21"/>
    <mergeCell ref="G7:G8"/>
    <mergeCell ref="H7:H8"/>
    <mergeCell ref="I7:I8"/>
    <mergeCell ref="J7:L7"/>
    <mergeCell ref="A16:K16"/>
    <mergeCell ref="E7:E8"/>
    <mergeCell ref="F7:F8"/>
    <mergeCell ref="A18:B18"/>
    <mergeCell ref="C18:D18"/>
    <mergeCell ref="A7:A8"/>
    <mergeCell ref="B7:B8"/>
    <mergeCell ref="C7:C8"/>
    <mergeCell ref="D7:D8"/>
    <mergeCell ref="A6:L6"/>
    <mergeCell ref="A1:B1"/>
    <mergeCell ref="A2:L2"/>
    <mergeCell ref="A3:B3"/>
    <mergeCell ref="A4:L4"/>
    <mergeCell ref="A5:L5"/>
  </mergeCells>
  <conditionalFormatting sqref="B24:B25">
    <cfRule type="containsBlanks" dxfId="16" priority="2">
      <formula>LEN(TRIM(B24))=0</formula>
    </cfRule>
  </conditionalFormatting>
  <conditionalFormatting sqref="C18:D21">
    <cfRule type="containsBlanks" dxfId="15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tabColor rgb="FFFFFF00"/>
    <pageSetUpPr fitToPage="1"/>
  </sheetPr>
  <dimension ref="A1:U29"/>
  <sheetViews>
    <sheetView showGridLines="0" zoomScale="80" zoomScaleNormal="80" workbookViewId="0">
      <selection activeCell="G27" sqref="G27:H27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73" customWidth="1"/>
    <col min="8" max="8" width="15.7109375" style="273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72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73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159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221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4.95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4.95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4.95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4.95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4.95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222"/>
      <c r="C15" s="222"/>
      <c r="D15" s="136"/>
      <c r="E15" s="136"/>
      <c r="F15" s="136"/>
      <c r="G15" s="136"/>
      <c r="H15" s="136"/>
      <c r="I15" s="136"/>
      <c r="J15" s="223"/>
      <c r="K15" s="224"/>
      <c r="L15" s="223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73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73"/>
      <c r="F25" s="40"/>
      <c r="G25" s="40"/>
      <c r="H25" s="40"/>
    </row>
    <row r="26" spans="1:12" ht="39.950000000000003" customHeight="1" x14ac:dyDescent="0.2">
      <c r="G26" s="40"/>
      <c r="H26" s="79"/>
      <c r="K26" s="155"/>
      <c r="L26" s="79"/>
    </row>
    <row r="27" spans="1:12" ht="45" customHeight="1" x14ac:dyDescent="0.2">
      <c r="E27" s="64"/>
      <c r="F27" s="64"/>
      <c r="G27" s="354" t="s">
        <v>288</v>
      </c>
      <c r="H27" s="354"/>
      <c r="K27" s="387"/>
      <c r="L27" s="387"/>
    </row>
    <row r="28" spans="1:12" s="61" customFormat="1" x14ac:dyDescent="0.2">
      <c r="A28" s="337" t="s">
        <v>10</v>
      </c>
      <c r="B28" s="337"/>
      <c r="C28" s="270"/>
      <c r="D28" s="64"/>
      <c r="E28" s="273"/>
      <c r="F28" s="273"/>
      <c r="G28" s="273"/>
      <c r="H28" s="273"/>
    </row>
    <row r="29" spans="1:12" s="66" customFormat="1" ht="12" customHeight="1" x14ac:dyDescent="0.2">
      <c r="A29" s="62"/>
      <c r="B29" s="63" t="s">
        <v>11</v>
      </c>
      <c r="C29" s="63"/>
      <c r="D29" s="49"/>
      <c r="E29" s="273"/>
      <c r="F29" s="273"/>
      <c r="G29" s="273"/>
      <c r="H29" s="273"/>
      <c r="I29" s="64"/>
    </row>
  </sheetData>
  <mergeCells count="28">
    <mergeCell ref="G27:H27"/>
    <mergeCell ref="K27:L27"/>
    <mergeCell ref="A28:B28"/>
    <mergeCell ref="A19:B19"/>
    <mergeCell ref="C19:D19"/>
    <mergeCell ref="A20:B20"/>
    <mergeCell ref="C20:D20"/>
    <mergeCell ref="A21:B21"/>
    <mergeCell ref="C21:D21"/>
    <mergeCell ref="G7:G8"/>
    <mergeCell ref="H7:H8"/>
    <mergeCell ref="I7:I8"/>
    <mergeCell ref="J7:L7"/>
    <mergeCell ref="A16:K16"/>
    <mergeCell ref="E7:E8"/>
    <mergeCell ref="F7:F8"/>
    <mergeCell ref="A18:B18"/>
    <mergeCell ref="C18:D18"/>
    <mergeCell ref="A7:A8"/>
    <mergeCell ref="B7:B8"/>
    <mergeCell ref="C7:C8"/>
    <mergeCell ref="D7:D8"/>
    <mergeCell ref="A6:L6"/>
    <mergeCell ref="A1:B1"/>
    <mergeCell ref="A2:L2"/>
    <mergeCell ref="A3:B3"/>
    <mergeCell ref="A4:L4"/>
    <mergeCell ref="A5:L5"/>
  </mergeCells>
  <conditionalFormatting sqref="B24:B25">
    <cfRule type="containsBlanks" dxfId="14" priority="2">
      <formula>LEN(TRIM(B24))=0</formula>
    </cfRule>
  </conditionalFormatting>
  <conditionalFormatting sqref="C18:D21">
    <cfRule type="containsBlanks" dxfId="13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145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181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171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172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173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24.95" customHeight="1" x14ac:dyDescent="0.25">
      <c r="A13" s="226" t="s">
        <v>137</v>
      </c>
      <c r="B13" s="255" t="s">
        <v>108</v>
      </c>
      <c r="C13" s="225" t="s">
        <v>175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179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178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77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180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53" priority="3">
      <formula>LEN(TRIM(B29))=0</formula>
    </cfRule>
  </conditionalFormatting>
  <conditionalFormatting sqref="C24:D26">
    <cfRule type="containsBlanks" dxfId="152" priority="2">
      <formula>LEN(TRIM(C24))=0</formula>
    </cfRule>
  </conditionalFormatting>
  <conditionalFormatting sqref="C23:D23">
    <cfRule type="containsBlanks" dxfId="151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tabColor rgb="FFFFFF00"/>
    <pageSetUpPr fitToPage="1"/>
  </sheetPr>
  <dimension ref="A1:U29"/>
  <sheetViews>
    <sheetView showGridLines="0" topLeftCell="A3" zoomScale="80" zoomScaleNormal="80" workbookViewId="0">
      <selection activeCell="G27" sqref="G27:H27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73" customWidth="1"/>
    <col min="8" max="8" width="15.7109375" style="273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72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73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161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276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4.95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4.95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4.95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4.95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4.95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222"/>
      <c r="C15" s="222"/>
      <c r="D15" s="136"/>
      <c r="E15" s="136"/>
      <c r="F15" s="136"/>
      <c r="G15" s="136"/>
      <c r="H15" s="136"/>
      <c r="I15" s="136"/>
      <c r="J15" s="223"/>
      <c r="K15" s="224"/>
      <c r="L15" s="223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73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73"/>
      <c r="F25" s="40"/>
      <c r="G25" s="40"/>
      <c r="H25" s="40"/>
    </row>
    <row r="26" spans="1:12" ht="39.950000000000003" customHeight="1" x14ac:dyDescent="0.2">
      <c r="G26" s="40"/>
      <c r="H26" s="79"/>
      <c r="K26" s="155"/>
      <c r="L26" s="79"/>
    </row>
    <row r="27" spans="1:12" ht="45" customHeight="1" x14ac:dyDescent="0.2">
      <c r="E27" s="64"/>
      <c r="F27" s="64"/>
      <c r="G27" s="354" t="s">
        <v>288</v>
      </c>
      <c r="H27" s="354"/>
      <c r="K27" s="387"/>
      <c r="L27" s="387"/>
    </row>
    <row r="28" spans="1:12" s="61" customFormat="1" x14ac:dyDescent="0.2">
      <c r="A28" s="337" t="s">
        <v>10</v>
      </c>
      <c r="B28" s="337"/>
      <c r="C28" s="270"/>
      <c r="D28" s="64"/>
      <c r="E28" s="273"/>
      <c r="F28" s="273"/>
      <c r="G28" s="273"/>
      <c r="H28" s="273"/>
    </row>
    <row r="29" spans="1:12" s="66" customFormat="1" ht="12" customHeight="1" x14ac:dyDescent="0.2">
      <c r="A29" s="62"/>
      <c r="B29" s="63" t="s">
        <v>11</v>
      </c>
      <c r="C29" s="63"/>
      <c r="D29" s="49"/>
      <c r="E29" s="273"/>
      <c r="F29" s="273"/>
      <c r="G29" s="273"/>
      <c r="H29" s="273"/>
      <c r="I29" s="64"/>
    </row>
  </sheetData>
  <mergeCells count="28">
    <mergeCell ref="G27:H27"/>
    <mergeCell ref="K27:L27"/>
    <mergeCell ref="A28:B28"/>
    <mergeCell ref="A19:B19"/>
    <mergeCell ref="C19:D19"/>
    <mergeCell ref="A20:B20"/>
    <mergeCell ref="C20:D20"/>
    <mergeCell ref="A21:B21"/>
    <mergeCell ref="C21:D21"/>
    <mergeCell ref="G7:G8"/>
    <mergeCell ref="H7:H8"/>
    <mergeCell ref="I7:I8"/>
    <mergeCell ref="J7:L7"/>
    <mergeCell ref="A16:K16"/>
    <mergeCell ref="E7:E8"/>
    <mergeCell ref="F7:F8"/>
    <mergeCell ref="A18:B18"/>
    <mergeCell ref="C18:D18"/>
    <mergeCell ref="A7:A8"/>
    <mergeCell ref="B7:B8"/>
    <mergeCell ref="C7:C8"/>
    <mergeCell ref="D7:D8"/>
    <mergeCell ref="A6:L6"/>
    <mergeCell ref="A1:B1"/>
    <mergeCell ref="A2:L2"/>
    <mergeCell ref="A3:B3"/>
    <mergeCell ref="A4:L4"/>
    <mergeCell ref="A5:L5"/>
  </mergeCells>
  <conditionalFormatting sqref="B24:B25">
    <cfRule type="containsBlanks" dxfId="12" priority="2">
      <formula>LEN(TRIM(B24))=0</formula>
    </cfRule>
  </conditionalFormatting>
  <conditionalFormatting sqref="C18:D21">
    <cfRule type="containsBlanks" dxfId="11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tabColor rgb="FFFFFF00"/>
    <pageSetUpPr fitToPage="1"/>
  </sheetPr>
  <dimension ref="A1:U29"/>
  <sheetViews>
    <sheetView showGridLines="0" zoomScale="80" zoomScaleNormal="80" workbookViewId="0">
      <selection activeCell="G27" sqref="G27:H27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73" customWidth="1"/>
    <col min="8" max="8" width="15.7109375" style="273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72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73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163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277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4.95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4.95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4.95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4.95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4.95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222"/>
      <c r="C15" s="222"/>
      <c r="D15" s="136"/>
      <c r="E15" s="136"/>
      <c r="F15" s="136"/>
      <c r="G15" s="136"/>
      <c r="H15" s="136"/>
      <c r="I15" s="136"/>
      <c r="J15" s="223"/>
      <c r="K15" s="224"/>
      <c r="L15" s="223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73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73"/>
      <c r="F25" s="40"/>
      <c r="G25" s="40"/>
      <c r="H25" s="40"/>
    </row>
    <row r="26" spans="1:12" ht="39.950000000000003" customHeight="1" x14ac:dyDescent="0.2">
      <c r="G26" s="40"/>
      <c r="H26" s="79"/>
      <c r="K26" s="155"/>
      <c r="L26" s="79"/>
    </row>
    <row r="27" spans="1:12" ht="45" customHeight="1" x14ac:dyDescent="0.2">
      <c r="E27" s="64"/>
      <c r="F27" s="64"/>
      <c r="G27" s="354" t="s">
        <v>288</v>
      </c>
      <c r="H27" s="354"/>
      <c r="K27" s="387"/>
      <c r="L27" s="387"/>
    </row>
    <row r="28" spans="1:12" s="61" customFormat="1" x14ac:dyDescent="0.2">
      <c r="A28" s="337" t="s">
        <v>10</v>
      </c>
      <c r="B28" s="337"/>
      <c r="C28" s="270"/>
      <c r="D28" s="64"/>
      <c r="E28" s="273"/>
      <c r="F28" s="273"/>
      <c r="G28" s="273"/>
      <c r="H28" s="273"/>
    </row>
    <row r="29" spans="1:12" s="66" customFormat="1" ht="12" customHeight="1" x14ac:dyDescent="0.2">
      <c r="A29" s="62"/>
      <c r="B29" s="63" t="s">
        <v>11</v>
      </c>
      <c r="C29" s="63"/>
      <c r="D29" s="49"/>
      <c r="E29" s="273"/>
      <c r="F29" s="273"/>
      <c r="G29" s="273"/>
      <c r="H29" s="273"/>
      <c r="I29" s="64"/>
    </row>
  </sheetData>
  <mergeCells count="28">
    <mergeCell ref="G27:H27"/>
    <mergeCell ref="K27:L27"/>
    <mergeCell ref="A28:B28"/>
    <mergeCell ref="A19:B19"/>
    <mergeCell ref="C19:D19"/>
    <mergeCell ref="A20:B20"/>
    <mergeCell ref="C20:D20"/>
    <mergeCell ref="A21:B21"/>
    <mergeCell ref="C21:D21"/>
    <mergeCell ref="G7:G8"/>
    <mergeCell ref="H7:H8"/>
    <mergeCell ref="I7:I8"/>
    <mergeCell ref="J7:L7"/>
    <mergeCell ref="A16:K16"/>
    <mergeCell ref="E7:E8"/>
    <mergeCell ref="F7:F8"/>
    <mergeCell ref="A18:B18"/>
    <mergeCell ref="C18:D18"/>
    <mergeCell ref="A7:A8"/>
    <mergeCell ref="B7:B8"/>
    <mergeCell ref="C7:C8"/>
    <mergeCell ref="D7:D8"/>
    <mergeCell ref="A6:L6"/>
    <mergeCell ref="A1:B1"/>
    <mergeCell ref="A2:L2"/>
    <mergeCell ref="A3:B3"/>
    <mergeCell ref="A4:L4"/>
    <mergeCell ref="A5:L5"/>
  </mergeCells>
  <conditionalFormatting sqref="B24:B25">
    <cfRule type="containsBlanks" dxfId="10" priority="2">
      <formula>LEN(TRIM(B24))=0</formula>
    </cfRule>
  </conditionalFormatting>
  <conditionalFormatting sqref="C18:D21">
    <cfRule type="containsBlanks" dxfId="9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tabColor rgb="FFFFFF00"/>
    <pageSetUpPr fitToPage="1"/>
  </sheetPr>
  <dimension ref="A1:U29"/>
  <sheetViews>
    <sheetView showGridLines="0" topLeftCell="A3" zoomScale="80" zoomScaleNormal="80" workbookViewId="0">
      <selection activeCell="G27" sqref="G27:H27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73" customWidth="1"/>
    <col min="8" max="8" width="15.7109375" style="273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72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73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165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278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4.95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4.95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4.95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4.95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4.95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222"/>
      <c r="C15" s="222"/>
      <c r="D15" s="136"/>
      <c r="E15" s="136"/>
      <c r="F15" s="136"/>
      <c r="G15" s="136"/>
      <c r="H15" s="136"/>
      <c r="I15" s="136"/>
      <c r="J15" s="223"/>
      <c r="K15" s="224"/>
      <c r="L15" s="223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73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73"/>
      <c r="F25" s="40"/>
      <c r="G25" s="40"/>
      <c r="H25" s="40"/>
    </row>
    <row r="26" spans="1:12" ht="39.950000000000003" customHeight="1" x14ac:dyDescent="0.2">
      <c r="G26" s="40"/>
      <c r="H26" s="79"/>
      <c r="K26" s="155"/>
      <c r="L26" s="79"/>
    </row>
    <row r="27" spans="1:12" ht="45" customHeight="1" x14ac:dyDescent="0.2">
      <c r="E27" s="64"/>
      <c r="F27" s="64"/>
      <c r="G27" s="354" t="s">
        <v>288</v>
      </c>
      <c r="H27" s="389"/>
      <c r="K27" s="387"/>
      <c r="L27" s="387"/>
    </row>
    <row r="28" spans="1:12" s="61" customFormat="1" x14ac:dyDescent="0.2">
      <c r="A28" s="337" t="s">
        <v>10</v>
      </c>
      <c r="B28" s="337"/>
      <c r="C28" s="270"/>
      <c r="D28" s="64"/>
      <c r="E28" s="273"/>
      <c r="F28" s="273"/>
      <c r="G28" s="273"/>
      <c r="H28" s="273"/>
    </row>
    <row r="29" spans="1:12" s="66" customFormat="1" ht="12" customHeight="1" x14ac:dyDescent="0.2">
      <c r="A29" s="62"/>
      <c r="B29" s="63" t="s">
        <v>11</v>
      </c>
      <c r="C29" s="63"/>
      <c r="D29" s="49"/>
      <c r="E29" s="273"/>
      <c r="F29" s="273"/>
      <c r="G29" s="273"/>
      <c r="H29" s="273"/>
      <c r="I29" s="64"/>
    </row>
  </sheetData>
  <mergeCells count="28">
    <mergeCell ref="G27:H27"/>
    <mergeCell ref="K27:L27"/>
    <mergeCell ref="A28:B28"/>
    <mergeCell ref="A19:B19"/>
    <mergeCell ref="C19:D19"/>
    <mergeCell ref="A20:B20"/>
    <mergeCell ref="C20:D20"/>
    <mergeCell ref="A21:B21"/>
    <mergeCell ref="C21:D21"/>
    <mergeCell ref="G7:G8"/>
    <mergeCell ref="H7:H8"/>
    <mergeCell ref="I7:I8"/>
    <mergeCell ref="J7:L7"/>
    <mergeCell ref="A16:K16"/>
    <mergeCell ref="E7:E8"/>
    <mergeCell ref="F7:F8"/>
    <mergeCell ref="A18:B18"/>
    <mergeCell ref="C18:D18"/>
    <mergeCell ref="A7:A8"/>
    <mergeCell ref="B7:B8"/>
    <mergeCell ref="C7:C8"/>
    <mergeCell ref="D7:D8"/>
    <mergeCell ref="A6:L6"/>
    <mergeCell ref="A1:B1"/>
    <mergeCell ref="A2:L2"/>
    <mergeCell ref="A3:B3"/>
    <mergeCell ref="A4:L4"/>
    <mergeCell ref="A5:L5"/>
  </mergeCells>
  <conditionalFormatting sqref="B24:B25">
    <cfRule type="containsBlanks" dxfId="8" priority="2">
      <formula>LEN(TRIM(B24))=0</formula>
    </cfRule>
  </conditionalFormatting>
  <conditionalFormatting sqref="C18:D21">
    <cfRule type="containsBlanks" dxfId="7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tabColor rgb="FFFFFF00"/>
    <pageSetUpPr fitToPage="1"/>
  </sheetPr>
  <dimension ref="A1:U29"/>
  <sheetViews>
    <sheetView showGridLines="0" topLeftCell="A3" zoomScale="80" zoomScaleNormal="80" workbookViewId="0">
      <selection activeCell="G31" sqref="G31:G32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73" customWidth="1"/>
    <col min="8" max="8" width="15.7109375" style="273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72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73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168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279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4.95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4.95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4.95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4.95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4.95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222"/>
      <c r="C15" s="222"/>
      <c r="D15" s="136"/>
      <c r="E15" s="136"/>
      <c r="F15" s="136"/>
      <c r="G15" s="136"/>
      <c r="H15" s="136"/>
      <c r="I15" s="136"/>
      <c r="J15" s="223"/>
      <c r="K15" s="224"/>
      <c r="L15" s="223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73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73"/>
      <c r="F25" s="40"/>
      <c r="G25" s="40"/>
      <c r="H25" s="40"/>
    </row>
    <row r="26" spans="1:12" ht="39.950000000000003" customHeight="1" x14ac:dyDescent="0.2">
      <c r="G26" s="40"/>
      <c r="H26" s="79"/>
      <c r="K26" s="155"/>
      <c r="L26" s="79"/>
    </row>
    <row r="27" spans="1:12" ht="45" customHeight="1" x14ac:dyDescent="0.2">
      <c r="E27" s="64"/>
      <c r="F27" s="64"/>
      <c r="G27" s="389" t="s">
        <v>287</v>
      </c>
      <c r="H27" s="389"/>
      <c r="K27" s="387"/>
      <c r="L27" s="387"/>
    </row>
    <row r="28" spans="1:12" s="61" customFormat="1" x14ac:dyDescent="0.2">
      <c r="A28" s="337" t="s">
        <v>10</v>
      </c>
      <c r="B28" s="337"/>
      <c r="C28" s="270"/>
      <c r="D28" s="64"/>
      <c r="E28" s="273"/>
      <c r="F28" s="273"/>
      <c r="G28" s="273"/>
      <c r="H28" s="273"/>
    </row>
    <row r="29" spans="1:12" s="66" customFormat="1" ht="12" customHeight="1" x14ac:dyDescent="0.2">
      <c r="A29" s="62"/>
      <c r="B29" s="63" t="s">
        <v>11</v>
      </c>
      <c r="C29" s="63"/>
      <c r="D29" s="49"/>
      <c r="E29" s="273"/>
      <c r="F29" s="273"/>
      <c r="G29" s="273"/>
      <c r="H29" s="273"/>
      <c r="I29" s="64"/>
    </row>
  </sheetData>
  <mergeCells count="28">
    <mergeCell ref="G27:H27"/>
    <mergeCell ref="K27:L27"/>
    <mergeCell ref="A28:B28"/>
    <mergeCell ref="A19:B19"/>
    <mergeCell ref="C19:D19"/>
    <mergeCell ref="A20:B20"/>
    <mergeCell ref="C20:D20"/>
    <mergeCell ref="A21:B21"/>
    <mergeCell ref="C21:D21"/>
    <mergeCell ref="G7:G8"/>
    <mergeCell ref="H7:H8"/>
    <mergeCell ref="I7:I8"/>
    <mergeCell ref="J7:L7"/>
    <mergeCell ref="A16:K16"/>
    <mergeCell ref="E7:E8"/>
    <mergeCell ref="F7:F8"/>
    <mergeCell ref="A18:B18"/>
    <mergeCell ref="C18:D18"/>
    <mergeCell ref="A7:A8"/>
    <mergeCell ref="B7:B8"/>
    <mergeCell ref="C7:C8"/>
    <mergeCell ref="D7:D8"/>
    <mergeCell ref="A6:L6"/>
    <mergeCell ref="A1:B1"/>
    <mergeCell ref="A2:L2"/>
    <mergeCell ref="A3:B3"/>
    <mergeCell ref="A4:L4"/>
    <mergeCell ref="A5:L5"/>
  </mergeCells>
  <conditionalFormatting sqref="B24:B25">
    <cfRule type="containsBlanks" dxfId="6" priority="2">
      <formula>LEN(TRIM(B24))=0</formula>
    </cfRule>
  </conditionalFormatting>
  <conditionalFormatting sqref="C18:D21">
    <cfRule type="containsBlanks" dxfId="5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tabColor rgb="FFFFFF00"/>
    <pageSetUpPr fitToPage="1"/>
  </sheetPr>
  <dimension ref="A1:U29"/>
  <sheetViews>
    <sheetView showGridLines="0" zoomScale="80" zoomScaleNormal="80" workbookViewId="0">
      <selection activeCell="H31" sqref="H31"/>
    </sheetView>
  </sheetViews>
  <sheetFormatPr defaultRowHeight="12.75" x14ac:dyDescent="0.2"/>
  <cols>
    <col min="1" max="1" width="5.28515625" style="40" customWidth="1"/>
    <col min="2" max="2" width="35.7109375" style="40" customWidth="1"/>
    <col min="3" max="3" width="31.7109375" style="40" customWidth="1"/>
    <col min="4" max="7" width="12.7109375" style="273" customWidth="1"/>
    <col min="8" max="8" width="15.7109375" style="273" customWidth="1"/>
    <col min="9" max="9" width="7.85546875" style="40" customWidth="1"/>
    <col min="10" max="10" width="15.7109375" style="40" customWidth="1"/>
    <col min="11" max="11" width="10.7109375" style="40" customWidth="1"/>
    <col min="12" max="12" width="15.7109375" style="40" customWidth="1"/>
    <col min="13" max="16384" width="9.140625" style="40"/>
  </cols>
  <sheetData>
    <row r="1" spans="1:21" ht="15" customHeight="1" x14ac:dyDescent="0.2">
      <c r="A1" s="322" t="s">
        <v>12</v>
      </c>
      <c r="B1" s="322"/>
      <c r="C1" s="272"/>
    </row>
    <row r="2" spans="1:21" ht="15" customHeight="1" x14ac:dyDescent="0.2">
      <c r="A2" s="323" t="str">
        <f>'Príloha č. 1'!A2:B2</f>
        <v>KONTRASNÉ LÁTKY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1" ht="15" customHeight="1" x14ac:dyDescent="0.2">
      <c r="A3" s="379"/>
      <c r="B3" s="379"/>
      <c r="C3" s="273"/>
    </row>
    <row r="4" spans="1:21" s="41" customFormat="1" ht="45" customHeight="1" x14ac:dyDescent="0.25">
      <c r="A4" s="380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21" s="22" customFormat="1" ht="24.75" customHeight="1" x14ac:dyDescent="0.2">
      <c r="A5" s="381" t="s">
        <v>169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O5" s="42"/>
      <c r="P5" s="42"/>
      <c r="U5" s="42"/>
    </row>
    <row r="6" spans="1:21" s="59" customFormat="1" ht="33.75" customHeight="1" thickBot="1" x14ac:dyDescent="0.25">
      <c r="A6" s="382" t="s">
        <v>280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1" s="43" customFormat="1" ht="15" customHeight="1" x14ac:dyDescent="0.25">
      <c r="A7" s="341" t="s">
        <v>40</v>
      </c>
      <c r="B7" s="383" t="s">
        <v>50</v>
      </c>
      <c r="C7" s="385" t="s">
        <v>51</v>
      </c>
      <c r="D7" s="369" t="s">
        <v>47</v>
      </c>
      <c r="E7" s="369" t="s">
        <v>49</v>
      </c>
      <c r="F7" s="371" t="s">
        <v>48</v>
      </c>
      <c r="G7" s="373" t="s">
        <v>53</v>
      </c>
      <c r="H7" s="375" t="s">
        <v>54</v>
      </c>
      <c r="I7" s="377" t="s">
        <v>46</v>
      </c>
      <c r="J7" s="349" t="s">
        <v>79</v>
      </c>
      <c r="K7" s="350"/>
      <c r="L7" s="365"/>
    </row>
    <row r="8" spans="1:21" s="43" customFormat="1" ht="65.099999999999994" customHeight="1" x14ac:dyDescent="0.25">
      <c r="A8" s="342"/>
      <c r="B8" s="384"/>
      <c r="C8" s="386"/>
      <c r="D8" s="370"/>
      <c r="E8" s="370"/>
      <c r="F8" s="372"/>
      <c r="G8" s="374"/>
      <c r="H8" s="376"/>
      <c r="I8" s="378"/>
      <c r="J8" s="44" t="s">
        <v>42</v>
      </c>
      <c r="K8" s="45" t="s">
        <v>89</v>
      </c>
      <c r="L8" s="68" t="s">
        <v>43</v>
      </c>
    </row>
    <row r="9" spans="1:21" s="49" customFormat="1" ht="12" customHeight="1" x14ac:dyDescent="0.25">
      <c r="A9" s="82" t="s">
        <v>26</v>
      </c>
      <c r="B9" s="84" t="s">
        <v>27</v>
      </c>
      <c r="C9" s="86" t="s">
        <v>28</v>
      </c>
      <c r="D9" s="89" t="s">
        <v>29</v>
      </c>
      <c r="E9" s="89" t="s">
        <v>30</v>
      </c>
      <c r="F9" s="100" t="s">
        <v>31</v>
      </c>
      <c r="G9" s="87" t="s">
        <v>32</v>
      </c>
      <c r="H9" s="88" t="s">
        <v>33</v>
      </c>
      <c r="I9" s="85" t="s">
        <v>34</v>
      </c>
      <c r="J9" s="81" t="s">
        <v>35</v>
      </c>
      <c r="K9" s="80" t="s">
        <v>52</v>
      </c>
      <c r="L9" s="83" t="s">
        <v>55</v>
      </c>
    </row>
    <row r="10" spans="1:21" s="50" customFormat="1" ht="24.95" customHeight="1" x14ac:dyDescent="0.25">
      <c r="A10" s="90"/>
      <c r="B10" s="198"/>
      <c r="C10" s="201"/>
      <c r="D10" s="91"/>
      <c r="E10" s="91"/>
      <c r="F10" s="101"/>
      <c r="G10" s="104"/>
      <c r="H10" s="92"/>
      <c r="I10" s="93"/>
      <c r="J10" s="147"/>
      <c r="K10" s="204"/>
      <c r="L10" s="148"/>
    </row>
    <row r="11" spans="1:21" s="50" customFormat="1" ht="24.95" customHeight="1" x14ac:dyDescent="0.25">
      <c r="A11" s="90"/>
      <c r="B11" s="198"/>
      <c r="C11" s="201"/>
      <c r="D11" s="91"/>
      <c r="E11" s="91"/>
      <c r="F11" s="101"/>
      <c r="G11" s="104"/>
      <c r="H11" s="92"/>
      <c r="I11" s="93"/>
      <c r="J11" s="147"/>
      <c r="K11" s="204"/>
      <c r="L11" s="148"/>
    </row>
    <row r="12" spans="1:21" s="50" customFormat="1" ht="24.95" customHeight="1" x14ac:dyDescent="0.25">
      <c r="A12" s="90"/>
      <c r="B12" s="198"/>
      <c r="C12" s="201"/>
      <c r="D12" s="91"/>
      <c r="E12" s="91"/>
      <c r="F12" s="101"/>
      <c r="G12" s="104"/>
      <c r="H12" s="92"/>
      <c r="I12" s="93"/>
      <c r="J12" s="147"/>
      <c r="K12" s="204"/>
      <c r="L12" s="148"/>
    </row>
    <row r="13" spans="1:21" s="50" customFormat="1" ht="24.95" customHeight="1" x14ac:dyDescent="0.25">
      <c r="A13" s="207"/>
      <c r="B13" s="199"/>
      <c r="C13" s="202"/>
      <c r="D13" s="94"/>
      <c r="E13" s="94"/>
      <c r="F13" s="102"/>
      <c r="G13" s="105"/>
      <c r="H13" s="95"/>
      <c r="I13" s="96"/>
      <c r="J13" s="194"/>
      <c r="K13" s="205"/>
      <c r="L13" s="196"/>
    </row>
    <row r="14" spans="1:21" s="50" customFormat="1" ht="24.95" customHeight="1" thickBot="1" x14ac:dyDescent="0.3">
      <c r="A14" s="208"/>
      <c r="B14" s="200"/>
      <c r="C14" s="203"/>
      <c r="D14" s="97"/>
      <c r="E14" s="97"/>
      <c r="F14" s="103"/>
      <c r="G14" s="106"/>
      <c r="H14" s="98"/>
      <c r="I14" s="99"/>
      <c r="J14" s="195"/>
      <c r="K14" s="206"/>
      <c r="L14" s="197"/>
    </row>
    <row r="15" spans="1:21" s="50" customFormat="1" ht="24.95" customHeight="1" x14ac:dyDescent="0.25">
      <c r="A15" s="136"/>
      <c r="B15" s="222"/>
      <c r="C15" s="222"/>
      <c r="D15" s="136"/>
      <c r="E15" s="136"/>
      <c r="F15" s="136"/>
      <c r="G15" s="136"/>
      <c r="H15" s="136"/>
      <c r="I15" s="136"/>
      <c r="J15" s="223"/>
      <c r="K15" s="224"/>
      <c r="L15" s="223"/>
    </row>
    <row r="16" spans="1:21" s="18" customFormat="1" ht="20.100000000000001" customHeight="1" x14ac:dyDescent="0.25">
      <c r="A16" s="332" t="s">
        <v>37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2" s="18" customFormat="1" ht="20.100000000000001" customHeight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2" s="59" customFormat="1" ht="15" customHeight="1" x14ac:dyDescent="0.25">
      <c r="A18" s="333" t="s">
        <v>1</v>
      </c>
      <c r="B18" s="333"/>
      <c r="C18" s="355" t="str">
        <f>IF('Príloha č. 1'!$C$6="","",'Príloha č. 1'!$C$6)</f>
        <v/>
      </c>
      <c r="D18" s="355"/>
      <c r="E18" s="67"/>
      <c r="F18" s="67"/>
      <c r="J18" s="60"/>
    </row>
    <row r="19" spans="1:12" s="59" customFormat="1" ht="15" customHeight="1" x14ac:dyDescent="0.25">
      <c r="A19" s="335" t="s">
        <v>2</v>
      </c>
      <c r="B19" s="335"/>
      <c r="C19" s="356" t="str">
        <f>IF('Príloha č. 1'!$C$7="","",'Príloha č. 1'!$C$7)</f>
        <v/>
      </c>
      <c r="D19" s="356"/>
      <c r="E19" s="50"/>
      <c r="F19" s="50"/>
    </row>
    <row r="20" spans="1:12" s="59" customFormat="1" ht="15" customHeight="1" x14ac:dyDescent="0.25">
      <c r="A20" s="335" t="s">
        <v>3</v>
      </c>
      <c r="B20" s="335"/>
      <c r="C20" s="357" t="str">
        <f>IF('Príloha č. 1'!C8:D8="","",'Príloha č. 1'!C8:D8)</f>
        <v/>
      </c>
      <c r="D20" s="357"/>
      <c r="E20" s="50"/>
      <c r="F20" s="50"/>
    </row>
    <row r="21" spans="1:12" s="59" customFormat="1" ht="15" customHeight="1" x14ac:dyDescent="0.25">
      <c r="A21" s="335" t="s">
        <v>4</v>
      </c>
      <c r="B21" s="335"/>
      <c r="C21" s="357" t="str">
        <f>IF('Príloha č. 1'!C9:D9="","",'Príloha č. 1'!C9:D9)</f>
        <v/>
      </c>
      <c r="D21" s="357"/>
      <c r="E21" s="50"/>
      <c r="F21" s="50"/>
    </row>
    <row r="24" spans="1:12" ht="15" customHeight="1" x14ac:dyDescent="0.2">
      <c r="A24" s="40" t="s">
        <v>8</v>
      </c>
      <c r="B24" s="156" t="str">
        <f>IF('Príloha č. 1'!B23:B23="","",'Príloha č. 1'!B23:B23)</f>
        <v/>
      </c>
      <c r="C24" s="273"/>
      <c r="F24" s="40"/>
      <c r="G24" s="40"/>
      <c r="H24" s="40"/>
    </row>
    <row r="25" spans="1:12" ht="15" customHeight="1" x14ac:dyDescent="0.2">
      <c r="A25" s="40" t="s">
        <v>9</v>
      </c>
      <c r="B25" s="31" t="str">
        <f>IF('Príloha č. 1'!B24:B24="","",'Príloha č. 1'!B24:B24)</f>
        <v/>
      </c>
      <c r="C25" s="273"/>
      <c r="F25" s="40"/>
      <c r="G25" s="40"/>
      <c r="H25" s="40"/>
    </row>
    <row r="26" spans="1:12" ht="39.950000000000003" customHeight="1" x14ac:dyDescent="0.2">
      <c r="G26" s="40"/>
      <c r="H26" s="79"/>
      <c r="K26" s="155"/>
      <c r="L26" s="79"/>
    </row>
    <row r="27" spans="1:12" ht="45" customHeight="1" x14ac:dyDescent="0.2">
      <c r="E27" s="64"/>
      <c r="F27" s="64"/>
      <c r="G27" s="389" t="s">
        <v>287</v>
      </c>
      <c r="H27" s="389"/>
      <c r="K27" s="387"/>
      <c r="L27" s="387"/>
    </row>
    <row r="28" spans="1:12" s="61" customFormat="1" x14ac:dyDescent="0.2">
      <c r="A28" s="337" t="s">
        <v>10</v>
      </c>
      <c r="B28" s="337"/>
      <c r="C28" s="270"/>
      <c r="D28" s="64"/>
      <c r="E28" s="273"/>
      <c r="F28" s="273"/>
      <c r="G28" s="273"/>
      <c r="H28" s="273"/>
    </row>
    <row r="29" spans="1:12" s="66" customFormat="1" ht="12" customHeight="1" x14ac:dyDescent="0.2">
      <c r="A29" s="62"/>
      <c r="B29" s="63" t="s">
        <v>11</v>
      </c>
      <c r="C29" s="63"/>
      <c r="D29" s="49"/>
      <c r="E29" s="273"/>
      <c r="F29" s="273"/>
      <c r="G29" s="273"/>
      <c r="H29" s="273"/>
      <c r="I29" s="64"/>
    </row>
  </sheetData>
  <mergeCells count="28">
    <mergeCell ref="G27:H27"/>
    <mergeCell ref="K27:L27"/>
    <mergeCell ref="A28:B28"/>
    <mergeCell ref="A19:B19"/>
    <mergeCell ref="C19:D19"/>
    <mergeCell ref="A20:B20"/>
    <mergeCell ref="C20:D20"/>
    <mergeCell ref="A21:B21"/>
    <mergeCell ref="C21:D21"/>
    <mergeCell ref="G7:G8"/>
    <mergeCell ref="H7:H8"/>
    <mergeCell ref="I7:I8"/>
    <mergeCell ref="J7:L7"/>
    <mergeCell ref="A16:K16"/>
    <mergeCell ref="E7:E8"/>
    <mergeCell ref="F7:F8"/>
    <mergeCell ref="A18:B18"/>
    <mergeCell ref="C18:D18"/>
    <mergeCell ref="A7:A8"/>
    <mergeCell ref="B7:B8"/>
    <mergeCell ref="C7:C8"/>
    <mergeCell ref="D7:D8"/>
    <mergeCell ref="A6:L6"/>
    <mergeCell ref="A1:B1"/>
    <mergeCell ref="A2:L2"/>
    <mergeCell ref="A3:B3"/>
    <mergeCell ref="A4:L4"/>
    <mergeCell ref="A5:L5"/>
  </mergeCells>
  <conditionalFormatting sqref="B24:B25">
    <cfRule type="containsBlanks" dxfId="4" priority="2">
      <formula>LEN(TRIM(B24))=0</formula>
    </cfRule>
  </conditionalFormatting>
  <conditionalFormatting sqref="C18:D21">
    <cfRule type="containsBlanks" dxfId="3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tabColor theme="5"/>
    <pageSetUpPr fitToPage="1"/>
  </sheetPr>
  <dimension ref="A1:I25"/>
  <sheetViews>
    <sheetView showGridLines="0" zoomScaleNormal="100" workbookViewId="0">
      <selection activeCell="F24" sqref="F24"/>
    </sheetView>
  </sheetViews>
  <sheetFormatPr defaultRowHeight="14.25" x14ac:dyDescent="0.2"/>
  <cols>
    <col min="1" max="1" width="5.7109375" style="23" customWidth="1"/>
    <col min="2" max="2" width="15.7109375" style="23" customWidth="1"/>
    <col min="3" max="3" width="40.7109375" style="23" customWidth="1"/>
    <col min="4" max="4" width="30.7109375" style="23" customWidth="1"/>
    <col min="5" max="5" width="14.28515625" style="23" customWidth="1"/>
    <col min="6" max="16384" width="9.140625" style="23"/>
  </cols>
  <sheetData>
    <row r="1" spans="1:9" s="25" customFormat="1" ht="20.100000000000001" customHeight="1" x14ac:dyDescent="0.25">
      <c r="A1" s="390" t="s">
        <v>281</v>
      </c>
      <c r="B1" s="390"/>
      <c r="C1" s="390"/>
      <c r="D1" s="390"/>
      <c r="E1" s="24"/>
      <c r="F1" s="24"/>
      <c r="G1" s="24"/>
      <c r="H1" s="24"/>
      <c r="I1" s="24"/>
    </row>
    <row r="2" spans="1:9" s="164" customFormat="1" ht="54.95" customHeight="1" x14ac:dyDescent="0.25">
      <c r="A2" s="391" t="s">
        <v>282</v>
      </c>
      <c r="B2" s="392"/>
      <c r="C2" s="392"/>
      <c r="D2" s="392"/>
      <c r="E2" s="163"/>
    </row>
    <row r="3" spans="1:9" s="22" customFormat="1" ht="12.75" x14ac:dyDescent="0.2"/>
    <row r="4" spans="1:9" s="39" customFormat="1" ht="15" customHeight="1" x14ac:dyDescent="0.25">
      <c r="A4" s="393" t="s">
        <v>74</v>
      </c>
      <c r="B4" s="393"/>
      <c r="C4" s="393"/>
      <c r="D4" s="393"/>
      <c r="E4" s="122"/>
      <c r="F4" s="120"/>
      <c r="G4" s="120"/>
      <c r="H4" s="120"/>
      <c r="I4" s="120"/>
    </row>
    <row r="5" spans="1:9" s="39" customFormat="1" ht="15" customHeight="1" x14ac:dyDescent="0.25">
      <c r="B5" s="121"/>
      <c r="C5" s="120"/>
      <c r="D5" s="121"/>
      <c r="E5" s="120"/>
      <c r="F5" s="120"/>
      <c r="G5" s="120"/>
      <c r="H5" s="120"/>
      <c r="I5" s="120"/>
    </row>
    <row r="6" spans="1:9" s="39" customFormat="1" ht="15" customHeight="1" x14ac:dyDescent="0.25">
      <c r="A6" s="394" t="s">
        <v>64</v>
      </c>
      <c r="B6" s="394"/>
      <c r="C6" s="395" t="s">
        <v>65</v>
      </c>
      <c r="D6" s="395"/>
      <c r="E6" s="120"/>
      <c r="F6" s="120"/>
      <c r="G6" s="120"/>
      <c r="H6" s="120"/>
      <c r="I6" s="120"/>
    </row>
    <row r="7" spans="1:9" s="39" customFormat="1" ht="15" customHeight="1" x14ac:dyDescent="0.25">
      <c r="A7" s="394"/>
      <c r="B7" s="394"/>
      <c r="C7" s="395" t="s">
        <v>66</v>
      </c>
      <c r="D7" s="395" t="s">
        <v>66</v>
      </c>
      <c r="E7" s="120"/>
      <c r="F7" s="120"/>
      <c r="G7" s="120"/>
      <c r="H7" s="120"/>
      <c r="I7" s="120"/>
    </row>
    <row r="8" spans="1:9" s="39" customFormat="1" ht="15" customHeight="1" x14ac:dyDescent="0.25">
      <c r="A8" s="394"/>
      <c r="B8" s="394"/>
      <c r="C8" s="395" t="s">
        <v>67</v>
      </c>
      <c r="D8" s="395" t="s">
        <v>67</v>
      </c>
      <c r="E8" s="120"/>
      <c r="F8" s="120"/>
      <c r="G8" s="120"/>
      <c r="H8" s="120"/>
      <c r="I8" s="120"/>
    </row>
    <row r="9" spans="1:9" s="39" customFormat="1" ht="15" customHeight="1" x14ac:dyDescent="0.25">
      <c r="A9" s="398" t="s">
        <v>68</v>
      </c>
      <c r="B9" s="398"/>
      <c r="C9" s="398"/>
      <c r="D9" s="398"/>
      <c r="E9" s="120"/>
      <c r="F9" s="120"/>
      <c r="G9" s="120"/>
      <c r="H9" s="120"/>
      <c r="I9" s="120"/>
    </row>
    <row r="10" spans="1:9" s="39" customFormat="1" ht="15" customHeight="1" x14ac:dyDescent="0.25">
      <c r="A10" s="399" t="s">
        <v>69</v>
      </c>
      <c r="B10" s="399"/>
      <c r="C10" s="400"/>
      <c r="D10" s="400"/>
      <c r="E10" s="121"/>
      <c r="F10" s="120"/>
      <c r="G10" s="120"/>
      <c r="H10" s="120"/>
      <c r="I10" s="120"/>
    </row>
    <row r="11" spans="1:9" s="39" customFormat="1" ht="15" customHeight="1" x14ac:dyDescent="0.25">
      <c r="A11" s="399"/>
      <c r="B11" s="399"/>
      <c r="C11" s="400"/>
      <c r="D11" s="400"/>
      <c r="E11" s="121"/>
      <c r="F11" s="120"/>
      <c r="G11" s="120"/>
      <c r="H11" s="120"/>
      <c r="I11" s="120"/>
    </row>
    <row r="12" spans="1:9" s="39" customFormat="1" ht="15" customHeight="1" x14ac:dyDescent="0.25">
      <c r="A12" s="399"/>
      <c r="B12" s="399"/>
      <c r="C12" s="400"/>
      <c r="D12" s="400"/>
      <c r="E12" s="121"/>
      <c r="F12" s="120"/>
      <c r="G12" s="120"/>
      <c r="H12" s="120"/>
      <c r="I12" s="120"/>
    </row>
    <row r="13" spans="1:9" s="39" customFormat="1" ht="9.75" customHeight="1" x14ac:dyDescent="0.25">
      <c r="A13" s="276"/>
      <c r="B13" s="276"/>
      <c r="C13" s="277"/>
      <c r="D13" s="277"/>
      <c r="E13" s="121"/>
      <c r="F13" s="120"/>
      <c r="G13" s="120"/>
      <c r="H13" s="120"/>
      <c r="I13" s="120"/>
    </row>
    <row r="14" spans="1:9" s="22" customFormat="1" ht="22.5" customHeight="1" x14ac:dyDescent="0.2">
      <c r="A14" s="401" t="s">
        <v>70</v>
      </c>
      <c r="B14" s="401"/>
      <c r="C14" s="401"/>
      <c r="D14" s="401"/>
      <c r="E14" s="274"/>
      <c r="F14" s="124"/>
      <c r="G14" s="124"/>
      <c r="H14" s="124"/>
      <c r="I14" s="124"/>
    </row>
    <row r="15" spans="1:9" s="39" customFormat="1" ht="15" customHeight="1" x14ac:dyDescent="0.25">
      <c r="B15" s="121"/>
      <c r="C15" s="120"/>
      <c r="D15" s="121"/>
      <c r="E15" s="120"/>
      <c r="F15" s="120"/>
      <c r="G15" s="120"/>
      <c r="H15" s="120"/>
      <c r="I15" s="120"/>
    </row>
    <row r="16" spans="1:9" s="39" customFormat="1" ht="40.5" customHeight="1" x14ac:dyDescent="0.25">
      <c r="A16" s="121" t="s">
        <v>26</v>
      </c>
      <c r="B16" s="395" t="s">
        <v>283</v>
      </c>
      <c r="C16" s="395"/>
      <c r="D16" s="395"/>
      <c r="E16" s="121"/>
      <c r="F16" s="121"/>
      <c r="G16" s="121"/>
      <c r="H16" s="121"/>
      <c r="I16" s="121"/>
    </row>
    <row r="17" spans="1:9" s="39" customFormat="1" ht="30.75" customHeight="1" x14ac:dyDescent="0.25">
      <c r="A17" s="121" t="s">
        <v>27</v>
      </c>
      <c r="B17" s="397" t="s">
        <v>284</v>
      </c>
      <c r="C17" s="397"/>
      <c r="D17" s="397"/>
      <c r="E17" s="121"/>
      <c r="F17" s="121"/>
      <c r="G17" s="121"/>
      <c r="H17" s="121"/>
      <c r="I17" s="121"/>
    </row>
    <row r="18" spans="1:9" s="39" customFormat="1" ht="53.25" customHeight="1" x14ac:dyDescent="0.25">
      <c r="A18" s="121" t="s">
        <v>28</v>
      </c>
      <c r="B18" s="402" t="s">
        <v>285</v>
      </c>
      <c r="C18" s="402"/>
      <c r="D18" s="402"/>
      <c r="E18" s="121"/>
      <c r="F18" s="121"/>
      <c r="G18" s="121"/>
      <c r="H18" s="121"/>
      <c r="I18" s="121"/>
    </row>
    <row r="19" spans="1:9" s="28" customFormat="1" ht="20.100000000000001" customHeight="1" x14ac:dyDescent="0.25">
      <c r="A19" s="120" t="s">
        <v>29</v>
      </c>
      <c r="B19" s="398" t="s">
        <v>286</v>
      </c>
      <c r="C19" s="398"/>
      <c r="D19" s="398"/>
      <c r="E19" s="120"/>
      <c r="F19" s="120"/>
      <c r="G19" s="120"/>
      <c r="H19" s="120"/>
      <c r="I19" s="120"/>
    </row>
    <row r="20" spans="1:9" s="39" customFormat="1" ht="30" customHeight="1" x14ac:dyDescent="0.25">
      <c r="B20" s="121"/>
      <c r="C20" s="120"/>
      <c r="D20" s="121"/>
      <c r="E20" s="120"/>
      <c r="F20" s="120"/>
      <c r="G20" s="120"/>
      <c r="H20" s="120"/>
      <c r="I20" s="120"/>
    </row>
    <row r="21" spans="1:9" s="28" customFormat="1" ht="15" customHeight="1" x14ac:dyDescent="0.25">
      <c r="A21" s="396" t="s">
        <v>71</v>
      </c>
      <c r="B21" s="396"/>
      <c r="C21" s="396"/>
      <c r="D21" s="396"/>
      <c r="E21" s="123"/>
    </row>
    <row r="22" spans="1:9" s="22" customFormat="1" ht="15" customHeight="1" x14ac:dyDescent="0.2">
      <c r="A22" s="22" t="s">
        <v>8</v>
      </c>
      <c r="B22" s="30"/>
      <c r="C22" s="116"/>
      <c r="D22" s="30"/>
      <c r="E22" s="116"/>
    </row>
    <row r="23" spans="1:9" s="22" customFormat="1" ht="15" customHeight="1" x14ac:dyDescent="0.2">
      <c r="A23" s="22" t="s">
        <v>9</v>
      </c>
      <c r="B23" s="32"/>
      <c r="C23" s="31"/>
      <c r="D23" s="32"/>
      <c r="E23" s="31"/>
    </row>
    <row r="24" spans="1:9" ht="39.950000000000003" customHeight="1" x14ac:dyDescent="0.2">
      <c r="C24" s="117"/>
      <c r="D24" s="117"/>
      <c r="E24" s="117"/>
    </row>
    <row r="25" spans="1:9" ht="50.1" customHeight="1" x14ac:dyDescent="0.2">
      <c r="C25" s="119"/>
      <c r="D25" s="118" t="s">
        <v>96</v>
      </c>
      <c r="E25" s="119"/>
    </row>
  </sheetData>
  <mergeCells count="18">
    <mergeCell ref="A21:D21"/>
    <mergeCell ref="B16:D16"/>
    <mergeCell ref="B17:D17"/>
    <mergeCell ref="A9:D9"/>
    <mergeCell ref="A10:B12"/>
    <mergeCell ref="C10:D10"/>
    <mergeCell ref="C11:D11"/>
    <mergeCell ref="C12:D12"/>
    <mergeCell ref="A14:D14"/>
    <mergeCell ref="B18:D18"/>
    <mergeCell ref="B19:D19"/>
    <mergeCell ref="A1:D1"/>
    <mergeCell ref="A2:D2"/>
    <mergeCell ref="A4:D4"/>
    <mergeCell ref="A6:B8"/>
    <mergeCell ref="C6:D6"/>
    <mergeCell ref="C7:D7"/>
    <mergeCell ref="C8:D8"/>
  </mergeCells>
  <conditionalFormatting sqref="B22:B23">
    <cfRule type="containsBlanks" dxfId="2" priority="1">
      <formula>LEN(TRIM(B22))=0</formula>
    </cfRule>
  </conditionalFormatting>
  <conditionalFormatting sqref="C10:D12">
    <cfRule type="containsBlanks" dxfId="1" priority="2">
      <formula>LEN(TRIM(C10))=0</formula>
    </cfRule>
  </conditionalFormatting>
  <pageMargins left="0.78740157480314965" right="0.39370078740157483" top="0.98425196850393704" bottom="0.19685039370078741" header="0.31496062992125984" footer="0.31496062992125984"/>
  <pageSetup paperSize="9" scale="97" orientation="portrait" r:id="rId1"/>
  <headerFooter>
    <oddHeader>&amp;L&amp;"Arial,Tučné"&amp;9Príloha č. 7 SP
&amp;"Arial,Normálne"Výzva na plnenie RD</oddHeader>
    <oddFooter>&amp;L*&amp;8Do tohto bodu uchádzač uvedie číslo a názov časti predmetu zákazky, pre ktorú je rámcová dohoda predložená</oddFooter>
  </headerFooter>
  <rowBreaks count="1" manualBreakCount="1">
    <brk id="21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tabColor theme="4" tint="-0.249977111117893"/>
    <pageSetUpPr fitToPage="1"/>
  </sheetPr>
  <dimension ref="A1:M30"/>
  <sheetViews>
    <sheetView tabSelected="1" zoomScaleNormal="100" workbookViewId="0">
      <selection activeCell="E27" sqref="E27:F27"/>
    </sheetView>
  </sheetViews>
  <sheetFormatPr defaultRowHeight="14.25" x14ac:dyDescent="0.2"/>
  <cols>
    <col min="1" max="1" width="5.28515625" style="23" customWidth="1"/>
    <col min="2" max="3" width="22.7109375" style="23" customWidth="1"/>
    <col min="4" max="4" width="24.85546875" style="23" customWidth="1"/>
    <col min="5" max="5" width="12" style="23" customWidth="1"/>
    <col min="6" max="6" width="24.7109375" style="23" customWidth="1"/>
    <col min="7" max="16384" width="9.140625" style="23"/>
  </cols>
  <sheetData>
    <row r="1" spans="1:13" s="22" customFormat="1" ht="12.75" x14ac:dyDescent="0.2">
      <c r="A1" s="403" t="s">
        <v>12</v>
      </c>
      <c r="B1" s="403"/>
      <c r="C1" s="27"/>
      <c r="D1" s="27"/>
      <c r="E1" s="125"/>
      <c r="F1" s="27"/>
    </row>
    <row r="2" spans="1:13" s="22" customFormat="1" ht="41.25" customHeight="1" x14ac:dyDescent="0.2">
      <c r="A2" s="404" t="str">
        <f>'Príloha č. 1'!A2:D2</f>
        <v>KONTRASNÉ LÁTKY</v>
      </c>
      <c r="B2" s="404"/>
      <c r="C2" s="404"/>
      <c r="D2" s="404"/>
      <c r="E2" s="404"/>
      <c r="F2" s="404"/>
    </row>
    <row r="3" spans="1:13" ht="24.95" customHeight="1" x14ac:dyDescent="0.2">
      <c r="A3" s="299"/>
      <c r="B3" s="299"/>
      <c r="C3" s="299"/>
      <c r="D3" s="299"/>
      <c r="E3" s="299"/>
      <c r="F3" s="299"/>
    </row>
    <row r="4" spans="1:13" s="115" customFormat="1" ht="15.75" customHeight="1" x14ac:dyDescent="0.25">
      <c r="A4" s="405" t="s">
        <v>59</v>
      </c>
      <c r="B4" s="405"/>
      <c r="C4" s="405"/>
      <c r="D4" s="405"/>
      <c r="E4" s="405"/>
      <c r="F4" s="405"/>
      <c r="G4" s="114"/>
      <c r="H4" s="114"/>
      <c r="I4" s="114"/>
      <c r="J4" s="114"/>
      <c r="K4" s="114"/>
      <c r="L4" s="114"/>
      <c r="M4" s="114"/>
    </row>
    <row r="6" spans="1:13" s="39" customFormat="1" ht="30" customHeight="1" x14ac:dyDescent="0.25">
      <c r="A6" s="395" t="s">
        <v>85</v>
      </c>
      <c r="B6" s="395"/>
      <c r="C6" s="395"/>
      <c r="D6" s="395"/>
      <c r="E6" s="395"/>
      <c r="F6" s="395"/>
      <c r="G6" s="120"/>
      <c r="H6" s="120"/>
      <c r="I6" s="120"/>
      <c r="J6" s="120"/>
      <c r="K6" s="120"/>
      <c r="L6" s="120"/>
      <c r="M6" s="120"/>
    </row>
    <row r="7" spans="1:13" s="39" customFormat="1" ht="24" customHeight="1" x14ac:dyDescent="0.25">
      <c r="A7" s="39" t="s">
        <v>26</v>
      </c>
      <c r="B7" s="395" t="s">
        <v>99</v>
      </c>
      <c r="C7" s="395"/>
      <c r="D7" s="395"/>
      <c r="E7" s="395"/>
      <c r="F7" s="395"/>
      <c r="G7" s="120"/>
      <c r="H7" s="120"/>
      <c r="I7" s="120"/>
      <c r="J7" s="120"/>
      <c r="K7" s="120"/>
      <c r="L7" s="120"/>
      <c r="M7" s="120"/>
    </row>
    <row r="8" spans="1:13" s="39" customFormat="1" ht="24" customHeight="1" x14ac:dyDescent="0.25">
      <c r="A8" s="39" t="s">
        <v>27</v>
      </c>
      <c r="B8" s="395" t="s">
        <v>97</v>
      </c>
      <c r="C8" s="395"/>
      <c r="D8" s="395"/>
      <c r="E8" s="395"/>
      <c r="F8" s="395"/>
      <c r="G8" s="120"/>
      <c r="H8" s="120"/>
      <c r="I8" s="120"/>
      <c r="J8" s="120"/>
      <c r="K8" s="120"/>
      <c r="L8" s="120"/>
      <c r="M8" s="120"/>
    </row>
    <row r="9" spans="1:13" s="39" customFormat="1" ht="24" customHeight="1" x14ac:dyDescent="0.25">
      <c r="A9" s="39" t="s">
        <v>28</v>
      </c>
      <c r="B9" s="395" t="s">
        <v>100</v>
      </c>
      <c r="C9" s="395"/>
      <c r="D9" s="395"/>
      <c r="E9" s="395"/>
      <c r="F9" s="395"/>
      <c r="G9" s="120"/>
      <c r="H9" s="120"/>
      <c r="I9" s="120"/>
      <c r="J9" s="120"/>
      <c r="K9" s="120"/>
      <c r="L9" s="120"/>
      <c r="M9" s="120"/>
    </row>
    <row r="10" spans="1:13" s="39" customFormat="1" ht="24" customHeight="1" x14ac:dyDescent="0.25">
      <c r="A10" s="39" t="s">
        <v>29</v>
      </c>
      <c r="B10" s="395" t="s">
        <v>101</v>
      </c>
      <c r="C10" s="395"/>
      <c r="D10" s="395"/>
      <c r="E10" s="395"/>
      <c r="F10" s="395"/>
      <c r="G10" s="120"/>
      <c r="H10" s="120"/>
      <c r="I10" s="120"/>
      <c r="J10" s="120"/>
      <c r="K10" s="120"/>
      <c r="L10" s="120"/>
      <c r="M10" s="120"/>
    </row>
    <row r="11" spans="1:13" s="39" customFormat="1" ht="24" customHeight="1" x14ac:dyDescent="0.25">
      <c r="A11" s="39" t="s">
        <v>30</v>
      </c>
      <c r="B11" s="395" t="s">
        <v>88</v>
      </c>
      <c r="C11" s="395"/>
      <c r="D11" s="395"/>
      <c r="E11" s="395"/>
      <c r="F11" s="395"/>
      <c r="G11" s="120"/>
      <c r="H11" s="120"/>
      <c r="I11" s="120"/>
      <c r="J11" s="120"/>
      <c r="K11" s="120"/>
      <c r="L11" s="120"/>
      <c r="M11" s="120"/>
    </row>
    <row r="12" spans="1:13" s="22" customFormat="1" ht="15" customHeight="1" thickBot="1" x14ac:dyDescent="0.25">
      <c r="A12" s="403"/>
      <c r="B12" s="403"/>
      <c r="C12" s="403"/>
      <c r="D12" s="403"/>
      <c r="E12" s="403"/>
      <c r="F12" s="403"/>
    </row>
    <row r="13" spans="1:13" s="22" customFormat="1" ht="69.75" customHeight="1" x14ac:dyDescent="0.2">
      <c r="A13" s="188" t="s">
        <v>36</v>
      </c>
      <c r="B13" s="189" t="s">
        <v>60</v>
      </c>
      <c r="C13" s="189" t="s">
        <v>63</v>
      </c>
      <c r="D13" s="189" t="s">
        <v>61</v>
      </c>
      <c r="E13" s="190" t="s">
        <v>62</v>
      </c>
      <c r="F13" s="191" t="s">
        <v>87</v>
      </c>
    </row>
    <row r="14" spans="1:13" ht="9.9499999999999993" customHeight="1" x14ac:dyDescent="0.2">
      <c r="A14" s="169" t="s">
        <v>26</v>
      </c>
      <c r="B14" s="170" t="s">
        <v>27</v>
      </c>
      <c r="C14" s="170" t="s">
        <v>28</v>
      </c>
      <c r="D14" s="170" t="s">
        <v>29</v>
      </c>
      <c r="E14" s="171" t="s">
        <v>30</v>
      </c>
      <c r="F14" s="193" t="s">
        <v>31</v>
      </c>
      <c r="G14" s="168"/>
      <c r="H14" s="187"/>
    </row>
    <row r="15" spans="1:13" s="28" customFormat="1" ht="15" customHeight="1" x14ac:dyDescent="0.25">
      <c r="A15" s="172"/>
      <c r="B15" s="173"/>
      <c r="C15" s="174"/>
      <c r="D15" s="173"/>
      <c r="E15" s="175"/>
      <c r="F15" s="176"/>
    </row>
    <row r="16" spans="1:13" s="28" customFormat="1" ht="15" customHeight="1" x14ac:dyDescent="0.25">
      <c r="A16" s="172"/>
      <c r="B16" s="173"/>
      <c r="C16" s="174"/>
      <c r="D16" s="173"/>
      <c r="E16" s="175"/>
      <c r="F16" s="177"/>
    </row>
    <row r="17" spans="1:7" s="28" customFormat="1" ht="15" customHeight="1" x14ac:dyDescent="0.25">
      <c r="A17" s="172"/>
      <c r="B17" s="173"/>
      <c r="C17" s="174"/>
      <c r="D17" s="173"/>
      <c r="E17" s="175"/>
      <c r="F17" s="177"/>
    </row>
    <row r="18" spans="1:7" s="28" customFormat="1" ht="15" customHeight="1" x14ac:dyDescent="0.25">
      <c r="A18" s="172"/>
      <c r="B18" s="173"/>
      <c r="C18" s="174"/>
      <c r="D18" s="173"/>
      <c r="E18" s="175"/>
      <c r="F18" s="177"/>
    </row>
    <row r="19" spans="1:7" s="28" customFormat="1" ht="15" customHeight="1" x14ac:dyDescent="0.25">
      <c r="A19" s="178"/>
      <c r="B19" s="179"/>
      <c r="C19" s="180"/>
      <c r="D19" s="179"/>
      <c r="E19" s="181"/>
      <c r="F19" s="177"/>
    </row>
    <row r="20" spans="1:7" s="28" customFormat="1" ht="15" customHeight="1" thickBot="1" x14ac:dyDescent="0.3">
      <c r="A20" s="182"/>
      <c r="B20" s="183"/>
      <c r="C20" s="184"/>
      <c r="D20" s="183"/>
      <c r="E20" s="185"/>
      <c r="F20" s="186"/>
    </row>
    <row r="21" spans="1:7" s="28" customFormat="1" ht="20.25" customHeight="1" x14ac:dyDescent="0.25">
      <c r="A21" s="406" t="s">
        <v>98</v>
      </c>
      <c r="B21" s="406"/>
      <c r="C21" s="406"/>
      <c r="D21" s="406"/>
      <c r="E21" s="406"/>
      <c r="F21" s="406"/>
    </row>
    <row r="22" spans="1:7" s="22" customFormat="1" ht="9" customHeight="1" x14ac:dyDescent="0.2">
      <c r="A22" s="407"/>
      <c r="B22" s="407"/>
      <c r="C22" s="407"/>
      <c r="D22" s="407"/>
      <c r="E22" s="407"/>
      <c r="F22" s="407"/>
    </row>
    <row r="23" spans="1:7" s="22" customFormat="1" ht="12.95" customHeight="1" x14ac:dyDescent="0.2">
      <c r="A23" s="22" t="s">
        <v>8</v>
      </c>
      <c r="B23" s="29" t="str">
        <f>IF('Príloha č. 1'!B23:B23="","",'Príloha č. 1'!B23:B23)</f>
        <v/>
      </c>
      <c r="C23" s="116"/>
      <c r="D23" s="30"/>
      <c r="E23" s="30"/>
      <c r="F23" s="116"/>
    </row>
    <row r="24" spans="1:7" s="22" customFormat="1" ht="12.95" customHeight="1" x14ac:dyDescent="0.2">
      <c r="A24" s="22" t="s">
        <v>9</v>
      </c>
      <c r="B24" s="31" t="str">
        <f>IF('Príloha č. 1'!B24:B24="","",'Príloha č. 1'!B24:B24)</f>
        <v/>
      </c>
      <c r="C24" s="31"/>
      <c r="D24" s="32"/>
      <c r="E24" s="32"/>
      <c r="F24" s="31"/>
    </row>
    <row r="25" spans="1:7" s="22" customFormat="1" ht="15" customHeight="1" x14ac:dyDescent="0.2"/>
    <row r="26" spans="1:7" ht="15" customHeight="1" x14ac:dyDescent="0.2">
      <c r="C26" s="117"/>
      <c r="D26" s="117"/>
      <c r="E26" s="192"/>
      <c r="F26" s="192"/>
    </row>
    <row r="27" spans="1:7" ht="41.25" customHeight="1" x14ac:dyDescent="0.2">
      <c r="C27" s="119"/>
      <c r="D27" s="132"/>
      <c r="E27" s="409" t="s">
        <v>96</v>
      </c>
      <c r="F27" s="409"/>
    </row>
    <row r="28" spans="1:7" ht="9" customHeight="1" x14ac:dyDescent="0.2">
      <c r="C28" s="119"/>
      <c r="D28" s="19"/>
      <c r="E28" s="19"/>
      <c r="F28" s="119"/>
    </row>
    <row r="29" spans="1:7" s="34" customFormat="1" ht="12" x14ac:dyDescent="0.2">
      <c r="A29" s="283" t="s">
        <v>10</v>
      </c>
      <c r="B29" s="283"/>
      <c r="C29" s="6"/>
      <c r="D29" s="6"/>
      <c r="E29" s="6"/>
      <c r="F29" s="6"/>
    </row>
    <row r="30" spans="1:7" s="38" customFormat="1" ht="12" customHeight="1" x14ac:dyDescent="0.2">
      <c r="A30" s="167"/>
      <c r="B30" s="408" t="s">
        <v>11</v>
      </c>
      <c r="C30" s="282"/>
      <c r="D30" s="282"/>
      <c r="E30" s="282"/>
      <c r="F30" s="282"/>
      <c r="G30" s="37"/>
    </row>
  </sheetData>
  <mergeCells count="15">
    <mergeCell ref="A21:F22"/>
    <mergeCell ref="B30:F30"/>
    <mergeCell ref="A12:F12"/>
    <mergeCell ref="A29:B29"/>
    <mergeCell ref="E27:F27"/>
    <mergeCell ref="B7:F7"/>
    <mergeCell ref="B8:F8"/>
    <mergeCell ref="B9:F9"/>
    <mergeCell ref="B10:F10"/>
    <mergeCell ref="B11:F11"/>
    <mergeCell ref="A1:B1"/>
    <mergeCell ref="A2:F2"/>
    <mergeCell ref="A3:F3"/>
    <mergeCell ref="A4:F4"/>
    <mergeCell ref="A6:F6"/>
  </mergeCells>
  <conditionalFormatting sqref="B23:B24">
    <cfRule type="containsBlanks" dxfId="0" priority="1">
      <formula>LEN(TRIM(B23))=0</formula>
    </cfRule>
  </conditionalFormatting>
  <pageMargins left="0.78740157480314965" right="0.78740157480314965" top="0.98425196850393704" bottom="0.19685039370078741" header="0.31496062992125984" footer="0.31496062992125984"/>
  <pageSetup paperSize="9" scale="75" fitToHeight="0" orientation="portrait" r:id="rId1"/>
  <headerFooter>
    <oddHeader xml:space="preserve">&amp;L&amp;"Arial,Tučné"&amp;10Príloha č. 8 SP&amp;"Arial,Normálne"    
Zoznam subdodávateľov a podiel subdodávok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130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182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171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172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173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24.95" customHeight="1" x14ac:dyDescent="0.25">
      <c r="A13" s="226" t="s">
        <v>137</v>
      </c>
      <c r="B13" s="255" t="s">
        <v>108</v>
      </c>
      <c r="C13" s="225" t="s">
        <v>175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184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178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93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183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50" priority="3">
      <formula>LEN(TRIM(B29))=0</formula>
    </cfRule>
  </conditionalFormatting>
  <conditionalFormatting sqref="C24:D26">
    <cfRule type="containsBlanks" dxfId="149" priority="2">
      <formula>LEN(TRIM(C24))=0</formula>
    </cfRule>
  </conditionalFormatting>
  <conditionalFormatting sqref="C23:D23">
    <cfRule type="containsBlanks" dxfId="148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131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185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186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187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188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190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189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191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75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191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47" priority="3">
      <formula>LEN(TRIM(B29))=0</formula>
    </cfRule>
  </conditionalFormatting>
  <conditionalFormatting sqref="C24:D26">
    <cfRule type="containsBlanks" dxfId="146" priority="2">
      <formula>LEN(TRIM(C24))=0</formula>
    </cfRule>
  </conditionalFormatting>
  <conditionalFormatting sqref="C23:D23">
    <cfRule type="containsBlanks" dxfId="145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>
    <tabColor rgb="FFD3B5E9"/>
    <pageSetUpPr fitToPage="1"/>
  </sheetPr>
  <dimension ref="A1:K34"/>
  <sheetViews>
    <sheetView showGridLines="0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146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192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186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187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194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195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179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268" t="s">
        <v>191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78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193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44" priority="3">
      <formula>LEN(TRIM(B29))=0</formula>
    </cfRule>
  </conditionalFormatting>
  <conditionalFormatting sqref="C24:D26">
    <cfRule type="containsBlanks" dxfId="143" priority="2">
      <formula>LEN(TRIM(C24))=0</formula>
    </cfRule>
  </conditionalFormatting>
  <conditionalFormatting sqref="C23:D23">
    <cfRule type="containsBlanks" dxfId="142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tabColor rgb="FFD3B5E9"/>
    <pageSetUpPr fitToPage="1"/>
  </sheetPr>
  <dimension ref="A1:K34"/>
  <sheetViews>
    <sheetView showGridLines="0" topLeftCell="A4" zoomScale="90" zoomScaleNormal="90" workbookViewId="0">
      <selection activeCell="D32" sqref="D32"/>
    </sheetView>
  </sheetViews>
  <sheetFormatPr defaultRowHeight="12.75" x14ac:dyDescent="0.2"/>
  <cols>
    <col min="1" max="1" width="8.7109375" style="40" customWidth="1"/>
    <col min="2" max="2" width="48.7109375" style="40" customWidth="1"/>
    <col min="3" max="3" width="32.7109375" style="40" customWidth="1"/>
    <col min="4" max="4" width="32.7109375" style="267" customWidth="1"/>
    <col min="5" max="6" width="12.7109375" style="267" customWidth="1"/>
    <col min="7" max="7" width="15.7109375" style="267" customWidth="1"/>
    <col min="8" max="8" width="7.85546875" style="40" customWidth="1"/>
    <col min="9" max="9" width="15.7109375" style="40" customWidth="1"/>
    <col min="10" max="10" width="10.7109375" style="40" customWidth="1"/>
    <col min="11" max="11" width="15.7109375" style="40" customWidth="1"/>
    <col min="12" max="16384" width="9.140625" style="40"/>
  </cols>
  <sheetData>
    <row r="1" spans="1:11" ht="15" customHeight="1" x14ac:dyDescent="0.2">
      <c r="A1" s="322" t="s">
        <v>12</v>
      </c>
      <c r="B1" s="322"/>
      <c r="C1" s="322"/>
      <c r="D1" s="322"/>
    </row>
    <row r="2" spans="1:11" ht="30" customHeight="1" x14ac:dyDescent="0.2">
      <c r="A2" s="323" t="str">
        <f>'Príloha č. 1'!A2:B2</f>
        <v>KONTRASNÉ LÁTKY</v>
      </c>
      <c r="B2" s="323"/>
      <c r="C2" s="323"/>
      <c r="D2" s="323"/>
      <c r="E2" s="111"/>
      <c r="F2" s="111"/>
      <c r="G2" s="111"/>
      <c r="H2" s="111"/>
      <c r="I2" s="111"/>
      <c r="J2" s="111"/>
      <c r="K2" s="111"/>
    </row>
    <row r="3" spans="1:11" s="41" customFormat="1" ht="30" customHeight="1" x14ac:dyDescent="0.25">
      <c r="A3" s="324" t="s">
        <v>58</v>
      </c>
      <c r="B3" s="324"/>
      <c r="C3" s="324"/>
      <c r="D3" s="324"/>
      <c r="E3" s="110"/>
      <c r="F3" s="110"/>
      <c r="G3" s="110"/>
      <c r="H3" s="110"/>
      <c r="I3" s="110"/>
      <c r="J3" s="110"/>
      <c r="K3" s="110"/>
    </row>
    <row r="4" spans="1:11" s="41" customFormat="1" ht="11.25" customHeight="1" x14ac:dyDescent="0.25">
      <c r="A4" s="266"/>
      <c r="B4" s="266"/>
      <c r="C4" s="266"/>
      <c r="D4" s="266"/>
      <c r="E4" s="110"/>
      <c r="F4" s="110"/>
      <c r="G4" s="110"/>
      <c r="H4" s="110"/>
      <c r="I4" s="110"/>
      <c r="J4" s="110"/>
      <c r="K4" s="110"/>
    </row>
    <row r="5" spans="1:11" s="41" customFormat="1" ht="54" customHeight="1" thickBot="1" x14ac:dyDescent="0.3">
      <c r="A5" s="325" t="s">
        <v>147</v>
      </c>
      <c r="B5" s="325"/>
      <c r="C5" s="325"/>
      <c r="D5" s="325"/>
      <c r="E5" s="110"/>
      <c r="F5" s="110"/>
      <c r="G5" s="110"/>
      <c r="H5" s="110"/>
      <c r="I5" s="110"/>
      <c r="J5" s="110"/>
      <c r="K5" s="110"/>
    </row>
    <row r="6" spans="1:11" s="39" customFormat="1" ht="66" customHeight="1" x14ac:dyDescent="0.25">
      <c r="A6" s="326" t="s">
        <v>56</v>
      </c>
      <c r="B6" s="327"/>
      <c r="C6" s="330" t="s">
        <v>57</v>
      </c>
      <c r="D6" s="331"/>
    </row>
    <row r="7" spans="1:11" s="39" customFormat="1" ht="27.75" customHeight="1" thickBot="1" x14ac:dyDescent="0.3">
      <c r="A7" s="328"/>
      <c r="B7" s="329"/>
      <c r="C7" s="107" t="s">
        <v>103</v>
      </c>
      <c r="D7" s="112" t="s">
        <v>104</v>
      </c>
    </row>
    <row r="8" spans="1:11" s="109" customFormat="1" ht="24.95" customHeight="1" x14ac:dyDescent="0.25">
      <c r="A8" s="314" t="s">
        <v>196</v>
      </c>
      <c r="B8" s="315"/>
      <c r="C8" s="320" t="s">
        <v>92</v>
      </c>
      <c r="D8" s="321"/>
    </row>
    <row r="9" spans="1:11" s="109" customFormat="1" ht="24.95" customHeight="1" x14ac:dyDescent="0.25">
      <c r="A9" s="253" t="s">
        <v>133</v>
      </c>
      <c r="B9" s="254" t="s">
        <v>142</v>
      </c>
      <c r="C9" s="149" t="s">
        <v>186</v>
      </c>
      <c r="D9" s="214"/>
    </row>
    <row r="10" spans="1:11" s="109" customFormat="1" ht="24.95" customHeight="1" x14ac:dyDescent="0.25">
      <c r="A10" s="226" t="s">
        <v>134</v>
      </c>
      <c r="B10" s="255" t="s">
        <v>143</v>
      </c>
      <c r="C10" s="225" t="s">
        <v>187</v>
      </c>
      <c r="D10" s="146"/>
    </row>
    <row r="11" spans="1:11" s="109" customFormat="1" ht="24.95" customHeight="1" x14ac:dyDescent="0.25">
      <c r="A11" s="226" t="s">
        <v>135</v>
      </c>
      <c r="B11" s="255" t="s">
        <v>105</v>
      </c>
      <c r="C11" s="225" t="s">
        <v>194</v>
      </c>
      <c r="D11" s="146"/>
    </row>
    <row r="12" spans="1:11" s="109" customFormat="1" ht="24.95" customHeight="1" x14ac:dyDescent="0.25">
      <c r="A12" s="226" t="s">
        <v>136</v>
      </c>
      <c r="B12" s="255" t="s">
        <v>106</v>
      </c>
      <c r="C12" s="225" t="s">
        <v>174</v>
      </c>
      <c r="D12" s="146"/>
    </row>
    <row r="13" spans="1:11" s="109" customFormat="1" ht="30" customHeight="1" x14ac:dyDescent="0.25">
      <c r="A13" s="226" t="s">
        <v>137</v>
      </c>
      <c r="B13" s="255" t="s">
        <v>108</v>
      </c>
      <c r="C13" s="225" t="s">
        <v>195</v>
      </c>
      <c r="D13" s="146"/>
    </row>
    <row r="14" spans="1:11" s="109" customFormat="1" ht="24.95" customHeight="1" x14ac:dyDescent="0.25">
      <c r="A14" s="226" t="s">
        <v>138</v>
      </c>
      <c r="B14" s="255" t="s">
        <v>107</v>
      </c>
      <c r="C14" s="225" t="s">
        <v>184</v>
      </c>
      <c r="D14" s="146"/>
    </row>
    <row r="15" spans="1:11" s="109" customFormat="1" ht="24.95" customHeight="1" x14ac:dyDescent="0.25">
      <c r="A15" s="226" t="s">
        <v>139</v>
      </c>
      <c r="B15" s="255" t="s">
        <v>109</v>
      </c>
      <c r="C15" s="225" t="s">
        <v>177</v>
      </c>
      <c r="D15" s="146"/>
    </row>
    <row r="16" spans="1:11" s="109" customFormat="1" ht="24.95" customHeight="1" thickBot="1" x14ac:dyDescent="0.3">
      <c r="A16" s="227" t="s">
        <v>140</v>
      </c>
      <c r="B16" s="256" t="s">
        <v>144</v>
      </c>
      <c r="C16" s="150" t="s">
        <v>191</v>
      </c>
      <c r="D16" s="151"/>
    </row>
    <row r="17" spans="1:10" s="109" customFormat="1" ht="12" customHeight="1" x14ac:dyDescent="0.25">
      <c r="A17" s="127"/>
      <c r="B17" s="128"/>
      <c r="C17" s="129"/>
      <c r="D17" s="130"/>
    </row>
    <row r="18" spans="1:10" s="108" customFormat="1" ht="24.95" customHeight="1" x14ac:dyDescent="0.25">
      <c r="A18" s="316" t="s">
        <v>148</v>
      </c>
      <c r="B18" s="317"/>
      <c r="C18" s="318"/>
      <c r="D18" s="143"/>
    </row>
    <row r="19" spans="1:10" s="142" customFormat="1" ht="24.95" customHeight="1" x14ac:dyDescent="0.25">
      <c r="A19" s="265" t="s">
        <v>26</v>
      </c>
      <c r="B19" s="319" t="s">
        <v>197</v>
      </c>
      <c r="C19" s="319"/>
      <c r="D19" s="144"/>
    </row>
    <row r="20" spans="1:10" s="109" customFormat="1" ht="25.5" customHeight="1" x14ac:dyDescent="0.25">
      <c r="A20" s="127"/>
      <c r="B20" s="135"/>
      <c r="C20" s="129"/>
      <c r="D20" s="130"/>
    </row>
    <row r="21" spans="1:10" s="18" customFormat="1" ht="20.100000000000001" customHeight="1" x14ac:dyDescent="0.25">
      <c r="A21" s="332" t="s">
        <v>37</v>
      </c>
      <c r="B21" s="332"/>
      <c r="C21" s="332"/>
      <c r="D21" s="332"/>
      <c r="E21" s="113"/>
      <c r="F21" s="113"/>
      <c r="G21" s="113"/>
      <c r="H21" s="113"/>
      <c r="I21" s="113"/>
      <c r="J21" s="113"/>
    </row>
    <row r="22" spans="1:10" s="18" customFormat="1" ht="20.100000000000001" customHeight="1" x14ac:dyDescent="0.25">
      <c r="A22" s="220"/>
      <c r="B22" s="220"/>
      <c r="C22" s="220"/>
      <c r="D22" s="220"/>
      <c r="E22" s="113"/>
      <c r="F22" s="113"/>
      <c r="G22" s="113"/>
      <c r="H22" s="113"/>
      <c r="I22" s="113"/>
      <c r="J22" s="113"/>
    </row>
    <row r="23" spans="1:10" s="59" customFormat="1" ht="30" customHeight="1" x14ac:dyDescent="0.25">
      <c r="A23" s="333" t="s">
        <v>1</v>
      </c>
      <c r="B23" s="333"/>
      <c r="C23" s="334" t="str">
        <f>IF('Príloha č. 1'!$C$6="","",'Príloha č. 1'!$C$6)</f>
        <v/>
      </c>
      <c r="D23" s="334"/>
      <c r="G23" s="60"/>
    </row>
    <row r="24" spans="1:10" s="59" customFormat="1" ht="15" customHeight="1" x14ac:dyDescent="0.25">
      <c r="A24" s="335" t="s">
        <v>2</v>
      </c>
      <c r="B24" s="335"/>
      <c r="C24" s="336" t="str">
        <f>IF('Príloha č. 1'!$C$7="","",'Príloha č. 1'!$C$7)</f>
        <v/>
      </c>
      <c r="D24" s="336"/>
    </row>
    <row r="25" spans="1:10" s="59" customFormat="1" ht="15" customHeight="1" x14ac:dyDescent="0.25">
      <c r="A25" s="335" t="s">
        <v>3</v>
      </c>
      <c r="B25" s="335"/>
      <c r="C25" s="336" t="str">
        <f>IF('Príloha č. 1'!C8:D8="","",'Príloha č. 1'!C8:D8)</f>
        <v/>
      </c>
      <c r="D25" s="336"/>
    </row>
    <row r="26" spans="1:10" s="59" customFormat="1" ht="15" customHeight="1" x14ac:dyDescent="0.25">
      <c r="A26" s="335" t="s">
        <v>4</v>
      </c>
      <c r="B26" s="335"/>
      <c r="C26" s="336" t="str">
        <f>IF('Príloha č. 1'!C9:D9="","",'Príloha č. 1'!C9:D9)</f>
        <v/>
      </c>
      <c r="D26" s="336"/>
    </row>
    <row r="29" spans="1:10" ht="15" customHeight="1" x14ac:dyDescent="0.2">
      <c r="A29" s="40" t="s">
        <v>8</v>
      </c>
      <c r="B29" s="126" t="str">
        <f>IF('Príloha č. 1'!B23:B23="","",'Príloha č. 1'!B23:B23)</f>
        <v/>
      </c>
      <c r="C29" s="267"/>
      <c r="E29" s="40"/>
      <c r="F29" s="40"/>
      <c r="G29" s="40"/>
    </row>
    <row r="30" spans="1:10" ht="15" customHeight="1" x14ac:dyDescent="0.2">
      <c r="A30" s="40" t="s">
        <v>9</v>
      </c>
      <c r="B30" s="31" t="str">
        <f>IF('Príloha č. 1'!B24:B24="","",'Príloha č. 1'!B24:B24)</f>
        <v/>
      </c>
      <c r="C30" s="267"/>
      <c r="E30" s="40"/>
      <c r="F30" s="40"/>
      <c r="G30" s="40"/>
    </row>
    <row r="31" spans="1:10" ht="39.950000000000003" customHeight="1" x14ac:dyDescent="0.2">
      <c r="D31" s="78"/>
    </row>
    <row r="32" spans="1:10" ht="45" customHeight="1" x14ac:dyDescent="0.2">
      <c r="D32" s="280" t="s">
        <v>288</v>
      </c>
      <c r="E32" s="64"/>
      <c r="F32" s="64"/>
      <c r="G32" s="64"/>
    </row>
    <row r="33" spans="1:8" s="61" customFormat="1" x14ac:dyDescent="0.2">
      <c r="A33" s="337" t="s">
        <v>10</v>
      </c>
      <c r="B33" s="337"/>
      <c r="C33" s="264"/>
      <c r="D33" s="64"/>
      <c r="E33" s="267"/>
      <c r="F33" s="267"/>
      <c r="G33" s="267"/>
    </row>
    <row r="34" spans="1:8" s="66" customFormat="1" ht="12" customHeight="1" x14ac:dyDescent="0.2">
      <c r="A34" s="62"/>
      <c r="B34" s="63" t="s">
        <v>11</v>
      </c>
      <c r="C34" s="63"/>
      <c r="D34" s="49"/>
      <c r="E34" s="267"/>
      <c r="F34" s="267"/>
      <c r="G34" s="267"/>
      <c r="H34" s="64"/>
    </row>
  </sheetData>
  <mergeCells count="20">
    <mergeCell ref="A33:B33"/>
    <mergeCell ref="A24:B24"/>
    <mergeCell ref="C24:D24"/>
    <mergeCell ref="A25:B25"/>
    <mergeCell ref="C25:D25"/>
    <mergeCell ref="A26:B26"/>
    <mergeCell ref="C26:D26"/>
    <mergeCell ref="A23:B23"/>
    <mergeCell ref="C23:D23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1:D21"/>
  </mergeCells>
  <conditionalFormatting sqref="B29:B30">
    <cfRule type="containsBlanks" dxfId="141" priority="3">
      <formula>LEN(TRIM(B29))=0</formula>
    </cfRule>
  </conditionalFormatting>
  <conditionalFormatting sqref="C24:D26">
    <cfRule type="containsBlanks" dxfId="140" priority="2">
      <formula>LEN(TRIM(C24))=0</formula>
    </cfRule>
  </conditionalFormatting>
  <conditionalFormatting sqref="C23:D23">
    <cfRule type="containsBlanks" dxfId="139" priority="1">
      <formula>LEN(TRIM(C23))=0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4 SP&amp;"Arial,Normálne"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56</vt:i4>
      </vt:variant>
      <vt:variant>
        <vt:lpstr>Pomenované rozsahy</vt:lpstr>
      </vt:variant>
      <vt:variant>
        <vt:i4>56</vt:i4>
      </vt:variant>
    </vt:vector>
  </HeadingPairs>
  <TitlesOfParts>
    <vt:vector size="112" baseType="lpstr">
      <vt:lpstr>Príloha č. 1</vt:lpstr>
      <vt:lpstr>Príloha č. 2</vt:lpstr>
      <vt:lpstr>Príloha č. 3</vt:lpstr>
      <vt:lpstr>Príloha č. 4 - časť 1</vt:lpstr>
      <vt:lpstr>Príloha č. 4 - časť 2</vt:lpstr>
      <vt:lpstr>Príloha č. 4 - časť 3</vt:lpstr>
      <vt:lpstr>Príloha č. 4 - časť 4</vt:lpstr>
      <vt:lpstr>Príloha č. 4 - časť 5</vt:lpstr>
      <vt:lpstr>Príloha č. 4 - časť 6</vt:lpstr>
      <vt:lpstr>Príloha č. 4 - časť 7</vt:lpstr>
      <vt:lpstr>Príloha č. 4 - časť 8</vt:lpstr>
      <vt:lpstr>Príloha č. 4 - časť 9</vt:lpstr>
      <vt:lpstr>Príloha č. 4 - časť 10</vt:lpstr>
      <vt:lpstr>Príloha č. 4 - časť 11</vt:lpstr>
      <vt:lpstr>Príloha č. 4 - časť 12</vt:lpstr>
      <vt:lpstr>Príloha č. 4 - časť 13</vt:lpstr>
      <vt:lpstr>Príloha č. 4 - časť 14</vt:lpstr>
      <vt:lpstr>Príloha č. 4 - časť 15</vt:lpstr>
      <vt:lpstr>Príloha č. 4 - časť 16</vt:lpstr>
      <vt:lpstr>Príloha č. 4 - časť 17</vt:lpstr>
      <vt:lpstr> Príloha č. 5 - časť č. 1</vt:lpstr>
      <vt:lpstr> Príloha č. 5 - časť č. 2</vt:lpstr>
      <vt:lpstr> Príloha č. 5 - časť č. 3</vt:lpstr>
      <vt:lpstr> Príloha č. 5 - časť č. 4</vt:lpstr>
      <vt:lpstr> Príloha č. 5 - časť č. 5</vt:lpstr>
      <vt:lpstr> Príloha č. 5 - časť č. 6</vt:lpstr>
      <vt:lpstr> Príloha č. 5 - časť č. 7</vt:lpstr>
      <vt:lpstr> Príloha č. 5 - časť č. 8</vt:lpstr>
      <vt:lpstr> Príloha č. 5 - časť č. 9</vt:lpstr>
      <vt:lpstr> Príloha č. 5 - časť č. 10</vt:lpstr>
      <vt:lpstr> Príloha č. 5 - časť č. 11</vt:lpstr>
      <vt:lpstr> Príloha č. 5 - časť č. 12</vt:lpstr>
      <vt:lpstr> Príloha č. 5 - časť č. 13</vt:lpstr>
      <vt:lpstr> Príloha č. 5 - časť č. 14</vt:lpstr>
      <vt:lpstr> Príloha č. 5 - časť č. 15</vt:lpstr>
      <vt:lpstr> Príloha č. 5 - časť č. 16</vt:lpstr>
      <vt:lpstr> Príloha č. 5 - časť č. 17</vt:lpstr>
      <vt:lpstr> Príloha č. 6 - časť č. 1</vt:lpstr>
      <vt:lpstr> Príloha č. 6 - časť č. 2</vt:lpstr>
      <vt:lpstr> Príloha č. 6 - časť č. 3</vt:lpstr>
      <vt:lpstr>Príloha č. 6 - časť č. 4</vt:lpstr>
      <vt:lpstr>Príloha č. 6 - časť č. 5</vt:lpstr>
      <vt:lpstr>Príloha č. 6 - časť č. 6</vt:lpstr>
      <vt:lpstr>Príloha č. 6 - časť č. 7</vt:lpstr>
      <vt:lpstr>Príloha č. 6 - časť č. 8</vt:lpstr>
      <vt:lpstr>Príloha č. 6 - časť č. 9</vt:lpstr>
      <vt:lpstr>Príloha č. 6 - časť č. 10</vt:lpstr>
      <vt:lpstr>Príloha č. 6 - časť č. 11</vt:lpstr>
      <vt:lpstr>Príloha č. 6 - časť č. 12</vt:lpstr>
      <vt:lpstr>Príloha č. 6 - časť č. 13</vt:lpstr>
      <vt:lpstr>Príloha č. 6 - časť č. 14</vt:lpstr>
      <vt:lpstr>Príloha č. 6 - časť č. 15</vt:lpstr>
      <vt:lpstr>Príloha č. 6 - časť č. 16</vt:lpstr>
      <vt:lpstr>Príloha č. 6 - časť č. 17</vt:lpstr>
      <vt:lpstr>Príloha č. 7</vt:lpstr>
      <vt:lpstr>Príloha č. 8</vt:lpstr>
      <vt:lpstr>' Príloha č. 5 - časť č. 1'!Oblasť_tlače</vt:lpstr>
      <vt:lpstr>' Príloha č. 5 - časť č. 10'!Oblasť_tlače</vt:lpstr>
      <vt:lpstr>' Príloha č. 5 - časť č. 11'!Oblasť_tlače</vt:lpstr>
      <vt:lpstr>' Príloha č. 5 - časť č. 12'!Oblasť_tlače</vt:lpstr>
      <vt:lpstr>' Príloha č. 5 - časť č. 13'!Oblasť_tlače</vt:lpstr>
      <vt:lpstr>' Príloha č. 5 - časť č. 14'!Oblasť_tlače</vt:lpstr>
      <vt:lpstr>' Príloha č. 5 - časť č. 15'!Oblasť_tlače</vt:lpstr>
      <vt:lpstr>' Príloha č. 5 - časť č. 16'!Oblasť_tlače</vt:lpstr>
      <vt:lpstr>' Príloha č. 5 - časť č. 17'!Oblasť_tlače</vt:lpstr>
      <vt:lpstr>' Príloha č. 5 - časť č. 2'!Oblasť_tlače</vt:lpstr>
      <vt:lpstr>' Príloha č. 5 - časť č. 3'!Oblasť_tlače</vt:lpstr>
      <vt:lpstr>' Príloha č. 5 - časť č. 4'!Oblasť_tlače</vt:lpstr>
      <vt:lpstr>' Príloha č. 5 - časť č. 5'!Oblasť_tlače</vt:lpstr>
      <vt:lpstr>' Príloha č. 5 - časť č. 6'!Oblasť_tlače</vt:lpstr>
      <vt:lpstr>' Príloha č. 5 - časť č. 7'!Oblasť_tlače</vt:lpstr>
      <vt:lpstr>' Príloha č. 5 - časť č. 8'!Oblasť_tlače</vt:lpstr>
      <vt:lpstr>' Príloha č. 5 - časť č. 9'!Oblasť_tlače</vt:lpstr>
      <vt:lpstr>' Príloha č. 6 - časť č. 1'!Oblasť_tlače</vt:lpstr>
      <vt:lpstr>' Príloha č. 6 - časť č. 2'!Oblasť_tlače</vt:lpstr>
      <vt:lpstr>' Príloha č. 6 - časť č. 3'!Oblasť_tlače</vt:lpstr>
      <vt:lpstr>'Príloha č. 1'!Oblasť_tlače</vt:lpstr>
      <vt:lpstr>'Príloha č. 2'!Oblasť_tlače</vt:lpstr>
      <vt:lpstr>'Príloha č. 3'!Oblasť_tlače</vt:lpstr>
      <vt:lpstr>'Príloha č. 4 - časť 1'!Oblasť_tlače</vt:lpstr>
      <vt:lpstr>'Príloha č. 4 - časť 10'!Oblasť_tlače</vt:lpstr>
      <vt:lpstr>'Príloha č. 4 - časť 11'!Oblasť_tlače</vt:lpstr>
      <vt:lpstr>'Príloha č. 4 - časť 12'!Oblasť_tlače</vt:lpstr>
      <vt:lpstr>'Príloha č. 4 - časť 13'!Oblasť_tlače</vt:lpstr>
      <vt:lpstr>'Príloha č. 4 - časť 14'!Oblasť_tlače</vt:lpstr>
      <vt:lpstr>'Príloha č. 4 - časť 15'!Oblasť_tlače</vt:lpstr>
      <vt:lpstr>'Príloha č. 4 - časť 16'!Oblasť_tlače</vt:lpstr>
      <vt:lpstr>'Príloha č. 4 - časť 17'!Oblasť_tlače</vt:lpstr>
      <vt:lpstr>'Príloha č. 4 - časť 2'!Oblasť_tlače</vt:lpstr>
      <vt:lpstr>'Príloha č. 4 - časť 3'!Oblasť_tlače</vt:lpstr>
      <vt:lpstr>'Príloha č. 4 - časť 4'!Oblasť_tlače</vt:lpstr>
      <vt:lpstr>'Príloha č. 4 - časť 5'!Oblasť_tlače</vt:lpstr>
      <vt:lpstr>'Príloha č. 4 - časť 6'!Oblasť_tlače</vt:lpstr>
      <vt:lpstr>'Príloha č. 4 - časť 7'!Oblasť_tlače</vt:lpstr>
      <vt:lpstr>'Príloha č. 4 - časť 8'!Oblasť_tlače</vt:lpstr>
      <vt:lpstr>'Príloha č. 4 - časť 9'!Oblasť_tlače</vt:lpstr>
      <vt:lpstr>'Príloha č. 6 - časť č. 10'!Oblasť_tlače</vt:lpstr>
      <vt:lpstr>'Príloha č. 6 - časť č. 11'!Oblasť_tlače</vt:lpstr>
      <vt:lpstr>'Príloha č. 6 - časť č. 12'!Oblasť_tlače</vt:lpstr>
      <vt:lpstr>'Príloha č. 6 - časť č. 13'!Oblasť_tlače</vt:lpstr>
      <vt:lpstr>'Príloha č. 6 - časť č. 14'!Oblasť_tlače</vt:lpstr>
      <vt:lpstr>'Príloha č. 6 - časť č. 15'!Oblasť_tlače</vt:lpstr>
      <vt:lpstr>'Príloha č. 6 - časť č. 16'!Oblasť_tlače</vt:lpstr>
      <vt:lpstr>'Príloha č. 6 - časť č. 17'!Oblasť_tlače</vt:lpstr>
      <vt:lpstr>'Príloha č. 6 - časť č. 4'!Oblasť_tlače</vt:lpstr>
      <vt:lpstr>'Príloha č. 6 - časť č. 5'!Oblasť_tlače</vt:lpstr>
      <vt:lpstr>'Príloha č. 6 - časť č. 6'!Oblasť_tlače</vt:lpstr>
      <vt:lpstr>'Príloha č. 6 - časť č. 7'!Oblasť_tlače</vt:lpstr>
      <vt:lpstr>'Príloha č. 6 - časť č. 8'!Oblasť_tlače</vt:lpstr>
      <vt:lpstr>'Príloha č. 6 - časť č. 9'!Oblasť_tlače</vt:lpstr>
      <vt:lpstr>'Príloha č. 7'!Oblasť_tlače</vt:lpstr>
      <vt:lpstr>'Príloha č. 8'!Oblasť_tlače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User</cp:lastModifiedBy>
  <cp:lastPrinted>2019-11-13T14:06:36Z</cp:lastPrinted>
  <dcterms:created xsi:type="dcterms:W3CDTF">2015-02-18T09:10:07Z</dcterms:created>
  <dcterms:modified xsi:type="dcterms:W3CDTF">2020-03-17T08:22:27Z</dcterms:modified>
</cp:coreProperties>
</file>