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kosutova\Downloads\"/>
    </mc:Choice>
  </mc:AlternateContent>
  <xr:revisionPtr revIDLastSave="0" documentId="13_ncr:1_{25C1604B-FC09-45ED-A85E-CD07C31826B7}" xr6:coauthVersionLast="47" xr6:coauthVersionMax="47" xr10:uidLastSave="{00000000-0000-0000-0000-000000000000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0" i="6" l="1"/>
  <c r="I158" i="6"/>
  <c r="I152" i="6"/>
  <c r="I151" i="6"/>
  <c r="I150" i="6"/>
  <c r="I149" i="6"/>
  <c r="I148" i="6"/>
  <c r="I147" i="6"/>
  <c r="I146" i="6"/>
  <c r="I143" i="6"/>
  <c r="I144" i="6"/>
  <c r="I145" i="6"/>
  <c r="I141" i="6"/>
  <c r="I142" i="6"/>
  <c r="I132" i="6"/>
  <c r="I133" i="6"/>
  <c r="I134" i="6"/>
  <c r="I135" i="6"/>
  <c r="I136" i="6"/>
  <c r="I137" i="6"/>
  <c r="I138" i="6"/>
  <c r="I139" i="6"/>
  <c r="I140" i="6"/>
  <c r="I126" i="6"/>
  <c r="I127" i="6"/>
  <c r="I128" i="6"/>
  <c r="I129" i="6"/>
  <c r="I130" i="6"/>
  <c r="I131" i="6"/>
  <c r="I121" i="6"/>
  <c r="I122" i="6"/>
  <c r="I123" i="6"/>
  <c r="I124" i="6"/>
  <c r="I125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75" i="6"/>
  <c r="I76" i="6"/>
  <c r="I77" i="6"/>
  <c r="I78" i="6"/>
  <c r="I79" i="6"/>
  <c r="I80" i="6"/>
  <c r="I81" i="6"/>
  <c r="I63" i="6"/>
  <c r="I64" i="6"/>
  <c r="I65" i="6"/>
  <c r="I66" i="6"/>
  <c r="I67" i="6"/>
  <c r="I68" i="6"/>
  <c r="I69" i="6"/>
  <c r="I70" i="6"/>
  <c r="I71" i="6"/>
  <c r="I72" i="6"/>
  <c r="I73" i="6"/>
  <c r="I74" i="6"/>
  <c r="I52" i="6"/>
  <c r="I53" i="6"/>
  <c r="I54" i="6"/>
  <c r="I55" i="6"/>
  <c r="I56" i="6"/>
  <c r="I57" i="6"/>
  <c r="I58" i="6"/>
  <c r="I59" i="6"/>
  <c r="I60" i="6"/>
  <c r="I61" i="6"/>
  <c r="I62" i="6"/>
  <c r="I46" i="6"/>
  <c r="I47" i="6"/>
  <c r="I48" i="6"/>
  <c r="I49" i="6"/>
  <c r="I50" i="6"/>
  <c r="I51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I18" i="6" l="1"/>
  <c r="J153" i="6" l="1"/>
  <c r="G154" i="6"/>
  <c r="G18" i="6"/>
</calcChain>
</file>

<file path=xl/sharedStrings.xml><?xml version="1.0" encoding="utf-8"?>
<sst xmlns="http://schemas.openxmlformats.org/spreadsheetml/2006/main" count="211" uniqueCount="207">
  <si>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</si>
  <si>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</si>
  <si>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</si>
  <si>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</si>
  <si>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</si>
  <si>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</si>
  <si>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</si>
  <si>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</si>
  <si>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</si>
  <si>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</si>
  <si>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</si>
  <si>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</si>
  <si>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</si>
  <si>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</si>
  <si>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</si>
  <si>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</si>
  <si>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</si>
  <si>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>Jednotková cena   bez DPH</t>
  </si>
  <si>
    <t xml:space="preserve">Celková cena bez DPH 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</si>
  <si>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</si>
  <si>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</si>
  <si>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</si>
  <si>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</si>
  <si>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</si>
  <si>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</si>
  <si>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</si>
  <si>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</si>
  <si>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</si>
  <si>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</si>
  <si>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</si>
  <si>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</si>
  <si>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</si>
  <si>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</si>
  <si>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</si>
  <si>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</si>
  <si>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</si>
  <si>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</si>
  <si>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</si>
  <si>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</si>
  <si>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</si>
  <si>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</si>
  <si>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</si>
  <si>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</si>
  <si>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</si>
  <si>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</si>
  <si>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</si>
  <si>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</si>
  <si>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</si>
  <si>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</si>
  <si>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</si>
  <si>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</si>
  <si>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</si>
  <si>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</si>
  <si>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</si>
  <si>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</si>
  <si>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</si>
  <si>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</si>
  <si>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</si>
  <si>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</si>
  <si>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</si>
  <si>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</si>
  <si>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</si>
  <si>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</si>
  <si>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</si>
  <si>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1</t>
  </si>
  <si>
    <t>Obchodný názov ponúkaného výrobku</t>
  </si>
  <si>
    <t>Kritérium č. 1: Cena bez DPH</t>
  </si>
  <si>
    <t>***Ponuková cena uchádzača musí byť konečná, nakoľko hodnotiacim kritériom je najnižšia celková cena bez DPH</t>
  </si>
  <si>
    <t>Názov položky **</t>
  </si>
  <si>
    <t>**Konzervačné látky alebo iné aditíva uvedené v opise predmetu zákazky sú len orientačné a nemusia byť všetky obsiahnuté vo výrobku, sú variabilné.
Uvedené percentuálne podiely určitej zložky v opise predmetu zákazky, ktoré sú uvedené presnou hodnotou  sa môžu v ponúkanom výrobku líšiť o maximálne  10% smerom hore aj dole.
Presné gramáže výrobku uvedené v opise predmetu zákazky určil verejný obstarávateľ s ohľadom na účel použitia. Tovary budú predávané v bufetoch a prevádzkach určených pre konečného spotrebiteľa a sú určené s ohľadom na preferencie konečného spotrebiteľa.
V záujme verejného obstarávateľa je ponúknuť pestrý a zaujímavý sortiment nakoľko tento má priamy vplyv na obrat verejného obstarávateľa v prevádzkach. Prípustná tolerancia gramáži oproti požiadavkám uvedeným v opise sa môže líšiť o maximálne 10% smerom hore aj dole.
Energetické hodnoty sú len orientačné a nie sú pre vyhodnotenie splnenia požiadaviek rozhodujúce.</t>
  </si>
  <si>
    <t>Obaľovaný karfiol predsmažený 1 x 3 kg</t>
  </si>
  <si>
    <t>Kuracie obaľované stripsy Zizu - celosvalovinové 3 x 1 kg</t>
  </si>
  <si>
    <t>Obaľovaný syr podkova predsmažený 125g - 1 x 3,5kg</t>
  </si>
  <si>
    <t>Gastro Langoš plnený šunkou a syrom 2550 g (15 x 170 g)</t>
  </si>
  <si>
    <t>BBQ kuracie krídelká 1kg</t>
  </si>
  <si>
    <t>Zemiakové langoše Gastro 120g - 3,6 kg</t>
  </si>
  <si>
    <t>Mozzarellové tyčinky obalené v strúhanke 1kg</t>
  </si>
  <si>
    <t>Palacinky s lieskovcovo - čokoládovou náplňou 71,5g - 1,43 kg</t>
  </si>
  <si>
    <t>Pečené wafle s karamelizovaným cukrom 90g - 2,16 kg</t>
  </si>
  <si>
    <t>Palacinky s pistáciovou náplňou 71,5g - 1,43 kg</t>
  </si>
  <si>
    <t>Churros rovné 1 kg - 6 kg</t>
  </si>
  <si>
    <t>Pizza Perfettissima Prosciutto 380g - 2,28 kg</t>
  </si>
  <si>
    <t>Pizza Perfettissima Quattro Formaggi 380g - 2,28 kg</t>
  </si>
  <si>
    <t>Pizza Perfettissima Pikant Salami Calabrese 405g - 2,43 kg</t>
  </si>
  <si>
    <t>Pizza Perfettissima Speciale 445g - 2,67 kg</t>
  </si>
  <si>
    <t>Krabička na hranolky 200 ks</t>
  </si>
  <si>
    <t>Franc. hot - dog rožok cca 18,5 cm 60g - 2,4 kg</t>
  </si>
  <si>
    <t>Obaľované porcie Fish and Chips, 1 ks = 142g - 5 kg</t>
  </si>
  <si>
    <t>Kapustový šalát červený Coleslaw 1 kg - 4kg</t>
  </si>
  <si>
    <t>Marakuja dužina 1kg</t>
  </si>
  <si>
    <t>Dračie ovocie mrazené kocky 2,5kg</t>
  </si>
  <si>
    <t>Kukurica supersweet klasy 2,5kg</t>
  </si>
  <si>
    <t>Zemiakové placky s cesnakom 1,5kg - 10,5 kg</t>
  </si>
  <si>
    <t>Maximálne chrumkavé hranolky MAX 7x7mm 2,5kg - 10 kg</t>
  </si>
  <si>
    <t>Vlnkované plátky v tvare S so šupkou 2,5kg - 10 kg</t>
  </si>
  <si>
    <t>Donuts mozzarellové krúžky s údenou arómou 1kg</t>
  </si>
  <si>
    <t>Nacho syrové trojuholníčky 1kg</t>
  </si>
  <si>
    <t>Trhané bravčové mäso BANQUET SOUS VIDE podľa váhy 1 kg</t>
  </si>
  <si>
    <t>Exclusive Tennessee omáčka na rebrá 2l</t>
  </si>
  <si>
    <t>Burger žemľa s čiernym sezamom 12 cm 110 g - 2,64 kg</t>
  </si>
  <si>
    <t>Kornútok Venezia +-24g Doplnky ku zmrzline 150 ks</t>
  </si>
  <si>
    <t>Trvanlivé pečivo – oblátky +- 6g 560 ks</t>
  </si>
  <si>
    <t>Trvanlivé pečivo -– oblátky +-18g 276 ks</t>
  </si>
  <si>
    <t>Mrazený krém  s vanilkovou príchuťou. Objem: 2800 g / 5000 ml</t>
  </si>
  <si>
    <t>Mrazený krém sorbet mango. Pravá remeselná zmrzlina. Objem: 1400 g / 2500 ml</t>
  </si>
  <si>
    <t>Mrazený krém sorbet mandarínka. Pravá remeselná zmrzlina. Objem: 1790 g / 2500 ml</t>
  </si>
  <si>
    <t>Mrazený vanilkový krém. Pravá remeselná zmrzlina. Objem: 1360 g / 2500 ml</t>
  </si>
  <si>
    <t>Mrazený krém pistáciový so smotanou. Pravá remeselná zmrzlina. Objem: 1400 g / 2500 ml</t>
  </si>
  <si>
    <t>Mrazený krém sorbet malina. Pravá remeselná zmrzlina. Objem: 1750 g / 2500 ml</t>
  </si>
  <si>
    <t>Mrazený krém s mätovou prích. a kakao. šupinami. Remeselná zmrzlina.Objem: 1450 g / 2500 ml</t>
  </si>
  <si>
    <t>Mrazený krém sorbet jahodový. Pravá remeselná zmrzlina. Objem: 1400 g / 2500 ml</t>
  </si>
  <si>
    <t>Mrazený krém sorbet citrón.Pravá remeselná zmrzlina. Objem: 1400 g / 2500 ml</t>
  </si>
  <si>
    <t>Mrazený kokosový krém s čoko. toppingom. Pravá remeselná zmzlina. Objem: 2880 g / 5000 ml</t>
  </si>
  <si>
    <t>Mrazený krém tutti frutti a snehovými pusinkami. Remeselná zmzlina. Objem: 2750 g / 5000 ml</t>
  </si>
  <si>
    <t>Mrazený krém s príchuťou tutti frutti. Pravá remeselná zmrzlina. Objem: 2800 g / 5000 ml</t>
  </si>
  <si>
    <t>Mrazený krém s jogurtom, s malinovým toppingom. Remeselná zmrzlina. Objem: 2800 g / 5000 ml</t>
  </si>
  <si>
    <t>Mrazený krém s prích. vlaš. orechu a kusmi orechov. Remeselná zmrzlina. Objem: 2800 g / 5000 ml</t>
  </si>
  <si>
    <t>Mrazený krém s vanil. prích. a s kak. šupinami. Pravá remeselná zmrzlina. Objem: 2800 g / 5000 ml</t>
  </si>
  <si>
    <t>Mrazený jahodový krém. Pravá remeselná zmrzlina. Objem: 2800 g / 5000 ml</t>
  </si>
  <si>
    <t>Mrazený čoko. krém s čokoládovým toppingom. Pravá remeselná zmrzlina.Objem: 3050 g / 5000 ml</t>
  </si>
  <si>
    <t>Mrazený krém s toppingom slaný karamel. Pravá remeselná zmrzlina. Objem: 2800 g / 5000 ml</t>
  </si>
  <si>
    <t>Mrazený krém s medom a kúskami pekan. orechov. Remeselná zmrzlina.Objem: 1500 g / 2500 ml</t>
  </si>
  <si>
    <t>Mrazený krém sorbet čierna ríbezľa. Pravá remeselná zmrzlina. Objem: 1790 g / 2500 ml</t>
  </si>
  <si>
    <t>Mrazený čoko. krém so smotanou a kúskami belgickej čokolády. Objem: 1410 g / 2500 ml</t>
  </si>
  <si>
    <t xml:space="preserve">Šľahačka v spreji 26 % sladená - živočíšna 700ml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</si>
  <si>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Topping čokoláda 1kg</t>
  </si>
  <si>
    <t>Hlbokozmrazené cibuľové krúžky z pokrájanej cibule 1kg</t>
  </si>
  <si>
    <t>Tatárska omáčka v tube 1kg</t>
  </si>
  <si>
    <t xml:space="preserve">Cesnaková omáčka v tube 1kg. </t>
  </si>
  <si>
    <t>Hamburgerová omáčka v tube 1 kg</t>
  </si>
  <si>
    <t>Samurai omáčka 1l</t>
  </si>
  <si>
    <t>Hannibal omáčka 1l</t>
  </si>
  <si>
    <t>Kečup jemný exclusiv - tuba 0,9kg</t>
  </si>
  <si>
    <t>Horčica plnotučná - tuba 0,85kg</t>
  </si>
  <si>
    <t>Majonéza - v tube 0,82kg</t>
  </si>
  <si>
    <t>Hovädzí burger hlbokomrazený 100g 5 kg</t>
  </si>
  <si>
    <t>Malinové pyré 1kg</t>
  </si>
  <si>
    <t>Kyslá smotana 15 % 3kg</t>
  </si>
  <si>
    <t>Kyslá smotana 16 % extra hustá 5kg</t>
  </si>
  <si>
    <t>Mrož Jahody  60 ml</t>
  </si>
  <si>
    <t xml:space="preserve">Mrazený smotanový krém v kakaovej sušienke. Keks 55g/100 ml </t>
  </si>
  <si>
    <t>Tobogán Melón 80 ml</t>
  </si>
  <si>
    <t>Jupík jahoda 115ml</t>
  </si>
  <si>
    <t>Pegas premium Almond MANDLE 71g/ 100 ml</t>
  </si>
  <si>
    <t>Pegas premium Classic KLASIK 100 ml</t>
  </si>
  <si>
    <t>Sheriff vanilkový 110 ml</t>
  </si>
  <si>
    <t>Mrož maliny 60 ml</t>
  </si>
  <si>
    <t>Pegas Premium Double Caramel 100 ml</t>
  </si>
  <si>
    <t>Sheriff kakaový 110 ml</t>
  </si>
  <si>
    <t>Pegas Piknik 50 ml</t>
  </si>
  <si>
    <t>Pegas Pikao 50 ml</t>
  </si>
  <si>
    <t>PEGAS Premium White VANILKA 100 ml</t>
  </si>
  <si>
    <t>Pegas Premium Vanilka kornút 115 ml</t>
  </si>
  <si>
    <t>Mrož mango v bielej poleve 50 ml</t>
  </si>
  <si>
    <t>Sheriff orieškový 110 ml</t>
  </si>
  <si>
    <t>PEGAS Lieskový oriešok SK 100 ml</t>
  </si>
  <si>
    <t>Jarka kakao a vanilka 45 ml</t>
  </si>
  <si>
    <t>Jarka jahodová v kakaovej poleve 45 ml</t>
  </si>
  <si>
    <t>Pegas Premium Double Peanut Butter 100 ml</t>
  </si>
  <si>
    <t>Mrož Jahoda kornút 115 ml</t>
  </si>
  <si>
    <t>Pegas Premium Čokoláda kornút 115 ml</t>
  </si>
  <si>
    <t>Snickers zmrzlina 48 g</t>
  </si>
  <si>
    <t>Mrož Mango - Jahoda kornút 115 ml</t>
  </si>
  <si>
    <t>Mars zmrzlina 41,8 g</t>
  </si>
  <si>
    <t>Bounty zmrzlina 39,1 g</t>
  </si>
  <si>
    <t>Snickers stick zmrzlina 91 ml</t>
  </si>
  <si>
    <t>Milka vanilka nanuk 90 ml</t>
  </si>
  <si>
    <t>Milka karamel nanuk 90 ml</t>
  </si>
  <si>
    <t>Milka kornút 100 ml</t>
  </si>
  <si>
    <t xml:space="preserve">Milka maslová sušienka nanuk 90 ml. </t>
  </si>
  <si>
    <t>Kaktus broskyňa pomaranč 45 ml</t>
  </si>
  <si>
    <t>Kaktus jahoda a citrón 45 ml</t>
  </si>
  <si>
    <t>Kaktus Lava mango marakuja kiwi 45 ml</t>
  </si>
  <si>
    <t xml:space="preserve">Chlebíček MIX3 (šunka+poličan) 2 x (4 x 2ks) </t>
  </si>
  <si>
    <t>Chlebíček vajíčkový 4 x (5 x 100g</t>
  </si>
  <si>
    <t xml:space="preserve">Chlebíček de Luxe 8 x (2 x 100g) </t>
  </si>
  <si>
    <t xml:space="preserve">Chlebíček MIX2 (vajce+šunka) 2 x (4 x 2ks) </t>
  </si>
  <si>
    <t>Syr na grilovanie typu Halloumi , čistý 12x 200 g</t>
  </si>
  <si>
    <t>Syr na grilovanie, typu Halloumi – burger 12x 200 g</t>
  </si>
  <si>
    <t>Encián na gril 10x 120 g</t>
  </si>
  <si>
    <t>Gril mix mini klobás 6x 300 g</t>
  </si>
  <si>
    <t>Bravčový krk bez kosti, marinovaný 4x 400 g</t>
  </si>
  <si>
    <t>Bravčové karé bez kosti marinované 4x 400 g</t>
  </si>
  <si>
    <t>Hovädzie rebrá rezané cca 750 g</t>
  </si>
  <si>
    <t>Anglická slanina 1x 1 kg</t>
  </si>
  <si>
    <t>Cibuľa smažená restovaná – suchá 1x 1 kg</t>
  </si>
  <si>
    <t xml:space="preserve">Nakladaný Hermelín s  cibuľkou 6x 180 g </t>
  </si>
  <si>
    <t>Hummus natur 6x 200 g</t>
  </si>
  <si>
    <t>Kačacia paštéta  6x 220 g</t>
  </si>
  <si>
    <t>Zabíjačková paštéta 6x 220 g</t>
  </si>
  <si>
    <t>Husacia paštéta s  brusnicami 6x 220 g</t>
  </si>
  <si>
    <t>Nátierka cesnakovo – syrová 6x 130 g</t>
  </si>
  <si>
    <t>Bryndzová nátierka 6x 130 g</t>
  </si>
  <si>
    <t>Oškvarková nátierka 6x 130 g</t>
  </si>
  <si>
    <t>Vajíčková nátierka 6x 130 g</t>
  </si>
  <si>
    <t>Rybacia nátierka 6x 130 g</t>
  </si>
  <si>
    <t>Lahôdkový šalát 8x 140 g</t>
  </si>
  <si>
    <t>Vajíčkový šalát 8x 140 g</t>
  </si>
  <si>
    <t>Vlašský šalát 4x 400 g</t>
  </si>
  <si>
    <t>Parížsky šalát 4x 400 g</t>
  </si>
  <si>
    <t xml:space="preserve">Diabolský šalát 4x 400 g </t>
  </si>
  <si>
    <t>Ceddar Plátky 1kg</t>
  </si>
  <si>
    <t>Melina tehla strúhaná 1kg</t>
  </si>
  <si>
    <t xml:space="preserve">Cena v Eur bez DPH za položku č. 6                                                                                                                                                                                                                        </t>
  </si>
  <si>
    <t>Cena v Eur bez DPH za položku č. 66</t>
  </si>
  <si>
    <t>Príloha č. 2 - Ponuka uchádzača vo výzve č. 26 "Nákup tovaru pre sezónu 2025/2026 - potraviny a polotovary"</t>
  </si>
  <si>
    <r>
      <t>Celkové množstvo (</t>
    </r>
    <r>
      <rPr>
        <b/>
        <sz val="10"/>
        <rFont val="Calibri"/>
        <family val="2"/>
        <charset val="238"/>
        <scheme val="minor"/>
      </rPr>
      <t>v ks predajného balenia</t>
    </r>
    <r>
      <rPr>
        <b/>
        <sz val="10"/>
        <color theme="1"/>
        <rFont val="Calibri"/>
        <family val="2"/>
        <charset val="238"/>
        <scheme val="minor"/>
      </rPr>
      <t xml:space="preserve">)*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</si>
</sst>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5.5"/>
      <color theme="4" tint="-0.249977111117893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99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47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0" xfId="2" applyNumberFormat="1" applyFont="1" applyFill="1" applyBorder="1" applyAlignment="1">
      <alignment vertical="center"/>
    </xf>
    <xf numFmtId="0" fontId="10" fillId="0" borderId="5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5" xfId="2" applyFont="1" applyFill="1" applyBorder="1" applyProtection="1">
      <protection hidden="1"/>
    </xf>
    <xf numFmtId="0" fontId="6" fillId="0" borderId="50" xfId="0" applyFont="1" applyBorder="1" applyAlignment="1">
      <alignment vertical="center"/>
    </xf>
    <xf numFmtId="0" fontId="5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justify" vertical="center"/>
    </xf>
    <xf numFmtId="0" fontId="0" fillId="6" borderId="57" xfId="0" applyFill="1" applyBorder="1" applyAlignment="1">
      <alignment horizontal="left" vertical="center" wrapText="1" indent="1"/>
    </xf>
    <xf numFmtId="0" fontId="6" fillId="6" borderId="57" xfId="0" applyFont="1" applyFill="1" applyBorder="1" applyAlignment="1">
      <alignment horizontal="left" vertical="center" wrapText="1" indent="1"/>
    </xf>
    <xf numFmtId="0" fontId="2" fillId="6" borderId="57" xfId="0" applyFont="1" applyFill="1" applyBorder="1" applyAlignment="1">
      <alignment horizontal="center" vertical="center" wrapText="1"/>
    </xf>
    <xf numFmtId="0" fontId="23" fillId="6" borderId="57" xfId="4" applyFill="1" applyBorder="1" applyAlignment="1">
      <alignment horizontal="left" vertical="center" wrapText="1" indent="1"/>
    </xf>
    <xf numFmtId="0" fontId="0" fillId="6" borderId="57" xfId="0" applyFill="1" applyBorder="1" applyAlignment="1" applyProtection="1">
      <alignment horizontal="left" vertical="center" wrapText="1" indent="1"/>
      <protection locked="0"/>
    </xf>
    <xf numFmtId="0" fontId="0" fillId="6" borderId="57" xfId="0" applyFill="1" applyBorder="1" applyAlignment="1">
      <alignment horizontal="left" wrapText="1" indent="1"/>
    </xf>
    <xf numFmtId="0" fontId="11" fillId="6" borderId="58" xfId="2" applyFont="1" applyFill="1" applyBorder="1" applyAlignment="1"/>
    <xf numFmtId="0" fontId="11" fillId="6" borderId="54" xfId="2" applyFont="1" applyFill="1" applyBorder="1" applyAlignment="1"/>
    <xf numFmtId="165" fontId="0" fillId="5" borderId="31" xfId="0" applyNumberFormat="1" applyFill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1" fontId="18" fillId="0" borderId="3" xfId="2" applyNumberFormat="1" applyFont="1" applyFill="1" applyBorder="1" applyAlignment="1">
      <alignment horizontal="left" wrapText="1"/>
    </xf>
    <xf numFmtId="1" fontId="0" fillId="6" borderId="51" xfId="0" applyNumberFormat="1" applyFill="1" applyBorder="1" applyAlignment="1">
      <alignment horizontal="left"/>
    </xf>
    <xf numFmtId="1" fontId="19" fillId="0" borderId="16" xfId="2" applyNumberFormat="1" applyFont="1" applyFill="1" applyBorder="1"/>
    <xf numFmtId="1" fontId="11" fillId="6" borderId="31" xfId="2" applyNumberFormat="1" applyFont="1" applyFill="1" applyBorder="1" applyAlignment="1"/>
    <xf numFmtId="1" fontId="24" fillId="0" borderId="0" xfId="2" applyNumberFormat="1" applyFont="1" applyFill="1" applyBorder="1" applyAlignment="1">
      <alignment vertical="center"/>
    </xf>
    <xf numFmtId="1" fontId="22" fillId="6" borderId="0" xfId="2" applyNumberFormat="1" applyFont="1" applyFill="1" applyBorder="1" applyAlignment="1">
      <alignment horizontal="left"/>
    </xf>
    <xf numFmtId="1" fontId="0" fillId="6" borderId="0" xfId="0" applyNumberFormat="1" applyFill="1"/>
    <xf numFmtId="0" fontId="10" fillId="6" borderId="28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8" fillId="0" borderId="38" xfId="2" applyFont="1" applyFill="1" applyBorder="1" applyAlignment="1">
      <alignment horizontal="left"/>
    </xf>
    <xf numFmtId="0" fontId="18" fillId="0" borderId="21" xfId="2" applyFont="1" applyFill="1" applyBorder="1" applyAlignment="1">
      <alignment wrapText="1"/>
    </xf>
    <xf numFmtId="0" fontId="17" fillId="0" borderId="34" xfId="2" applyFont="1" applyFill="1" applyBorder="1" applyAlignment="1"/>
    <xf numFmtId="0" fontId="0" fillId="5" borderId="48" xfId="0" applyFill="1" applyBorder="1"/>
    <xf numFmtId="0" fontId="0" fillId="5" borderId="33" xfId="0" applyFill="1" applyBorder="1"/>
    <xf numFmtId="165" fontId="0" fillId="5" borderId="53" xfId="2" applyNumberFormat="1" applyFont="1" applyFill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45" xfId="0" applyFont="1" applyBorder="1" applyAlignment="1">
      <alignment wrapText="1"/>
    </xf>
    <xf numFmtId="0" fontId="17" fillId="0" borderId="48" xfId="0" applyFont="1" applyBorder="1" applyAlignment="1">
      <alignment wrapText="1"/>
    </xf>
    <xf numFmtId="0" fontId="17" fillId="0" borderId="31" xfId="0" applyFont="1" applyBorder="1" applyAlignment="1">
      <alignment horizontal="left" wrapText="1"/>
    </xf>
    <xf numFmtId="0" fontId="17" fillId="0" borderId="58" xfId="0" applyFont="1" applyBorder="1" applyAlignment="1">
      <alignment horizontal="left" wrapText="1"/>
    </xf>
    <xf numFmtId="0" fontId="17" fillId="0" borderId="54" xfId="0" applyFont="1" applyBorder="1" applyAlignment="1">
      <alignment horizontal="left" wrapText="1"/>
    </xf>
    <xf numFmtId="166" fontId="0" fillId="0" borderId="43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7" fillId="0" borderId="31" xfId="0" applyFont="1" applyBorder="1" applyAlignment="1">
      <alignment wrapText="1"/>
    </xf>
    <xf numFmtId="0" fontId="17" fillId="0" borderId="58" xfId="0" applyFont="1" applyBorder="1" applyAlignment="1">
      <alignment wrapText="1"/>
    </xf>
    <xf numFmtId="0" fontId="17" fillId="0" borderId="54" xfId="0" applyFont="1" applyBorder="1" applyAlignment="1">
      <alignment wrapText="1"/>
    </xf>
    <xf numFmtId="2" fontId="17" fillId="0" borderId="34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59" xfId="2" applyNumberFormat="1" applyFont="1" applyFill="1" applyBorder="1" applyAlignment="1">
      <alignment horizontal="left"/>
    </xf>
    <xf numFmtId="2" fontId="17" fillId="0" borderId="60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14" fillId="7" borderId="44" xfId="2" applyFont="1" applyFill="1" applyBorder="1" applyAlignment="1">
      <alignment horizontal="center" vertical="center" wrapText="1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1" fillId="6" borderId="30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31" xfId="0" applyNumberFormat="1" applyFill="1" applyBorder="1" applyAlignment="1">
      <alignment horizontal="center" wrapText="1"/>
    </xf>
    <xf numFmtId="165" fontId="0" fillId="5" borderId="54" xfId="0" applyNumberFormat="1" applyFill="1" applyBorder="1" applyAlignment="1">
      <alignment horizontal="center" wrapText="1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49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52" xfId="2" applyFont="1" applyFill="1" applyBorder="1" applyAlignment="1">
      <alignment horizontal="center" wrapText="1"/>
    </xf>
    <xf numFmtId="0" fontId="15" fillId="6" borderId="46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center"/>
    </xf>
    <xf numFmtId="0" fontId="11" fillId="6" borderId="58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26" fillId="6" borderId="18" xfId="2" applyFont="1" applyFill="1" applyBorder="1" applyAlignment="1">
      <alignment horizontal="center" vertical="center" wrapText="1"/>
    </xf>
    <xf numFmtId="0" fontId="26" fillId="6" borderId="19" xfId="2" applyFont="1" applyFill="1" applyBorder="1" applyAlignment="1">
      <alignment horizontal="center" vertical="center" wrapText="1"/>
    </xf>
    <xf numFmtId="0" fontId="26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8" xfId="2" applyFont="1" applyFill="1" applyBorder="1" applyAlignment="1">
      <alignment horizontal="left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1" fontId="22" fillId="0" borderId="0" xfId="2" applyNumberFormat="1" applyFont="1" applyFill="1" applyBorder="1" applyAlignment="1">
      <alignment horizontal="left" vertical="center" wrapText="1"/>
    </xf>
    <xf numFmtId="0" fontId="18" fillId="8" borderId="47" xfId="2" applyFont="1" applyFill="1" applyBorder="1" applyAlignment="1">
      <alignment horizont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99FF99"/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45720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45720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45720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1935480</xdr:colOff>
          <xdr:row>13</xdr:row>
          <xdr:rowOff>0</xdr:rowOff>
        </xdr:from>
        <xdr:to>
          <xdr:col>11</xdr:col>
          <xdr:colOff>160020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45720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165"/>
  <sheetViews>
    <sheetView showGridLines="0" tabSelected="1" topLeftCell="A14" zoomScaleNormal="100" zoomScaleSheetLayoutView="160" workbookViewId="0">
      <selection activeCell="G19" sqref="G19"/>
    </sheetView>
  </sheetViews>
  <sheetFormatPr defaultRowHeight="14.4" x14ac:dyDescent="0.3"/>
  <cols>
    <col min="1" max="1" width="3.109375" customWidth="1"/>
    <col min="2" max="2" width="5.6640625" style="46" customWidth="1"/>
    <col min="3" max="3" width="10.5546875" style="14" customWidth="1"/>
    <col min="4" max="4" width="5.88671875" style="14" customWidth="1"/>
    <col min="5" max="5" width="62" style="14" customWidth="1"/>
    <col min="6" max="6" width="40.6640625" style="14" customWidth="1"/>
    <col min="7" max="7" width="14" customWidth="1"/>
    <col min="8" max="8" width="14.5546875" customWidth="1"/>
    <col min="9" max="9" width="4.109375" customWidth="1"/>
    <col min="10" max="10" width="19.33203125" customWidth="1"/>
  </cols>
  <sheetData>
    <row r="1" spans="2:10" ht="25.5" customHeight="1" x14ac:dyDescent="0.35">
      <c r="B1" s="135" t="s">
        <v>0</v>
      </c>
      <c r="C1" s="135"/>
      <c r="D1" s="135"/>
      <c r="E1" s="135"/>
      <c r="F1" s="135"/>
      <c r="G1" s="135"/>
      <c r="H1" s="135"/>
      <c r="I1" s="135"/>
      <c r="J1" s="135"/>
    </row>
    <row r="2" spans="2:10" ht="25.5" customHeight="1" x14ac:dyDescent="0.35">
      <c r="B2" s="136" t="s">
        <v>1</v>
      </c>
      <c r="C2" s="136"/>
      <c r="D2" s="136"/>
      <c r="E2" s="136"/>
      <c r="F2" s="136"/>
      <c r="G2" s="136"/>
      <c r="H2" s="136"/>
      <c r="I2" s="136"/>
      <c r="J2" s="136"/>
    </row>
    <row r="3" spans="2:10" ht="15" thickBot="1" x14ac:dyDescent="0.35">
      <c r="B3" s="156"/>
      <c r="C3" s="156"/>
      <c r="D3" s="156"/>
      <c r="E3" s="156"/>
      <c r="F3" s="156"/>
      <c r="G3" s="156"/>
    </row>
    <row r="4" spans="2:10" ht="45.75" customHeight="1" thickBot="1" x14ac:dyDescent="0.35">
      <c r="B4" s="141" t="s">
        <v>205</v>
      </c>
      <c r="C4" s="142"/>
      <c r="D4" s="142"/>
      <c r="E4" s="142"/>
      <c r="F4" s="142"/>
      <c r="G4" s="142"/>
      <c r="H4" s="142"/>
      <c r="I4" s="142"/>
      <c r="J4" s="143"/>
    </row>
    <row r="5" spans="2:10" s="14" customFormat="1" ht="15" thickBot="1" x14ac:dyDescent="0.35">
      <c r="B5" s="144"/>
      <c r="C5" s="145"/>
      <c r="D5" s="145"/>
      <c r="E5" s="145"/>
      <c r="F5" s="145"/>
      <c r="G5" s="145"/>
      <c r="H5" s="145"/>
      <c r="I5" s="145"/>
      <c r="J5" s="145"/>
    </row>
    <row r="6" spans="2:10" ht="17.100000000000001" customHeight="1" x14ac:dyDescent="0.3">
      <c r="B6" s="150" t="s">
        <v>2</v>
      </c>
      <c r="C6" s="151"/>
      <c r="D6" s="151"/>
      <c r="E6" s="151"/>
      <c r="F6" s="47"/>
      <c r="G6" s="146"/>
      <c r="H6" s="146"/>
      <c r="I6" s="146"/>
      <c r="J6" s="147"/>
    </row>
    <row r="7" spans="2:10" ht="17.100000000000001" customHeight="1" thickBot="1" x14ac:dyDescent="0.35">
      <c r="B7" s="152" t="s">
        <v>3</v>
      </c>
      <c r="C7" s="153"/>
      <c r="D7" s="153"/>
      <c r="E7" s="153"/>
      <c r="F7" s="48"/>
      <c r="G7" s="154" t="s">
        <v>4</v>
      </c>
      <c r="H7" s="155"/>
      <c r="I7" s="148"/>
      <c r="J7" s="149"/>
    </row>
    <row r="8" spans="2:10" s="14" customFormat="1" ht="15" thickBot="1" x14ac:dyDescent="0.35">
      <c r="B8" s="99"/>
      <c r="C8" s="100"/>
      <c r="D8" s="100"/>
      <c r="E8" s="100"/>
      <c r="F8" s="100"/>
      <c r="G8" s="100"/>
      <c r="H8" s="100"/>
      <c r="I8" s="100"/>
      <c r="J8" s="100"/>
    </row>
    <row r="9" spans="2:10" ht="30" customHeight="1" x14ac:dyDescent="0.3">
      <c r="B9" s="157" t="s">
        <v>5</v>
      </c>
      <c r="C9" s="158"/>
      <c r="D9" s="158"/>
      <c r="E9" s="158"/>
      <c r="F9" s="158"/>
      <c r="G9" s="158"/>
      <c r="H9" s="158"/>
      <c r="I9" s="158"/>
      <c r="J9" s="159"/>
    </row>
    <row r="10" spans="2:10" ht="36.75" customHeight="1" x14ac:dyDescent="0.3">
      <c r="B10" s="66" t="s">
        <v>6</v>
      </c>
      <c r="C10" s="67"/>
      <c r="D10" s="67"/>
      <c r="E10" s="67"/>
      <c r="F10" s="67"/>
      <c r="G10" s="67"/>
      <c r="H10" s="67"/>
      <c r="I10" s="68"/>
      <c r="J10" s="26"/>
    </row>
    <row r="11" spans="2:10" ht="45" customHeight="1" x14ac:dyDescent="0.3">
      <c r="B11" s="82" t="s">
        <v>7</v>
      </c>
      <c r="C11" s="83"/>
      <c r="D11" s="83"/>
      <c r="E11" s="83"/>
      <c r="F11" s="83"/>
      <c r="G11" s="83"/>
      <c r="H11" s="83"/>
      <c r="I11" s="84"/>
      <c r="J11" s="12"/>
    </row>
    <row r="12" spans="2:10" ht="45" customHeight="1" x14ac:dyDescent="0.3">
      <c r="B12" s="88" t="s">
        <v>8</v>
      </c>
      <c r="C12" s="89"/>
      <c r="D12" s="89"/>
      <c r="E12" s="89"/>
      <c r="F12" s="89"/>
      <c r="G12" s="89"/>
      <c r="H12" s="89"/>
      <c r="I12" s="90"/>
      <c r="J12" s="12"/>
    </row>
    <row r="13" spans="2:10" ht="45" customHeight="1" x14ac:dyDescent="0.3">
      <c r="B13" s="88" t="s">
        <v>9</v>
      </c>
      <c r="C13" s="89"/>
      <c r="D13" s="89"/>
      <c r="E13" s="89"/>
      <c r="F13" s="89"/>
      <c r="G13" s="89"/>
      <c r="H13" s="89"/>
      <c r="I13" s="90"/>
      <c r="J13" s="12"/>
    </row>
    <row r="14" spans="2:10" ht="45" customHeight="1" thickBot="1" x14ac:dyDescent="0.35">
      <c r="B14" s="85" t="s">
        <v>10</v>
      </c>
      <c r="C14" s="86"/>
      <c r="D14" s="86"/>
      <c r="E14" s="86"/>
      <c r="F14" s="86"/>
      <c r="G14" s="86"/>
      <c r="H14" s="86"/>
      <c r="I14" s="87"/>
      <c r="J14" s="13"/>
    </row>
    <row r="15" spans="2:10" s="14" customFormat="1" ht="15" thickBot="1" x14ac:dyDescent="0.35">
      <c r="B15" s="137"/>
      <c r="C15" s="138"/>
      <c r="D15" s="138"/>
      <c r="E15" s="138"/>
      <c r="F15" s="138"/>
      <c r="G15" s="138"/>
      <c r="H15" s="138"/>
      <c r="I15" s="138"/>
      <c r="J15" s="138"/>
    </row>
    <row r="16" spans="2:10" ht="24" customHeight="1" x14ac:dyDescent="0.3">
      <c r="B16" s="79" t="s">
        <v>66</v>
      </c>
      <c r="C16" s="80"/>
      <c r="D16" s="80"/>
      <c r="E16" s="80"/>
      <c r="F16" s="80"/>
      <c r="G16" s="80"/>
      <c r="H16" s="80"/>
      <c r="I16" s="80"/>
      <c r="J16" s="81"/>
    </row>
    <row r="17" spans="2:10" ht="15.6" customHeight="1" x14ac:dyDescent="0.3">
      <c r="B17" s="162" t="s">
        <v>11</v>
      </c>
      <c r="C17" s="163"/>
      <c r="D17" s="161"/>
      <c r="E17" s="19" t="s">
        <v>12</v>
      </c>
      <c r="F17" s="49"/>
      <c r="G17" s="160" t="s">
        <v>13</v>
      </c>
      <c r="H17" s="161"/>
      <c r="I17" s="139" t="s">
        <v>14</v>
      </c>
      <c r="J17" s="140"/>
    </row>
    <row r="18" spans="2:10" ht="20.100000000000001" customHeight="1" thickBot="1" x14ac:dyDescent="0.35">
      <c r="B18" s="76" t="s">
        <v>15</v>
      </c>
      <c r="C18" s="77"/>
      <c r="D18" s="78"/>
      <c r="E18" s="17">
        <v>100</v>
      </c>
      <c r="F18" s="51"/>
      <c r="G18" s="72" t="str">
        <f>IF(E18=100,"neuplatňuje sa","sem doplň minimum")</f>
        <v>neuplatňuje sa</v>
      </c>
      <c r="H18" s="73"/>
      <c r="I18" s="74" t="str">
        <f>IF(E18=100,"neuplatňuje sa","sem doplň maximum")</f>
        <v>neuplatňuje sa</v>
      </c>
      <c r="J18" s="75"/>
    </row>
    <row r="19" spans="2:10" ht="56.4" customHeight="1" thickBot="1" x14ac:dyDescent="0.35">
      <c r="B19" s="40" t="s">
        <v>16</v>
      </c>
      <c r="C19" s="93" t="s">
        <v>68</v>
      </c>
      <c r="D19" s="94"/>
      <c r="E19" s="95"/>
      <c r="F19" s="50" t="s">
        <v>65</v>
      </c>
      <c r="G19" s="165" t="s">
        <v>206</v>
      </c>
      <c r="H19" s="18" t="s">
        <v>17</v>
      </c>
      <c r="I19" s="91" t="s">
        <v>18</v>
      </c>
      <c r="J19" s="92"/>
    </row>
    <row r="20" spans="2:10" ht="15.9" customHeight="1" thickBot="1" x14ac:dyDescent="0.35">
      <c r="B20" s="41" t="s">
        <v>64</v>
      </c>
      <c r="C20" s="55" t="s">
        <v>70</v>
      </c>
      <c r="D20" s="56"/>
      <c r="E20" s="57"/>
      <c r="F20" s="52"/>
      <c r="G20" s="24">
        <v>200</v>
      </c>
      <c r="H20" s="54"/>
      <c r="I20" s="64">
        <f t="shared" ref="I20" si="0">H20*G20</f>
        <v>0</v>
      </c>
      <c r="J20" s="65"/>
    </row>
    <row r="21" spans="2:10" ht="15.9" customHeight="1" thickBot="1" x14ac:dyDescent="0.35">
      <c r="B21" s="41">
        <f>B20+1</f>
        <v>2</v>
      </c>
      <c r="C21" s="55" t="s">
        <v>71</v>
      </c>
      <c r="D21" s="56"/>
      <c r="E21" s="57"/>
      <c r="F21" s="53"/>
      <c r="G21" s="25">
        <v>625</v>
      </c>
      <c r="H21" s="54"/>
      <c r="I21" s="64">
        <f t="shared" ref="I21:I24" si="1">H21*G21</f>
        <v>0</v>
      </c>
      <c r="J21" s="65"/>
    </row>
    <row r="22" spans="2:10" ht="15.9" customHeight="1" thickBot="1" x14ac:dyDescent="0.35">
      <c r="B22" s="41">
        <f t="shared" ref="B22:B152" si="2">B21+1</f>
        <v>3</v>
      </c>
      <c r="C22" s="55" t="s">
        <v>72</v>
      </c>
      <c r="D22" s="56"/>
      <c r="E22" s="57"/>
      <c r="F22" s="53"/>
      <c r="G22" s="25">
        <v>715</v>
      </c>
      <c r="H22" s="54"/>
      <c r="I22" s="64">
        <f t="shared" si="1"/>
        <v>0</v>
      </c>
      <c r="J22" s="65"/>
    </row>
    <row r="23" spans="2:10" ht="15.9" customHeight="1" thickBot="1" x14ac:dyDescent="0.35">
      <c r="B23" s="41">
        <f t="shared" si="2"/>
        <v>4</v>
      </c>
      <c r="C23" s="55" t="s">
        <v>73</v>
      </c>
      <c r="D23" s="56"/>
      <c r="E23" s="57"/>
      <c r="F23" s="53"/>
      <c r="G23" s="25">
        <v>400</v>
      </c>
      <c r="H23" s="54"/>
      <c r="I23" s="64">
        <f t="shared" si="1"/>
        <v>0</v>
      </c>
      <c r="J23" s="65"/>
    </row>
    <row r="24" spans="2:10" ht="15.9" customHeight="1" thickBot="1" x14ac:dyDescent="0.35">
      <c r="B24" s="41">
        <f t="shared" si="2"/>
        <v>5</v>
      </c>
      <c r="C24" s="55" t="s">
        <v>74</v>
      </c>
      <c r="D24" s="56"/>
      <c r="E24" s="57"/>
      <c r="F24" s="53"/>
      <c r="G24" s="25">
        <v>750</v>
      </c>
      <c r="H24" s="54"/>
      <c r="I24" s="64">
        <f t="shared" si="1"/>
        <v>0</v>
      </c>
      <c r="J24" s="65"/>
    </row>
    <row r="25" spans="2:10" ht="15.9" customHeight="1" thickBot="1" x14ac:dyDescent="0.35">
      <c r="B25" s="41">
        <f t="shared" si="2"/>
        <v>6</v>
      </c>
      <c r="C25" s="55" t="s">
        <v>75</v>
      </c>
      <c r="D25" s="56"/>
      <c r="E25" s="57"/>
      <c r="F25" s="53"/>
      <c r="G25" s="25">
        <v>1400</v>
      </c>
      <c r="H25" s="54"/>
      <c r="I25" s="64">
        <f t="shared" ref="I25:I45" si="3">H25*G25</f>
        <v>0</v>
      </c>
      <c r="J25" s="65"/>
    </row>
    <row r="26" spans="2:10" ht="15.9" customHeight="1" thickBot="1" x14ac:dyDescent="0.35">
      <c r="B26" s="41">
        <f t="shared" si="2"/>
        <v>7</v>
      </c>
      <c r="C26" s="55" t="s">
        <v>76</v>
      </c>
      <c r="D26" s="56"/>
      <c r="E26" s="57"/>
      <c r="F26" s="53"/>
      <c r="G26" s="25">
        <v>1000</v>
      </c>
      <c r="H26" s="54"/>
      <c r="I26" s="64">
        <f t="shared" si="3"/>
        <v>0</v>
      </c>
      <c r="J26" s="65"/>
    </row>
    <row r="27" spans="2:10" ht="15.9" customHeight="1" thickBot="1" x14ac:dyDescent="0.35">
      <c r="B27" s="41">
        <f t="shared" si="2"/>
        <v>8</v>
      </c>
      <c r="C27" s="55" t="s">
        <v>77</v>
      </c>
      <c r="D27" s="56"/>
      <c r="E27" s="57"/>
      <c r="F27" s="53"/>
      <c r="G27" s="25">
        <v>150</v>
      </c>
      <c r="H27" s="54"/>
      <c r="I27" s="64">
        <f t="shared" si="3"/>
        <v>0</v>
      </c>
      <c r="J27" s="65"/>
    </row>
    <row r="28" spans="2:10" ht="15.9" customHeight="1" thickBot="1" x14ac:dyDescent="0.35">
      <c r="B28" s="41">
        <f t="shared" si="2"/>
        <v>9</v>
      </c>
      <c r="C28" s="55" t="s">
        <v>78</v>
      </c>
      <c r="D28" s="56"/>
      <c r="E28" s="57"/>
      <c r="F28" s="53"/>
      <c r="G28" s="25">
        <v>125</v>
      </c>
      <c r="H28" s="54"/>
      <c r="I28" s="64">
        <f t="shared" si="3"/>
        <v>0</v>
      </c>
      <c r="J28" s="65"/>
    </row>
    <row r="29" spans="2:10" ht="15.9" customHeight="1" thickBot="1" x14ac:dyDescent="0.35">
      <c r="B29" s="41">
        <f t="shared" si="2"/>
        <v>10</v>
      </c>
      <c r="C29" s="55" t="s">
        <v>79</v>
      </c>
      <c r="D29" s="56"/>
      <c r="E29" s="57"/>
      <c r="F29" s="53"/>
      <c r="G29" s="25">
        <v>150</v>
      </c>
      <c r="H29" s="54"/>
      <c r="I29" s="64">
        <f t="shared" si="3"/>
        <v>0</v>
      </c>
      <c r="J29" s="65"/>
    </row>
    <row r="30" spans="2:10" ht="15.9" customHeight="1" thickBot="1" x14ac:dyDescent="0.35">
      <c r="B30" s="41">
        <f t="shared" si="2"/>
        <v>11</v>
      </c>
      <c r="C30" s="55" t="s">
        <v>80</v>
      </c>
      <c r="D30" s="56"/>
      <c r="E30" s="57"/>
      <c r="F30" s="53"/>
      <c r="G30" s="25">
        <v>50</v>
      </c>
      <c r="H30" s="54"/>
      <c r="I30" s="64">
        <f t="shared" si="3"/>
        <v>0</v>
      </c>
      <c r="J30" s="65"/>
    </row>
    <row r="31" spans="2:10" ht="15.9" customHeight="1" thickBot="1" x14ac:dyDescent="0.35">
      <c r="B31" s="41">
        <f t="shared" si="2"/>
        <v>12</v>
      </c>
      <c r="C31" s="55" t="s">
        <v>81</v>
      </c>
      <c r="D31" s="56"/>
      <c r="E31" s="57"/>
      <c r="F31" s="53"/>
      <c r="G31" s="25">
        <v>625</v>
      </c>
      <c r="H31" s="54"/>
      <c r="I31" s="64">
        <f t="shared" si="3"/>
        <v>0</v>
      </c>
      <c r="J31" s="65"/>
    </row>
    <row r="32" spans="2:10" ht="15.9" customHeight="1" thickBot="1" x14ac:dyDescent="0.35">
      <c r="B32" s="41">
        <f t="shared" si="2"/>
        <v>13</v>
      </c>
      <c r="C32" s="55" t="s">
        <v>82</v>
      </c>
      <c r="D32" s="56"/>
      <c r="E32" s="57"/>
      <c r="F32" s="53"/>
      <c r="G32" s="25">
        <v>625</v>
      </c>
      <c r="H32" s="54"/>
      <c r="I32" s="64">
        <f t="shared" si="3"/>
        <v>0</v>
      </c>
      <c r="J32" s="65"/>
    </row>
    <row r="33" spans="2:10" ht="15.9" customHeight="1" thickBot="1" x14ac:dyDescent="0.35">
      <c r="B33" s="41">
        <f t="shared" si="2"/>
        <v>14</v>
      </c>
      <c r="C33" s="55" t="s">
        <v>83</v>
      </c>
      <c r="D33" s="56"/>
      <c r="E33" s="57"/>
      <c r="F33" s="53"/>
      <c r="G33" s="25">
        <v>625</v>
      </c>
      <c r="H33" s="54"/>
      <c r="I33" s="64">
        <f t="shared" si="3"/>
        <v>0</v>
      </c>
      <c r="J33" s="65"/>
    </row>
    <row r="34" spans="2:10" ht="15.9" customHeight="1" thickBot="1" x14ac:dyDescent="0.35">
      <c r="B34" s="41">
        <f t="shared" si="2"/>
        <v>15</v>
      </c>
      <c r="C34" s="55" t="s">
        <v>84</v>
      </c>
      <c r="D34" s="56"/>
      <c r="E34" s="57"/>
      <c r="F34" s="53"/>
      <c r="G34" s="25">
        <v>625</v>
      </c>
      <c r="H34" s="54"/>
      <c r="I34" s="64">
        <f t="shared" si="3"/>
        <v>0</v>
      </c>
      <c r="J34" s="65"/>
    </row>
    <row r="35" spans="2:10" ht="15.9" customHeight="1" thickBot="1" x14ac:dyDescent="0.35">
      <c r="B35" s="41">
        <f t="shared" si="2"/>
        <v>16</v>
      </c>
      <c r="C35" s="55" t="s">
        <v>85</v>
      </c>
      <c r="D35" s="56"/>
      <c r="E35" s="57"/>
      <c r="F35" s="53"/>
      <c r="G35" s="25">
        <v>500</v>
      </c>
      <c r="H35" s="54"/>
      <c r="I35" s="64">
        <f t="shared" si="3"/>
        <v>0</v>
      </c>
      <c r="J35" s="65"/>
    </row>
    <row r="36" spans="2:10" ht="15.9" customHeight="1" thickBot="1" x14ac:dyDescent="0.35">
      <c r="B36" s="41">
        <f t="shared" si="2"/>
        <v>17</v>
      </c>
      <c r="C36" s="55" t="s">
        <v>86</v>
      </c>
      <c r="D36" s="56"/>
      <c r="E36" s="57"/>
      <c r="F36" s="53"/>
      <c r="G36" s="25">
        <v>375</v>
      </c>
      <c r="H36" s="54"/>
      <c r="I36" s="64">
        <f t="shared" si="3"/>
        <v>0</v>
      </c>
      <c r="J36" s="65"/>
    </row>
    <row r="37" spans="2:10" ht="15.9" customHeight="1" thickBot="1" x14ac:dyDescent="0.35">
      <c r="B37" s="41">
        <f t="shared" si="2"/>
        <v>18</v>
      </c>
      <c r="C37" s="55" t="s">
        <v>87</v>
      </c>
      <c r="D37" s="56"/>
      <c r="E37" s="57"/>
      <c r="F37" s="53"/>
      <c r="G37" s="25">
        <v>140</v>
      </c>
      <c r="H37" s="54"/>
      <c r="I37" s="64">
        <f t="shared" si="3"/>
        <v>0</v>
      </c>
      <c r="J37" s="65"/>
    </row>
    <row r="38" spans="2:10" ht="15.9" customHeight="1" thickBot="1" x14ac:dyDescent="0.35">
      <c r="B38" s="41">
        <f t="shared" si="2"/>
        <v>19</v>
      </c>
      <c r="C38" s="55" t="s">
        <v>88</v>
      </c>
      <c r="D38" s="56"/>
      <c r="E38" s="57"/>
      <c r="F38" s="53"/>
      <c r="G38" s="25">
        <v>50</v>
      </c>
      <c r="H38" s="54"/>
      <c r="I38" s="64">
        <f t="shared" si="3"/>
        <v>0</v>
      </c>
      <c r="J38" s="65"/>
    </row>
    <row r="39" spans="2:10" ht="15.9" customHeight="1" thickBot="1" x14ac:dyDescent="0.35">
      <c r="B39" s="41">
        <f t="shared" si="2"/>
        <v>20</v>
      </c>
      <c r="C39" s="55" t="s">
        <v>89</v>
      </c>
      <c r="D39" s="56"/>
      <c r="E39" s="57"/>
      <c r="F39" s="53"/>
      <c r="G39" s="25">
        <v>100</v>
      </c>
      <c r="H39" s="54"/>
      <c r="I39" s="64">
        <f t="shared" si="3"/>
        <v>0</v>
      </c>
      <c r="J39" s="65"/>
    </row>
    <row r="40" spans="2:10" ht="15.9" customHeight="1" thickBot="1" x14ac:dyDescent="0.35">
      <c r="B40" s="41">
        <f t="shared" si="2"/>
        <v>21</v>
      </c>
      <c r="C40" s="55" t="s">
        <v>90</v>
      </c>
      <c r="D40" s="56"/>
      <c r="E40" s="57"/>
      <c r="F40" s="53"/>
      <c r="G40" s="25">
        <v>50</v>
      </c>
      <c r="H40" s="54"/>
      <c r="I40" s="64">
        <f t="shared" si="3"/>
        <v>0</v>
      </c>
      <c r="J40" s="65"/>
    </row>
    <row r="41" spans="2:10" ht="15.9" customHeight="1" thickBot="1" x14ac:dyDescent="0.35">
      <c r="B41" s="41">
        <f t="shared" si="2"/>
        <v>22</v>
      </c>
      <c r="C41" s="55" t="s">
        <v>91</v>
      </c>
      <c r="D41" s="56"/>
      <c r="E41" s="57"/>
      <c r="F41" s="53"/>
      <c r="G41" s="25">
        <v>900</v>
      </c>
      <c r="H41" s="54"/>
      <c r="I41" s="64">
        <f t="shared" si="3"/>
        <v>0</v>
      </c>
      <c r="J41" s="65"/>
    </row>
    <row r="42" spans="2:10" ht="15.9" customHeight="1" thickBot="1" x14ac:dyDescent="0.35">
      <c r="B42" s="41">
        <f t="shared" si="2"/>
        <v>23</v>
      </c>
      <c r="C42" s="58" t="s">
        <v>92</v>
      </c>
      <c r="D42" s="59"/>
      <c r="E42" s="60"/>
      <c r="F42" s="53"/>
      <c r="G42" s="25">
        <v>140</v>
      </c>
      <c r="H42" s="54"/>
      <c r="I42" s="64">
        <f t="shared" si="3"/>
        <v>0</v>
      </c>
      <c r="J42" s="65"/>
    </row>
    <row r="43" spans="2:10" ht="15.9" customHeight="1" thickBot="1" x14ac:dyDescent="0.35">
      <c r="B43" s="41">
        <f t="shared" si="2"/>
        <v>24</v>
      </c>
      <c r="C43" s="69" t="s">
        <v>93</v>
      </c>
      <c r="D43" s="70"/>
      <c r="E43" s="71"/>
      <c r="F43" s="53"/>
      <c r="G43" s="25">
        <v>2651</v>
      </c>
      <c r="H43" s="54"/>
      <c r="I43" s="64">
        <f t="shared" si="3"/>
        <v>0</v>
      </c>
      <c r="J43" s="65"/>
    </row>
    <row r="44" spans="2:10" ht="15.9" customHeight="1" thickBot="1" x14ac:dyDescent="0.35">
      <c r="B44" s="41">
        <f t="shared" si="2"/>
        <v>25</v>
      </c>
      <c r="C44" s="69" t="s">
        <v>94</v>
      </c>
      <c r="D44" s="70"/>
      <c r="E44" s="71"/>
      <c r="F44" s="53"/>
      <c r="G44" s="25">
        <v>500</v>
      </c>
      <c r="H44" s="54"/>
      <c r="I44" s="64">
        <f t="shared" si="3"/>
        <v>0</v>
      </c>
      <c r="J44" s="65"/>
    </row>
    <row r="45" spans="2:10" ht="15.9" customHeight="1" thickBot="1" x14ac:dyDescent="0.35">
      <c r="B45" s="41">
        <f t="shared" si="2"/>
        <v>26</v>
      </c>
      <c r="C45" s="69" t="s">
        <v>95</v>
      </c>
      <c r="D45" s="70"/>
      <c r="E45" s="71"/>
      <c r="F45" s="53"/>
      <c r="G45" s="25">
        <v>625</v>
      </c>
      <c r="H45" s="54"/>
      <c r="I45" s="64">
        <f t="shared" si="3"/>
        <v>0</v>
      </c>
      <c r="J45" s="65"/>
    </row>
    <row r="46" spans="2:10" ht="15.9" customHeight="1" thickBot="1" x14ac:dyDescent="0.35">
      <c r="B46" s="41">
        <f>B45+1</f>
        <v>27</v>
      </c>
      <c r="C46" s="61" t="s">
        <v>96</v>
      </c>
      <c r="D46" s="62"/>
      <c r="E46" s="63"/>
      <c r="F46" s="53"/>
      <c r="G46" s="25">
        <v>560</v>
      </c>
      <c r="H46" s="54"/>
      <c r="I46" s="64">
        <f t="shared" ref="I46:I52" si="4">H46*G46</f>
        <v>0</v>
      </c>
      <c r="J46" s="65"/>
    </row>
    <row r="47" spans="2:10" ht="15.9" customHeight="1" thickBot="1" x14ac:dyDescent="0.35">
      <c r="B47" s="41">
        <f t="shared" si="2"/>
        <v>28</v>
      </c>
      <c r="C47" s="61" t="s">
        <v>97</v>
      </c>
      <c r="D47" s="62"/>
      <c r="E47" s="63"/>
      <c r="F47" s="53"/>
      <c r="G47" s="25">
        <v>800</v>
      </c>
      <c r="H47" s="54"/>
      <c r="I47" s="64">
        <f t="shared" si="4"/>
        <v>0</v>
      </c>
      <c r="J47" s="65"/>
    </row>
    <row r="48" spans="2:10" ht="15.9" customHeight="1" thickBot="1" x14ac:dyDescent="0.35">
      <c r="B48" s="41">
        <f t="shared" si="2"/>
        <v>29</v>
      </c>
      <c r="C48" s="61" t="s">
        <v>98</v>
      </c>
      <c r="D48" s="62"/>
      <c r="E48" s="63"/>
      <c r="F48" s="53"/>
      <c r="G48" s="25">
        <v>50</v>
      </c>
      <c r="H48" s="54"/>
      <c r="I48" s="64">
        <f t="shared" si="4"/>
        <v>0</v>
      </c>
      <c r="J48" s="65"/>
    </row>
    <row r="49" spans="2:10" ht="15.9" customHeight="1" thickBot="1" x14ac:dyDescent="0.35">
      <c r="B49" s="41">
        <f t="shared" si="2"/>
        <v>30</v>
      </c>
      <c r="C49" s="61" t="s">
        <v>99</v>
      </c>
      <c r="D49" s="62"/>
      <c r="E49" s="63"/>
      <c r="F49" s="53"/>
      <c r="G49" s="25">
        <v>250</v>
      </c>
      <c r="H49" s="54"/>
      <c r="I49" s="64">
        <f t="shared" si="4"/>
        <v>0</v>
      </c>
      <c r="J49" s="65"/>
    </row>
    <row r="50" spans="2:10" ht="15.9" customHeight="1" thickBot="1" x14ac:dyDescent="0.35">
      <c r="B50" s="41">
        <f t="shared" si="2"/>
        <v>31</v>
      </c>
      <c r="C50" s="61" t="s">
        <v>100</v>
      </c>
      <c r="D50" s="62"/>
      <c r="E50" s="63"/>
      <c r="F50" s="53"/>
      <c r="G50" s="25">
        <v>41</v>
      </c>
      <c r="H50" s="54"/>
      <c r="I50" s="64">
        <f t="shared" si="4"/>
        <v>0</v>
      </c>
      <c r="J50" s="65"/>
    </row>
    <row r="51" spans="2:10" ht="15.9" customHeight="1" thickBot="1" x14ac:dyDescent="0.35">
      <c r="B51" s="41">
        <f t="shared" si="2"/>
        <v>32</v>
      </c>
      <c r="C51" s="61" t="s">
        <v>101</v>
      </c>
      <c r="D51" s="62"/>
      <c r="E51" s="63"/>
      <c r="F51" s="53"/>
      <c r="G51" s="25">
        <v>41</v>
      </c>
      <c r="H51" s="54"/>
      <c r="I51" s="64">
        <f t="shared" si="4"/>
        <v>0</v>
      </c>
      <c r="J51" s="65"/>
    </row>
    <row r="52" spans="2:10" ht="15.9" customHeight="1" thickBot="1" x14ac:dyDescent="0.35">
      <c r="B52" s="41">
        <f t="shared" si="2"/>
        <v>33</v>
      </c>
      <c r="C52" s="61" t="s">
        <v>102</v>
      </c>
      <c r="D52" s="62"/>
      <c r="E52" s="63"/>
      <c r="F52" s="53"/>
      <c r="G52" s="25">
        <v>41</v>
      </c>
      <c r="H52" s="54"/>
      <c r="I52" s="64">
        <f t="shared" si="4"/>
        <v>0</v>
      </c>
      <c r="J52" s="65"/>
    </row>
    <row r="53" spans="2:10" ht="15.9" customHeight="1" thickBot="1" x14ac:dyDescent="0.35">
      <c r="B53" s="41">
        <f t="shared" si="2"/>
        <v>34</v>
      </c>
      <c r="C53" s="61" t="s">
        <v>103</v>
      </c>
      <c r="D53" s="62"/>
      <c r="E53" s="63"/>
      <c r="F53" s="53"/>
      <c r="G53" s="25">
        <v>20</v>
      </c>
      <c r="H53" s="54"/>
      <c r="I53" s="64">
        <f t="shared" ref="I53:I70" si="5">H53*G53</f>
        <v>0</v>
      </c>
      <c r="J53" s="65"/>
    </row>
    <row r="54" spans="2:10" ht="15.9" customHeight="1" thickBot="1" x14ac:dyDescent="0.35">
      <c r="B54" s="41">
        <f t="shared" si="2"/>
        <v>35</v>
      </c>
      <c r="C54" s="61" t="s">
        <v>104</v>
      </c>
      <c r="D54" s="62"/>
      <c r="E54" s="63"/>
      <c r="F54" s="53"/>
      <c r="G54" s="25">
        <v>20</v>
      </c>
      <c r="H54" s="54"/>
      <c r="I54" s="64">
        <f t="shared" si="5"/>
        <v>0</v>
      </c>
      <c r="J54" s="65"/>
    </row>
    <row r="55" spans="2:10" ht="15.9" customHeight="1" thickBot="1" x14ac:dyDescent="0.35">
      <c r="B55" s="41">
        <f t="shared" si="2"/>
        <v>36</v>
      </c>
      <c r="C55" s="61" t="s">
        <v>105</v>
      </c>
      <c r="D55" s="62"/>
      <c r="E55" s="63"/>
      <c r="F55" s="53"/>
      <c r="G55" s="25">
        <v>20</v>
      </c>
      <c r="H55" s="54"/>
      <c r="I55" s="64">
        <f t="shared" si="5"/>
        <v>0</v>
      </c>
      <c r="J55" s="65"/>
    </row>
    <row r="56" spans="2:10" ht="15.9" customHeight="1" thickBot="1" x14ac:dyDescent="0.35">
      <c r="B56" s="41">
        <f t="shared" si="2"/>
        <v>37</v>
      </c>
      <c r="C56" s="61" t="s">
        <v>106</v>
      </c>
      <c r="D56" s="62"/>
      <c r="E56" s="63"/>
      <c r="F56" s="53"/>
      <c r="G56" s="25">
        <v>20</v>
      </c>
      <c r="H56" s="54"/>
      <c r="I56" s="64">
        <f t="shared" si="5"/>
        <v>0</v>
      </c>
      <c r="J56" s="65"/>
    </row>
    <row r="57" spans="2:10" ht="15.9" customHeight="1" thickBot="1" x14ac:dyDescent="0.35">
      <c r="B57" s="41">
        <f t="shared" si="2"/>
        <v>38</v>
      </c>
      <c r="C57" s="61" t="s">
        <v>107</v>
      </c>
      <c r="D57" s="62"/>
      <c r="E57" s="63"/>
      <c r="F57" s="53"/>
      <c r="G57" s="25">
        <v>20</v>
      </c>
      <c r="H57" s="54"/>
      <c r="I57" s="64">
        <f t="shared" si="5"/>
        <v>0</v>
      </c>
      <c r="J57" s="65"/>
    </row>
    <row r="58" spans="2:10" ht="15.9" customHeight="1" thickBot="1" x14ac:dyDescent="0.35">
      <c r="B58" s="41">
        <f t="shared" si="2"/>
        <v>39</v>
      </c>
      <c r="C58" s="61" t="s">
        <v>108</v>
      </c>
      <c r="D58" s="62"/>
      <c r="E58" s="63"/>
      <c r="F58" s="53"/>
      <c r="G58" s="25">
        <v>20</v>
      </c>
      <c r="H58" s="54"/>
      <c r="I58" s="64">
        <f t="shared" si="5"/>
        <v>0</v>
      </c>
      <c r="J58" s="65"/>
    </row>
    <row r="59" spans="2:10" ht="15.9" customHeight="1" thickBot="1" x14ac:dyDescent="0.35">
      <c r="B59" s="41">
        <f t="shared" si="2"/>
        <v>40</v>
      </c>
      <c r="C59" s="61" t="s">
        <v>109</v>
      </c>
      <c r="D59" s="62"/>
      <c r="E59" s="63"/>
      <c r="F59" s="53"/>
      <c r="G59" s="25">
        <v>20</v>
      </c>
      <c r="H59" s="54"/>
      <c r="I59" s="64">
        <f t="shared" si="5"/>
        <v>0</v>
      </c>
      <c r="J59" s="65"/>
    </row>
    <row r="60" spans="2:10" ht="15.9" customHeight="1" thickBot="1" x14ac:dyDescent="0.35">
      <c r="B60" s="41">
        <f t="shared" si="2"/>
        <v>41</v>
      </c>
      <c r="C60" s="61" t="s">
        <v>110</v>
      </c>
      <c r="D60" s="62"/>
      <c r="E60" s="63"/>
      <c r="F60" s="53"/>
      <c r="G60" s="25">
        <v>20</v>
      </c>
      <c r="H60" s="54"/>
      <c r="I60" s="64">
        <f t="shared" si="5"/>
        <v>0</v>
      </c>
      <c r="J60" s="65"/>
    </row>
    <row r="61" spans="2:10" ht="15.9" customHeight="1" thickBot="1" x14ac:dyDescent="0.35">
      <c r="B61" s="41">
        <f t="shared" si="2"/>
        <v>42</v>
      </c>
      <c r="C61" s="61" t="s">
        <v>111</v>
      </c>
      <c r="D61" s="62"/>
      <c r="E61" s="63"/>
      <c r="F61" s="53"/>
      <c r="G61" s="25">
        <v>20</v>
      </c>
      <c r="H61" s="54"/>
      <c r="I61" s="64">
        <f t="shared" si="5"/>
        <v>0</v>
      </c>
      <c r="J61" s="65"/>
    </row>
    <row r="62" spans="2:10" ht="15.9" customHeight="1" thickBot="1" x14ac:dyDescent="0.35">
      <c r="B62" s="41">
        <f t="shared" si="2"/>
        <v>43</v>
      </c>
      <c r="C62" s="61" t="s">
        <v>112</v>
      </c>
      <c r="D62" s="62"/>
      <c r="E62" s="63"/>
      <c r="F62" s="53"/>
      <c r="G62" s="25">
        <v>20</v>
      </c>
      <c r="H62" s="54"/>
      <c r="I62" s="64">
        <f t="shared" si="5"/>
        <v>0</v>
      </c>
      <c r="J62" s="65"/>
    </row>
    <row r="63" spans="2:10" ht="15.9" customHeight="1" thickBot="1" x14ac:dyDescent="0.35">
      <c r="B63" s="41">
        <f t="shared" si="2"/>
        <v>44</v>
      </c>
      <c r="C63" s="61" t="s">
        <v>113</v>
      </c>
      <c r="D63" s="62"/>
      <c r="E63" s="63"/>
      <c r="F63" s="53"/>
      <c r="G63" s="25">
        <v>20</v>
      </c>
      <c r="H63" s="54"/>
      <c r="I63" s="64">
        <f t="shared" si="5"/>
        <v>0</v>
      </c>
      <c r="J63" s="65"/>
    </row>
    <row r="64" spans="2:10" ht="15.9" customHeight="1" thickBot="1" x14ac:dyDescent="0.35">
      <c r="B64" s="41">
        <f t="shared" si="2"/>
        <v>45</v>
      </c>
      <c r="C64" s="61" t="s">
        <v>114</v>
      </c>
      <c r="D64" s="62"/>
      <c r="E64" s="63"/>
      <c r="F64" s="53"/>
      <c r="G64" s="25">
        <v>20</v>
      </c>
      <c r="H64" s="54"/>
      <c r="I64" s="64">
        <f t="shared" si="5"/>
        <v>0</v>
      </c>
      <c r="J64" s="65"/>
    </row>
    <row r="65" spans="2:10" ht="15.9" customHeight="1" thickBot="1" x14ac:dyDescent="0.35">
      <c r="B65" s="41">
        <f t="shared" si="2"/>
        <v>46</v>
      </c>
      <c r="C65" s="61" t="s">
        <v>115</v>
      </c>
      <c r="D65" s="62"/>
      <c r="E65" s="63"/>
      <c r="F65" s="53"/>
      <c r="G65" s="25">
        <v>20</v>
      </c>
      <c r="H65" s="54"/>
      <c r="I65" s="64">
        <f t="shared" si="5"/>
        <v>0</v>
      </c>
      <c r="J65" s="65"/>
    </row>
    <row r="66" spans="2:10" ht="15.9" customHeight="1" thickBot="1" x14ac:dyDescent="0.35">
      <c r="B66" s="41">
        <f t="shared" si="2"/>
        <v>47</v>
      </c>
      <c r="C66" s="61" t="s">
        <v>116</v>
      </c>
      <c r="D66" s="62"/>
      <c r="E66" s="63"/>
      <c r="F66" s="53"/>
      <c r="G66" s="25">
        <v>20</v>
      </c>
      <c r="H66" s="54"/>
      <c r="I66" s="64">
        <f t="shared" si="5"/>
        <v>0</v>
      </c>
      <c r="J66" s="65"/>
    </row>
    <row r="67" spans="2:10" ht="15.9" customHeight="1" thickBot="1" x14ac:dyDescent="0.35">
      <c r="B67" s="41">
        <f t="shared" si="2"/>
        <v>48</v>
      </c>
      <c r="C67" s="61" t="s">
        <v>117</v>
      </c>
      <c r="D67" s="62"/>
      <c r="E67" s="63"/>
      <c r="F67" s="53"/>
      <c r="G67" s="25">
        <v>20</v>
      </c>
      <c r="H67" s="54"/>
      <c r="I67" s="64">
        <f t="shared" si="5"/>
        <v>0</v>
      </c>
      <c r="J67" s="65"/>
    </row>
    <row r="68" spans="2:10" ht="15.9" customHeight="1" thickBot="1" x14ac:dyDescent="0.35">
      <c r="B68" s="41">
        <f t="shared" si="2"/>
        <v>49</v>
      </c>
      <c r="C68" s="61" t="s">
        <v>118</v>
      </c>
      <c r="D68" s="62"/>
      <c r="E68" s="63"/>
      <c r="F68" s="53"/>
      <c r="G68" s="25">
        <v>20</v>
      </c>
      <c r="H68" s="54"/>
      <c r="I68" s="64">
        <f t="shared" si="5"/>
        <v>0</v>
      </c>
      <c r="J68" s="65"/>
    </row>
    <row r="69" spans="2:10" ht="15.9" customHeight="1" thickBot="1" x14ac:dyDescent="0.35">
      <c r="B69" s="41">
        <f t="shared" si="2"/>
        <v>50</v>
      </c>
      <c r="C69" s="61" t="s">
        <v>119</v>
      </c>
      <c r="D69" s="62"/>
      <c r="E69" s="63"/>
      <c r="F69" s="53"/>
      <c r="G69" s="25">
        <v>20</v>
      </c>
      <c r="H69" s="54"/>
      <c r="I69" s="64">
        <f t="shared" si="5"/>
        <v>0</v>
      </c>
      <c r="J69" s="65"/>
    </row>
    <row r="70" spans="2:10" ht="15.9" customHeight="1" thickBot="1" x14ac:dyDescent="0.35">
      <c r="B70" s="41">
        <f t="shared" si="2"/>
        <v>51</v>
      </c>
      <c r="C70" s="61" t="s">
        <v>120</v>
      </c>
      <c r="D70" s="62"/>
      <c r="E70" s="63"/>
      <c r="F70" s="53"/>
      <c r="G70" s="25">
        <v>20</v>
      </c>
      <c r="H70" s="54"/>
      <c r="I70" s="64">
        <f t="shared" si="5"/>
        <v>0</v>
      </c>
      <c r="J70" s="65"/>
    </row>
    <row r="71" spans="2:10" ht="15.9" customHeight="1" thickBot="1" x14ac:dyDescent="0.35">
      <c r="B71" s="41">
        <f t="shared" si="2"/>
        <v>52</v>
      </c>
      <c r="C71" s="61" t="s">
        <v>121</v>
      </c>
      <c r="D71" s="62"/>
      <c r="E71" s="63"/>
      <c r="F71" s="53"/>
      <c r="G71" s="25">
        <v>20</v>
      </c>
      <c r="H71" s="54"/>
      <c r="I71" s="64">
        <f t="shared" ref="I71:I134" si="6">H71*G71</f>
        <v>0</v>
      </c>
      <c r="J71" s="65"/>
    </row>
    <row r="72" spans="2:10" ht="15.9" customHeight="1" thickBot="1" x14ac:dyDescent="0.35">
      <c r="B72" s="41">
        <f t="shared" si="2"/>
        <v>53</v>
      </c>
      <c r="C72" s="61" t="s">
        <v>122</v>
      </c>
      <c r="D72" s="62"/>
      <c r="E72" s="63"/>
      <c r="F72" s="53"/>
      <c r="G72" s="25">
        <v>20</v>
      </c>
      <c r="H72" s="54"/>
      <c r="I72" s="64">
        <f t="shared" si="6"/>
        <v>0</v>
      </c>
      <c r="J72" s="65"/>
    </row>
    <row r="73" spans="2:10" ht="15.9" customHeight="1" thickBot="1" x14ac:dyDescent="0.35">
      <c r="B73" s="41">
        <f t="shared" si="2"/>
        <v>54</v>
      </c>
      <c r="C73" s="61" t="s">
        <v>123</v>
      </c>
      <c r="D73" s="62"/>
      <c r="E73" s="63"/>
      <c r="F73" s="53"/>
      <c r="G73" s="25">
        <v>20</v>
      </c>
      <c r="H73" s="54"/>
      <c r="I73" s="64">
        <f t="shared" si="6"/>
        <v>0</v>
      </c>
      <c r="J73" s="65"/>
    </row>
    <row r="74" spans="2:10" ht="15.9" customHeight="1" thickBot="1" x14ac:dyDescent="0.35">
      <c r="B74" s="41">
        <f t="shared" si="2"/>
        <v>55</v>
      </c>
      <c r="C74" s="61" t="s">
        <v>124</v>
      </c>
      <c r="D74" s="62"/>
      <c r="E74" s="63"/>
      <c r="F74" s="53"/>
      <c r="G74" s="25">
        <v>500</v>
      </c>
      <c r="H74" s="54"/>
      <c r="I74" s="64">
        <f t="shared" si="6"/>
        <v>0</v>
      </c>
      <c r="J74" s="65"/>
    </row>
    <row r="75" spans="2:10" ht="15.9" customHeight="1" thickBot="1" x14ac:dyDescent="0.35">
      <c r="B75" s="41">
        <f t="shared" si="2"/>
        <v>56</v>
      </c>
      <c r="C75" s="61" t="s">
        <v>125</v>
      </c>
      <c r="D75" s="62"/>
      <c r="E75" s="63"/>
      <c r="F75" s="53"/>
      <c r="G75" s="25">
        <v>50</v>
      </c>
      <c r="H75" s="54"/>
      <c r="I75" s="64">
        <f t="shared" si="6"/>
        <v>0</v>
      </c>
      <c r="J75" s="65"/>
    </row>
    <row r="76" spans="2:10" ht="15.9" customHeight="1" thickBot="1" x14ac:dyDescent="0.35">
      <c r="B76" s="41">
        <f t="shared" si="2"/>
        <v>57</v>
      </c>
      <c r="C76" s="61" t="s">
        <v>126</v>
      </c>
      <c r="D76" s="62"/>
      <c r="E76" s="63"/>
      <c r="F76" s="53"/>
      <c r="G76" s="25">
        <v>30</v>
      </c>
      <c r="H76" s="54"/>
      <c r="I76" s="64">
        <f t="shared" si="6"/>
        <v>0</v>
      </c>
      <c r="J76" s="65"/>
    </row>
    <row r="77" spans="2:10" ht="15.9" customHeight="1" thickBot="1" x14ac:dyDescent="0.35">
      <c r="B77" s="41">
        <f t="shared" si="2"/>
        <v>58</v>
      </c>
      <c r="C77" s="61" t="s">
        <v>127</v>
      </c>
      <c r="D77" s="62"/>
      <c r="E77" s="63"/>
      <c r="F77" s="53"/>
      <c r="G77" s="25">
        <v>1000</v>
      </c>
      <c r="H77" s="54"/>
      <c r="I77" s="64">
        <f t="shared" si="6"/>
        <v>0</v>
      </c>
      <c r="J77" s="65"/>
    </row>
    <row r="78" spans="2:10" ht="15.9" customHeight="1" thickBot="1" x14ac:dyDescent="0.35">
      <c r="B78" s="41">
        <f t="shared" si="2"/>
        <v>59</v>
      </c>
      <c r="C78" s="61" t="s">
        <v>128</v>
      </c>
      <c r="D78" s="62"/>
      <c r="E78" s="63"/>
      <c r="F78" s="53"/>
      <c r="G78" s="25">
        <v>50</v>
      </c>
      <c r="H78" s="54"/>
      <c r="I78" s="64">
        <f t="shared" si="6"/>
        <v>0</v>
      </c>
      <c r="J78" s="65"/>
    </row>
    <row r="79" spans="2:10" ht="15.9" customHeight="1" thickBot="1" x14ac:dyDescent="0.35">
      <c r="B79" s="41">
        <f t="shared" si="2"/>
        <v>60</v>
      </c>
      <c r="C79" s="61" t="s">
        <v>129</v>
      </c>
      <c r="D79" s="62"/>
      <c r="E79" s="63"/>
      <c r="F79" s="53"/>
      <c r="G79" s="25">
        <v>50</v>
      </c>
      <c r="H79" s="54"/>
      <c r="I79" s="64">
        <f t="shared" si="6"/>
        <v>0</v>
      </c>
      <c r="J79" s="65"/>
    </row>
    <row r="80" spans="2:10" ht="15.9" customHeight="1" thickBot="1" x14ac:dyDescent="0.35">
      <c r="B80" s="41">
        <f t="shared" si="2"/>
        <v>61</v>
      </c>
      <c r="C80" s="61" t="s">
        <v>130</v>
      </c>
      <c r="D80" s="62"/>
      <c r="E80" s="63"/>
      <c r="F80" s="53"/>
      <c r="G80" s="25">
        <v>50</v>
      </c>
      <c r="H80" s="54"/>
      <c r="I80" s="64">
        <f t="shared" si="6"/>
        <v>0</v>
      </c>
      <c r="J80" s="65"/>
    </row>
    <row r="81" spans="2:10" ht="15.9" customHeight="1" thickBot="1" x14ac:dyDescent="0.35">
      <c r="B81" s="41">
        <f t="shared" si="2"/>
        <v>62</v>
      </c>
      <c r="C81" s="61" t="s">
        <v>131</v>
      </c>
      <c r="D81" s="62"/>
      <c r="E81" s="63"/>
      <c r="F81" s="53"/>
      <c r="G81" s="25">
        <v>50</v>
      </c>
      <c r="H81" s="54"/>
      <c r="I81" s="64">
        <f t="shared" si="6"/>
        <v>0</v>
      </c>
      <c r="J81" s="65"/>
    </row>
    <row r="82" spans="2:10" ht="15.9" customHeight="1" thickBot="1" x14ac:dyDescent="0.35">
      <c r="B82" s="41">
        <f t="shared" si="2"/>
        <v>63</v>
      </c>
      <c r="C82" s="69" t="s">
        <v>132</v>
      </c>
      <c r="D82" s="70"/>
      <c r="E82" s="71"/>
      <c r="F82" s="53"/>
      <c r="G82" s="25">
        <v>1000</v>
      </c>
      <c r="H82" s="54"/>
      <c r="I82" s="64">
        <f t="shared" si="6"/>
        <v>0</v>
      </c>
      <c r="J82" s="65"/>
    </row>
    <row r="83" spans="2:10" ht="15.9" customHeight="1" thickBot="1" x14ac:dyDescent="0.35">
      <c r="B83" s="41">
        <f t="shared" si="2"/>
        <v>64</v>
      </c>
      <c r="C83" s="61" t="s">
        <v>133</v>
      </c>
      <c r="D83" s="62"/>
      <c r="E83" s="63"/>
      <c r="F83" s="53"/>
      <c r="G83" s="25">
        <v>300</v>
      </c>
      <c r="H83" s="54"/>
      <c r="I83" s="64">
        <f t="shared" si="6"/>
        <v>0</v>
      </c>
      <c r="J83" s="65"/>
    </row>
    <row r="84" spans="2:10" ht="15.9" customHeight="1" thickBot="1" x14ac:dyDescent="0.35">
      <c r="B84" s="41">
        <f t="shared" si="2"/>
        <v>65</v>
      </c>
      <c r="C84" s="61" t="s">
        <v>134</v>
      </c>
      <c r="D84" s="62"/>
      <c r="E84" s="63"/>
      <c r="F84" s="53"/>
      <c r="G84" s="25">
        <v>20</v>
      </c>
      <c r="H84" s="54"/>
      <c r="I84" s="64">
        <f t="shared" si="6"/>
        <v>0</v>
      </c>
      <c r="J84" s="65"/>
    </row>
    <row r="85" spans="2:10" ht="15.9" customHeight="1" thickBot="1" x14ac:dyDescent="0.35">
      <c r="B85" s="41">
        <f t="shared" si="2"/>
        <v>66</v>
      </c>
      <c r="C85" s="61" t="s">
        <v>135</v>
      </c>
      <c r="D85" s="62"/>
      <c r="E85" s="63"/>
      <c r="F85" s="53"/>
      <c r="G85" s="25">
        <v>120</v>
      </c>
      <c r="H85" s="54"/>
      <c r="I85" s="64">
        <f t="shared" si="6"/>
        <v>0</v>
      </c>
      <c r="J85" s="65"/>
    </row>
    <row r="86" spans="2:10" ht="15.9" customHeight="1" thickBot="1" x14ac:dyDescent="0.35">
      <c r="B86" s="41">
        <f t="shared" si="2"/>
        <v>67</v>
      </c>
      <c r="C86" s="61" t="s">
        <v>136</v>
      </c>
      <c r="D86" s="62"/>
      <c r="E86" s="63"/>
      <c r="F86" s="53"/>
      <c r="G86" s="25">
        <v>100</v>
      </c>
      <c r="H86" s="54"/>
      <c r="I86" s="64">
        <f t="shared" si="6"/>
        <v>0</v>
      </c>
      <c r="J86" s="65"/>
    </row>
    <row r="87" spans="2:10" ht="15.9" customHeight="1" thickBot="1" x14ac:dyDescent="0.35">
      <c r="B87" s="41">
        <f t="shared" si="2"/>
        <v>68</v>
      </c>
      <c r="C87" s="61" t="s">
        <v>137</v>
      </c>
      <c r="D87" s="62"/>
      <c r="E87" s="63"/>
      <c r="F87" s="53"/>
      <c r="G87" s="25">
        <v>200</v>
      </c>
      <c r="H87" s="54"/>
      <c r="I87" s="64">
        <f t="shared" si="6"/>
        <v>0</v>
      </c>
      <c r="J87" s="65"/>
    </row>
    <row r="88" spans="2:10" ht="15.9" customHeight="1" thickBot="1" x14ac:dyDescent="0.35">
      <c r="B88" s="41">
        <f t="shared" si="2"/>
        <v>69</v>
      </c>
      <c r="C88" s="61" t="s">
        <v>138</v>
      </c>
      <c r="D88" s="62"/>
      <c r="E88" s="63"/>
      <c r="F88" s="53"/>
      <c r="G88" s="25">
        <v>20</v>
      </c>
      <c r="H88" s="54"/>
      <c r="I88" s="64">
        <f t="shared" si="6"/>
        <v>0</v>
      </c>
      <c r="J88" s="65"/>
    </row>
    <row r="89" spans="2:10" ht="15.9" customHeight="1" thickBot="1" x14ac:dyDescent="0.35">
      <c r="B89" s="41">
        <f t="shared" si="2"/>
        <v>70</v>
      </c>
      <c r="C89" s="61" t="s">
        <v>139</v>
      </c>
      <c r="D89" s="62"/>
      <c r="E89" s="63"/>
      <c r="F89" s="53"/>
      <c r="G89" s="25">
        <v>81</v>
      </c>
      <c r="H89" s="54"/>
      <c r="I89" s="64">
        <f t="shared" si="6"/>
        <v>0</v>
      </c>
      <c r="J89" s="65"/>
    </row>
    <row r="90" spans="2:10" ht="15.9" customHeight="1" thickBot="1" x14ac:dyDescent="0.35">
      <c r="B90" s="41">
        <f t="shared" si="2"/>
        <v>71</v>
      </c>
      <c r="C90" s="61" t="s">
        <v>140</v>
      </c>
      <c r="D90" s="62"/>
      <c r="E90" s="63"/>
      <c r="F90" s="53"/>
      <c r="G90" s="25">
        <v>81</v>
      </c>
      <c r="H90" s="54"/>
      <c r="I90" s="64">
        <f t="shared" si="6"/>
        <v>0</v>
      </c>
      <c r="J90" s="65"/>
    </row>
    <row r="91" spans="2:10" ht="15.9" customHeight="1" thickBot="1" x14ac:dyDescent="0.35">
      <c r="B91" s="41">
        <f t="shared" si="2"/>
        <v>72</v>
      </c>
      <c r="C91" s="61" t="s">
        <v>143</v>
      </c>
      <c r="D91" s="62"/>
      <c r="E91" s="63"/>
      <c r="F91" s="53"/>
      <c r="G91" s="25">
        <v>81</v>
      </c>
      <c r="H91" s="54"/>
      <c r="I91" s="64">
        <f t="shared" si="6"/>
        <v>0</v>
      </c>
      <c r="J91" s="65"/>
    </row>
    <row r="92" spans="2:10" ht="15.9" customHeight="1" thickBot="1" x14ac:dyDescent="0.35">
      <c r="B92" s="41">
        <f t="shared" si="2"/>
        <v>73</v>
      </c>
      <c r="C92" s="61" t="s">
        <v>141</v>
      </c>
      <c r="D92" s="62"/>
      <c r="E92" s="63"/>
      <c r="F92" s="53"/>
      <c r="G92" s="25">
        <v>81</v>
      </c>
      <c r="H92" s="54"/>
      <c r="I92" s="64">
        <f t="shared" si="6"/>
        <v>0</v>
      </c>
      <c r="J92" s="65"/>
    </row>
    <row r="93" spans="2:10" ht="15.9" customHeight="1" thickBot="1" x14ac:dyDescent="0.35">
      <c r="B93" s="41">
        <f t="shared" si="2"/>
        <v>74</v>
      </c>
      <c r="C93" s="61" t="s">
        <v>142</v>
      </c>
      <c r="D93" s="62"/>
      <c r="E93" s="63"/>
      <c r="F93" s="53"/>
      <c r="G93" s="25">
        <v>81</v>
      </c>
      <c r="H93" s="54"/>
      <c r="I93" s="64">
        <f t="shared" si="6"/>
        <v>0</v>
      </c>
      <c r="J93" s="65"/>
    </row>
    <row r="94" spans="2:10" ht="15.9" customHeight="1" thickBot="1" x14ac:dyDescent="0.35">
      <c r="B94" s="41">
        <f t="shared" si="2"/>
        <v>75</v>
      </c>
      <c r="C94" s="61" t="s">
        <v>144</v>
      </c>
      <c r="D94" s="62"/>
      <c r="E94" s="63"/>
      <c r="F94" s="53"/>
      <c r="G94" s="25">
        <v>81</v>
      </c>
      <c r="H94" s="54"/>
      <c r="I94" s="64">
        <f t="shared" si="6"/>
        <v>0</v>
      </c>
      <c r="J94" s="65"/>
    </row>
    <row r="95" spans="2:10" ht="15.9" customHeight="1" thickBot="1" x14ac:dyDescent="0.35">
      <c r="B95" s="41">
        <f t="shared" si="2"/>
        <v>76</v>
      </c>
      <c r="C95" s="61" t="s">
        <v>145</v>
      </c>
      <c r="D95" s="62"/>
      <c r="E95" s="63"/>
      <c r="F95" s="53"/>
      <c r="G95" s="25">
        <v>81</v>
      </c>
      <c r="H95" s="54"/>
      <c r="I95" s="64">
        <f t="shared" si="6"/>
        <v>0</v>
      </c>
      <c r="J95" s="65"/>
    </row>
    <row r="96" spans="2:10" ht="15.9" customHeight="1" thickBot="1" x14ac:dyDescent="0.35">
      <c r="B96" s="41">
        <f t="shared" si="2"/>
        <v>77</v>
      </c>
      <c r="C96" s="61" t="s">
        <v>146</v>
      </c>
      <c r="D96" s="62"/>
      <c r="E96" s="63"/>
      <c r="F96" s="53"/>
      <c r="G96" s="25">
        <v>81</v>
      </c>
      <c r="H96" s="54"/>
      <c r="I96" s="64">
        <f t="shared" si="6"/>
        <v>0</v>
      </c>
      <c r="J96" s="65"/>
    </row>
    <row r="97" spans="2:10" ht="15.9" customHeight="1" thickBot="1" x14ac:dyDescent="0.35">
      <c r="B97" s="41">
        <f t="shared" si="2"/>
        <v>78</v>
      </c>
      <c r="C97" s="61" t="s">
        <v>147</v>
      </c>
      <c r="D97" s="62"/>
      <c r="E97" s="63"/>
      <c r="F97" s="53"/>
      <c r="G97" s="25">
        <v>81</v>
      </c>
      <c r="H97" s="54"/>
      <c r="I97" s="64">
        <f t="shared" si="6"/>
        <v>0</v>
      </c>
      <c r="J97" s="65"/>
    </row>
    <row r="98" spans="2:10" ht="15.9" customHeight="1" thickBot="1" x14ac:dyDescent="0.35">
      <c r="B98" s="41">
        <f t="shared" si="2"/>
        <v>79</v>
      </c>
      <c r="C98" s="61" t="s">
        <v>148</v>
      </c>
      <c r="D98" s="62"/>
      <c r="E98" s="63"/>
      <c r="F98" s="53"/>
      <c r="G98" s="25">
        <v>81</v>
      </c>
      <c r="H98" s="54"/>
      <c r="I98" s="64">
        <f t="shared" si="6"/>
        <v>0</v>
      </c>
      <c r="J98" s="65"/>
    </row>
    <row r="99" spans="2:10" ht="15.9" customHeight="1" thickBot="1" x14ac:dyDescent="0.35">
      <c r="B99" s="41">
        <f t="shared" si="2"/>
        <v>80</v>
      </c>
      <c r="C99" s="61" t="s">
        <v>149</v>
      </c>
      <c r="D99" s="62"/>
      <c r="E99" s="63"/>
      <c r="F99" s="53"/>
      <c r="G99" s="25">
        <v>81</v>
      </c>
      <c r="H99" s="54"/>
      <c r="I99" s="64">
        <f t="shared" si="6"/>
        <v>0</v>
      </c>
      <c r="J99" s="65"/>
    </row>
    <row r="100" spans="2:10" ht="15.9" customHeight="1" thickBot="1" x14ac:dyDescent="0.35">
      <c r="B100" s="41">
        <f t="shared" si="2"/>
        <v>81</v>
      </c>
      <c r="C100" s="61" t="s">
        <v>150</v>
      </c>
      <c r="D100" s="62"/>
      <c r="E100" s="63"/>
      <c r="F100" s="53"/>
      <c r="G100" s="25">
        <v>81</v>
      </c>
      <c r="H100" s="54"/>
      <c r="I100" s="64">
        <f t="shared" si="6"/>
        <v>0</v>
      </c>
      <c r="J100" s="65"/>
    </row>
    <row r="101" spans="2:10" ht="15.9" customHeight="1" thickBot="1" x14ac:dyDescent="0.35">
      <c r="B101" s="41">
        <f t="shared" si="2"/>
        <v>82</v>
      </c>
      <c r="C101" s="61" t="s">
        <v>151</v>
      </c>
      <c r="D101" s="62"/>
      <c r="E101" s="63"/>
      <c r="F101" s="53"/>
      <c r="G101" s="25">
        <v>81</v>
      </c>
      <c r="H101" s="54"/>
      <c r="I101" s="64">
        <f t="shared" si="6"/>
        <v>0</v>
      </c>
      <c r="J101" s="65"/>
    </row>
    <row r="102" spans="2:10" ht="15.9" customHeight="1" thickBot="1" x14ac:dyDescent="0.35">
      <c r="B102" s="41">
        <f t="shared" si="2"/>
        <v>83</v>
      </c>
      <c r="C102" s="61" t="s">
        <v>152</v>
      </c>
      <c r="D102" s="62"/>
      <c r="E102" s="63"/>
      <c r="F102" s="53"/>
      <c r="G102" s="25">
        <v>81</v>
      </c>
      <c r="H102" s="54"/>
      <c r="I102" s="64">
        <f t="shared" si="6"/>
        <v>0</v>
      </c>
      <c r="J102" s="65"/>
    </row>
    <row r="103" spans="2:10" ht="15.9" customHeight="1" thickBot="1" x14ac:dyDescent="0.35">
      <c r="B103" s="41">
        <f t="shared" si="2"/>
        <v>84</v>
      </c>
      <c r="C103" s="61" t="s">
        <v>153</v>
      </c>
      <c r="D103" s="62"/>
      <c r="E103" s="63"/>
      <c r="F103" s="53"/>
      <c r="G103" s="25">
        <v>81</v>
      </c>
      <c r="H103" s="54"/>
      <c r="I103" s="64">
        <f t="shared" si="6"/>
        <v>0</v>
      </c>
      <c r="J103" s="65"/>
    </row>
    <row r="104" spans="2:10" ht="15.9" customHeight="1" thickBot="1" x14ac:dyDescent="0.35">
      <c r="B104" s="41">
        <f t="shared" si="2"/>
        <v>85</v>
      </c>
      <c r="C104" s="61" t="s">
        <v>154</v>
      </c>
      <c r="D104" s="62"/>
      <c r="E104" s="63"/>
      <c r="F104" s="53"/>
      <c r="G104" s="25">
        <v>81</v>
      </c>
      <c r="H104" s="54"/>
      <c r="I104" s="64">
        <f t="shared" si="6"/>
        <v>0</v>
      </c>
      <c r="J104" s="65"/>
    </row>
    <row r="105" spans="2:10" ht="15.9" customHeight="1" thickBot="1" x14ac:dyDescent="0.35">
      <c r="B105" s="41">
        <f t="shared" si="2"/>
        <v>86</v>
      </c>
      <c r="C105" s="61" t="s">
        <v>155</v>
      </c>
      <c r="D105" s="62"/>
      <c r="E105" s="63"/>
      <c r="F105" s="53"/>
      <c r="G105" s="25">
        <v>81</v>
      </c>
      <c r="H105" s="54"/>
      <c r="I105" s="64">
        <f t="shared" si="6"/>
        <v>0</v>
      </c>
      <c r="J105" s="65"/>
    </row>
    <row r="106" spans="2:10" ht="15.9" customHeight="1" thickBot="1" x14ac:dyDescent="0.35">
      <c r="B106" s="41">
        <f t="shared" si="2"/>
        <v>87</v>
      </c>
      <c r="C106" s="61" t="s">
        <v>156</v>
      </c>
      <c r="D106" s="62"/>
      <c r="E106" s="63"/>
      <c r="F106" s="53"/>
      <c r="G106" s="25">
        <v>81</v>
      </c>
      <c r="H106" s="54"/>
      <c r="I106" s="64">
        <f t="shared" si="6"/>
        <v>0</v>
      </c>
      <c r="J106" s="65"/>
    </row>
    <row r="107" spans="2:10" ht="15.9" customHeight="1" thickBot="1" x14ac:dyDescent="0.35">
      <c r="B107" s="41">
        <f t="shared" si="2"/>
        <v>88</v>
      </c>
      <c r="C107" s="61" t="s">
        <v>157</v>
      </c>
      <c r="D107" s="62"/>
      <c r="E107" s="63"/>
      <c r="F107" s="53"/>
      <c r="G107" s="25">
        <v>81</v>
      </c>
      <c r="H107" s="54"/>
      <c r="I107" s="64">
        <f t="shared" si="6"/>
        <v>0</v>
      </c>
      <c r="J107" s="65"/>
    </row>
    <row r="108" spans="2:10" ht="15.9" customHeight="1" thickBot="1" x14ac:dyDescent="0.35">
      <c r="B108" s="41">
        <f t="shared" si="2"/>
        <v>89</v>
      </c>
      <c r="C108" s="61" t="s">
        <v>158</v>
      </c>
      <c r="D108" s="62"/>
      <c r="E108" s="63"/>
      <c r="F108" s="53"/>
      <c r="G108" s="25">
        <v>81</v>
      </c>
      <c r="H108" s="54"/>
      <c r="I108" s="64">
        <f t="shared" si="6"/>
        <v>0</v>
      </c>
      <c r="J108" s="65"/>
    </row>
    <row r="109" spans="2:10" ht="15.9" customHeight="1" thickBot="1" x14ac:dyDescent="0.35">
      <c r="B109" s="41">
        <f t="shared" si="2"/>
        <v>90</v>
      </c>
      <c r="C109" s="61" t="s">
        <v>159</v>
      </c>
      <c r="D109" s="62"/>
      <c r="E109" s="63"/>
      <c r="F109" s="53"/>
      <c r="G109" s="25">
        <v>81</v>
      </c>
      <c r="H109" s="54"/>
      <c r="I109" s="64">
        <f t="shared" si="6"/>
        <v>0</v>
      </c>
      <c r="J109" s="65"/>
    </row>
    <row r="110" spans="2:10" ht="15.9" customHeight="1" thickBot="1" x14ac:dyDescent="0.35">
      <c r="B110" s="41">
        <f t="shared" si="2"/>
        <v>91</v>
      </c>
      <c r="C110" s="61" t="s">
        <v>160</v>
      </c>
      <c r="D110" s="62"/>
      <c r="E110" s="63"/>
      <c r="F110" s="53"/>
      <c r="G110" s="25">
        <v>81</v>
      </c>
      <c r="H110" s="54"/>
      <c r="I110" s="64">
        <f t="shared" si="6"/>
        <v>0</v>
      </c>
      <c r="J110" s="65"/>
    </row>
    <row r="111" spans="2:10" ht="15.9" customHeight="1" thickBot="1" x14ac:dyDescent="0.35">
      <c r="B111" s="41">
        <f t="shared" si="2"/>
        <v>92</v>
      </c>
      <c r="C111" s="61" t="s">
        <v>161</v>
      </c>
      <c r="D111" s="62"/>
      <c r="E111" s="63"/>
      <c r="F111" s="53"/>
      <c r="G111" s="25">
        <v>81</v>
      </c>
      <c r="H111" s="54"/>
      <c r="I111" s="64">
        <f t="shared" si="6"/>
        <v>0</v>
      </c>
      <c r="J111" s="65"/>
    </row>
    <row r="112" spans="2:10" ht="15.9" customHeight="1" thickBot="1" x14ac:dyDescent="0.35">
      <c r="B112" s="41">
        <f t="shared" si="2"/>
        <v>93</v>
      </c>
      <c r="C112" s="61" t="s">
        <v>162</v>
      </c>
      <c r="D112" s="62"/>
      <c r="E112" s="63"/>
      <c r="F112" s="53"/>
      <c r="G112" s="25">
        <v>81</v>
      </c>
      <c r="H112" s="54"/>
      <c r="I112" s="64">
        <f t="shared" si="6"/>
        <v>0</v>
      </c>
      <c r="J112" s="65"/>
    </row>
    <row r="113" spans="2:10" ht="15.9" customHeight="1" thickBot="1" x14ac:dyDescent="0.35">
      <c r="B113" s="41">
        <f t="shared" si="2"/>
        <v>94</v>
      </c>
      <c r="C113" s="61" t="s">
        <v>163</v>
      </c>
      <c r="D113" s="62"/>
      <c r="E113" s="63"/>
      <c r="F113" s="53"/>
      <c r="G113" s="25">
        <v>81</v>
      </c>
      <c r="H113" s="54"/>
      <c r="I113" s="64">
        <f t="shared" si="6"/>
        <v>0</v>
      </c>
      <c r="J113" s="65"/>
    </row>
    <row r="114" spans="2:10" ht="15.9" customHeight="1" thickBot="1" x14ac:dyDescent="0.35">
      <c r="B114" s="41">
        <f t="shared" si="2"/>
        <v>95</v>
      </c>
      <c r="C114" s="61" t="s">
        <v>164</v>
      </c>
      <c r="D114" s="62"/>
      <c r="E114" s="63"/>
      <c r="F114" s="53"/>
      <c r="G114" s="25">
        <v>81</v>
      </c>
      <c r="H114" s="54"/>
      <c r="I114" s="64">
        <f t="shared" si="6"/>
        <v>0</v>
      </c>
      <c r="J114" s="65"/>
    </row>
    <row r="115" spans="2:10" ht="15.9" customHeight="1" thickBot="1" x14ac:dyDescent="0.35">
      <c r="B115" s="41">
        <f t="shared" si="2"/>
        <v>96</v>
      </c>
      <c r="C115" s="61" t="s">
        <v>165</v>
      </c>
      <c r="D115" s="62"/>
      <c r="E115" s="63"/>
      <c r="F115" s="53"/>
      <c r="G115" s="25">
        <v>81</v>
      </c>
      <c r="H115" s="54"/>
      <c r="I115" s="64">
        <f t="shared" si="6"/>
        <v>0</v>
      </c>
      <c r="J115" s="65"/>
    </row>
    <row r="116" spans="2:10" ht="15.9" customHeight="1" thickBot="1" x14ac:dyDescent="0.35">
      <c r="B116" s="41">
        <f t="shared" si="2"/>
        <v>97</v>
      </c>
      <c r="C116" s="61" t="s">
        <v>166</v>
      </c>
      <c r="D116" s="62"/>
      <c r="E116" s="63"/>
      <c r="F116" s="53"/>
      <c r="G116" s="25">
        <v>81</v>
      </c>
      <c r="H116" s="54"/>
      <c r="I116" s="64">
        <f t="shared" si="6"/>
        <v>0</v>
      </c>
      <c r="J116" s="65"/>
    </row>
    <row r="117" spans="2:10" ht="15.9" customHeight="1" thickBot="1" x14ac:dyDescent="0.35">
      <c r="B117" s="41">
        <f t="shared" si="2"/>
        <v>98</v>
      </c>
      <c r="C117" s="61" t="s">
        <v>167</v>
      </c>
      <c r="D117" s="62"/>
      <c r="E117" s="63"/>
      <c r="F117" s="53"/>
      <c r="G117" s="25">
        <v>81</v>
      </c>
      <c r="H117" s="54"/>
      <c r="I117" s="64">
        <f t="shared" si="6"/>
        <v>0</v>
      </c>
      <c r="J117" s="65"/>
    </row>
    <row r="118" spans="2:10" ht="15.9" customHeight="1" thickBot="1" x14ac:dyDescent="0.35">
      <c r="B118" s="41">
        <f t="shared" si="2"/>
        <v>99</v>
      </c>
      <c r="C118" s="61" t="s">
        <v>168</v>
      </c>
      <c r="D118" s="62"/>
      <c r="E118" s="63"/>
      <c r="F118" s="53"/>
      <c r="G118" s="25">
        <v>81</v>
      </c>
      <c r="H118" s="54"/>
      <c r="I118" s="64">
        <f t="shared" si="6"/>
        <v>0</v>
      </c>
      <c r="J118" s="65"/>
    </row>
    <row r="119" spans="2:10" ht="15.9" customHeight="1" thickBot="1" x14ac:dyDescent="0.35">
      <c r="B119" s="41">
        <f t="shared" si="2"/>
        <v>100</v>
      </c>
      <c r="C119" s="61" t="s">
        <v>169</v>
      </c>
      <c r="D119" s="62"/>
      <c r="E119" s="63"/>
      <c r="F119" s="53"/>
      <c r="G119" s="25">
        <v>81</v>
      </c>
      <c r="H119" s="54"/>
      <c r="I119" s="64">
        <f t="shared" si="6"/>
        <v>0</v>
      </c>
      <c r="J119" s="65"/>
    </row>
    <row r="120" spans="2:10" ht="15.9" customHeight="1" thickBot="1" x14ac:dyDescent="0.35">
      <c r="B120" s="41">
        <f t="shared" si="2"/>
        <v>101</v>
      </c>
      <c r="C120" s="61" t="s">
        <v>170</v>
      </c>
      <c r="D120" s="62"/>
      <c r="E120" s="63"/>
      <c r="F120" s="53"/>
      <c r="G120" s="25">
        <v>81</v>
      </c>
      <c r="H120" s="54"/>
      <c r="I120" s="64">
        <f t="shared" si="6"/>
        <v>0</v>
      </c>
      <c r="J120" s="65"/>
    </row>
    <row r="121" spans="2:10" ht="15.9" customHeight="1" thickBot="1" x14ac:dyDescent="0.35">
      <c r="B121" s="41">
        <f t="shared" si="2"/>
        <v>102</v>
      </c>
      <c r="C121" s="61" t="s">
        <v>171</v>
      </c>
      <c r="D121" s="62"/>
      <c r="E121" s="63"/>
      <c r="F121" s="53"/>
      <c r="G121" s="25">
        <v>81</v>
      </c>
      <c r="H121" s="54"/>
      <c r="I121" s="64">
        <f t="shared" si="6"/>
        <v>0</v>
      </c>
      <c r="J121" s="65"/>
    </row>
    <row r="122" spans="2:10" ht="15.9" customHeight="1" thickBot="1" x14ac:dyDescent="0.35">
      <c r="B122" s="41">
        <f t="shared" si="2"/>
        <v>103</v>
      </c>
      <c r="C122" s="61" t="s">
        <v>172</v>
      </c>
      <c r="D122" s="62"/>
      <c r="E122" s="63"/>
      <c r="F122" s="53"/>
      <c r="G122" s="25">
        <v>81</v>
      </c>
      <c r="H122" s="54"/>
      <c r="I122" s="64">
        <f t="shared" si="6"/>
        <v>0</v>
      </c>
      <c r="J122" s="65"/>
    </row>
    <row r="123" spans="2:10" ht="15.9" customHeight="1" thickBot="1" x14ac:dyDescent="0.35">
      <c r="B123" s="41">
        <f t="shared" si="2"/>
        <v>104</v>
      </c>
      <c r="C123" s="61" t="s">
        <v>173</v>
      </c>
      <c r="D123" s="62"/>
      <c r="E123" s="63"/>
      <c r="F123" s="53"/>
      <c r="G123" s="25">
        <v>100</v>
      </c>
      <c r="H123" s="54"/>
      <c r="I123" s="64">
        <f t="shared" si="6"/>
        <v>0</v>
      </c>
      <c r="J123" s="65"/>
    </row>
    <row r="124" spans="2:10" ht="15.9" customHeight="1" thickBot="1" x14ac:dyDescent="0.35">
      <c r="B124" s="41">
        <f t="shared" si="2"/>
        <v>105</v>
      </c>
      <c r="C124" s="61" t="s">
        <v>174</v>
      </c>
      <c r="D124" s="62"/>
      <c r="E124" s="63"/>
      <c r="F124" s="53"/>
      <c r="G124" s="25">
        <v>100</v>
      </c>
      <c r="H124" s="54"/>
      <c r="I124" s="64">
        <f t="shared" si="6"/>
        <v>0</v>
      </c>
      <c r="J124" s="65"/>
    </row>
    <row r="125" spans="2:10" ht="15.9" customHeight="1" thickBot="1" x14ac:dyDescent="0.35">
      <c r="B125" s="41">
        <f t="shared" si="2"/>
        <v>106</v>
      </c>
      <c r="C125" s="61" t="s">
        <v>175</v>
      </c>
      <c r="D125" s="62"/>
      <c r="E125" s="63"/>
      <c r="F125" s="53"/>
      <c r="G125" s="25">
        <v>100</v>
      </c>
      <c r="H125" s="54"/>
      <c r="I125" s="64">
        <f t="shared" si="6"/>
        <v>0</v>
      </c>
      <c r="J125" s="65"/>
    </row>
    <row r="126" spans="2:10" ht="15.9" customHeight="1" thickBot="1" x14ac:dyDescent="0.35">
      <c r="B126" s="41">
        <f t="shared" si="2"/>
        <v>107</v>
      </c>
      <c r="C126" s="61" t="s">
        <v>176</v>
      </c>
      <c r="D126" s="62"/>
      <c r="E126" s="63"/>
      <c r="F126" s="53"/>
      <c r="G126" s="25">
        <v>100</v>
      </c>
      <c r="H126" s="54"/>
      <c r="I126" s="64">
        <f t="shared" si="6"/>
        <v>0</v>
      </c>
      <c r="J126" s="65"/>
    </row>
    <row r="127" spans="2:10" ht="15.9" customHeight="1" thickBot="1" x14ac:dyDescent="0.35">
      <c r="B127" s="41">
        <f t="shared" si="2"/>
        <v>108</v>
      </c>
      <c r="C127" s="61" t="s">
        <v>177</v>
      </c>
      <c r="D127" s="62"/>
      <c r="E127" s="63"/>
      <c r="F127" s="53"/>
      <c r="G127" s="25">
        <v>20</v>
      </c>
      <c r="H127" s="54"/>
      <c r="I127" s="64">
        <f t="shared" si="6"/>
        <v>0</v>
      </c>
      <c r="J127" s="65"/>
    </row>
    <row r="128" spans="2:10" ht="15.9" customHeight="1" thickBot="1" x14ac:dyDescent="0.35">
      <c r="B128" s="41">
        <f t="shared" si="2"/>
        <v>109</v>
      </c>
      <c r="C128" s="61" t="s">
        <v>178</v>
      </c>
      <c r="D128" s="62"/>
      <c r="E128" s="63"/>
      <c r="F128" s="53"/>
      <c r="G128" s="25">
        <v>20</v>
      </c>
      <c r="H128" s="54"/>
      <c r="I128" s="64">
        <f t="shared" si="6"/>
        <v>0</v>
      </c>
      <c r="J128" s="65"/>
    </row>
    <row r="129" spans="2:10" ht="15.9" customHeight="1" thickBot="1" x14ac:dyDescent="0.35">
      <c r="B129" s="41">
        <f t="shared" si="2"/>
        <v>110</v>
      </c>
      <c r="C129" s="61" t="s">
        <v>179</v>
      </c>
      <c r="D129" s="62"/>
      <c r="E129" s="63"/>
      <c r="F129" s="53"/>
      <c r="G129" s="25">
        <v>20</v>
      </c>
      <c r="H129" s="54"/>
      <c r="I129" s="64">
        <f t="shared" si="6"/>
        <v>0</v>
      </c>
      <c r="J129" s="65"/>
    </row>
    <row r="130" spans="2:10" ht="15.9" customHeight="1" thickBot="1" x14ac:dyDescent="0.35">
      <c r="B130" s="41">
        <f t="shared" si="2"/>
        <v>111</v>
      </c>
      <c r="C130" s="61" t="s">
        <v>180</v>
      </c>
      <c r="D130" s="62"/>
      <c r="E130" s="63"/>
      <c r="F130" s="53"/>
      <c r="G130" s="25">
        <v>100</v>
      </c>
      <c r="H130" s="54"/>
      <c r="I130" s="64">
        <f t="shared" si="6"/>
        <v>0</v>
      </c>
      <c r="J130" s="65"/>
    </row>
    <row r="131" spans="2:10" ht="15.9" customHeight="1" thickBot="1" x14ac:dyDescent="0.35">
      <c r="B131" s="41">
        <f t="shared" si="2"/>
        <v>112</v>
      </c>
      <c r="C131" s="61" t="s">
        <v>181</v>
      </c>
      <c r="D131" s="62"/>
      <c r="E131" s="63"/>
      <c r="F131" s="53"/>
      <c r="G131" s="25">
        <v>50</v>
      </c>
      <c r="H131" s="54"/>
      <c r="I131" s="64">
        <f t="shared" si="6"/>
        <v>0</v>
      </c>
      <c r="J131" s="65"/>
    </row>
    <row r="132" spans="2:10" ht="15.9" customHeight="1" thickBot="1" x14ac:dyDescent="0.35">
      <c r="B132" s="41">
        <f t="shared" si="2"/>
        <v>113</v>
      </c>
      <c r="C132" s="61" t="s">
        <v>182</v>
      </c>
      <c r="D132" s="62"/>
      <c r="E132" s="63"/>
      <c r="F132" s="53"/>
      <c r="G132" s="25">
        <v>50</v>
      </c>
      <c r="H132" s="54"/>
      <c r="I132" s="64">
        <f t="shared" si="6"/>
        <v>0</v>
      </c>
      <c r="J132" s="65"/>
    </row>
    <row r="133" spans="2:10" ht="15.9" customHeight="1" thickBot="1" x14ac:dyDescent="0.35">
      <c r="B133" s="41">
        <f t="shared" si="2"/>
        <v>114</v>
      </c>
      <c r="C133" s="61" t="s">
        <v>183</v>
      </c>
      <c r="D133" s="62"/>
      <c r="E133" s="63"/>
      <c r="F133" s="53"/>
      <c r="G133" s="25">
        <v>50</v>
      </c>
      <c r="H133" s="54"/>
      <c r="I133" s="64">
        <f t="shared" si="6"/>
        <v>0</v>
      </c>
      <c r="J133" s="65"/>
    </row>
    <row r="134" spans="2:10" ht="15.9" customHeight="1" thickBot="1" x14ac:dyDescent="0.35">
      <c r="B134" s="41">
        <f t="shared" si="2"/>
        <v>115</v>
      </c>
      <c r="C134" s="61" t="s">
        <v>184</v>
      </c>
      <c r="D134" s="62"/>
      <c r="E134" s="63"/>
      <c r="F134" s="53"/>
      <c r="G134" s="25">
        <v>20</v>
      </c>
      <c r="H134" s="54"/>
      <c r="I134" s="64">
        <f t="shared" si="6"/>
        <v>0</v>
      </c>
      <c r="J134" s="65"/>
    </row>
    <row r="135" spans="2:10" ht="15.9" customHeight="1" thickBot="1" x14ac:dyDescent="0.35">
      <c r="B135" s="41">
        <f t="shared" si="2"/>
        <v>116</v>
      </c>
      <c r="C135" s="61" t="s">
        <v>185</v>
      </c>
      <c r="D135" s="62"/>
      <c r="E135" s="63"/>
      <c r="F135" s="53"/>
      <c r="G135" s="25">
        <v>30</v>
      </c>
      <c r="H135" s="54"/>
      <c r="I135" s="64">
        <f t="shared" ref="I135:I145" si="7">H135*G135</f>
        <v>0</v>
      </c>
      <c r="J135" s="65"/>
    </row>
    <row r="136" spans="2:10" ht="15.9" customHeight="1" thickBot="1" x14ac:dyDescent="0.35">
      <c r="B136" s="41">
        <f t="shared" si="2"/>
        <v>117</v>
      </c>
      <c r="C136" s="61" t="s">
        <v>186</v>
      </c>
      <c r="D136" s="62"/>
      <c r="E136" s="63"/>
      <c r="F136" s="53"/>
      <c r="G136" s="25">
        <v>30</v>
      </c>
      <c r="H136" s="54"/>
      <c r="I136" s="64">
        <f t="shared" si="7"/>
        <v>0</v>
      </c>
      <c r="J136" s="65"/>
    </row>
    <row r="137" spans="2:10" ht="15.9" customHeight="1" thickBot="1" x14ac:dyDescent="0.35">
      <c r="B137" s="41">
        <f t="shared" si="2"/>
        <v>118</v>
      </c>
      <c r="C137" s="61" t="s">
        <v>187</v>
      </c>
      <c r="D137" s="62"/>
      <c r="E137" s="63"/>
      <c r="F137" s="53"/>
      <c r="G137" s="25">
        <v>30</v>
      </c>
      <c r="H137" s="54"/>
      <c r="I137" s="64">
        <f t="shared" si="7"/>
        <v>0</v>
      </c>
      <c r="J137" s="65"/>
    </row>
    <row r="138" spans="2:10" ht="15.9" customHeight="1" thickBot="1" x14ac:dyDescent="0.35">
      <c r="B138" s="41">
        <f t="shared" si="2"/>
        <v>119</v>
      </c>
      <c r="C138" s="61" t="s">
        <v>188</v>
      </c>
      <c r="D138" s="62"/>
      <c r="E138" s="63"/>
      <c r="F138" s="53"/>
      <c r="G138" s="25">
        <v>30</v>
      </c>
      <c r="H138" s="54"/>
      <c r="I138" s="64">
        <f t="shared" si="7"/>
        <v>0</v>
      </c>
      <c r="J138" s="65"/>
    </row>
    <row r="139" spans="2:10" ht="15.9" customHeight="1" thickBot="1" x14ac:dyDescent="0.35">
      <c r="B139" s="41">
        <f t="shared" si="2"/>
        <v>120</v>
      </c>
      <c r="C139" s="61" t="s">
        <v>189</v>
      </c>
      <c r="D139" s="62"/>
      <c r="E139" s="63"/>
      <c r="F139" s="53"/>
      <c r="G139" s="25">
        <v>30</v>
      </c>
      <c r="H139" s="54"/>
      <c r="I139" s="64">
        <f t="shared" si="7"/>
        <v>0</v>
      </c>
      <c r="J139" s="65"/>
    </row>
    <row r="140" spans="2:10" ht="15.9" customHeight="1" thickBot="1" x14ac:dyDescent="0.35">
      <c r="B140" s="41">
        <f t="shared" si="2"/>
        <v>121</v>
      </c>
      <c r="C140" s="61" t="s">
        <v>190</v>
      </c>
      <c r="D140" s="62"/>
      <c r="E140" s="63"/>
      <c r="F140" s="53"/>
      <c r="G140" s="25">
        <v>30</v>
      </c>
      <c r="H140" s="54"/>
      <c r="I140" s="64">
        <f t="shared" si="7"/>
        <v>0</v>
      </c>
      <c r="J140" s="65"/>
    </row>
    <row r="141" spans="2:10" ht="15.9" customHeight="1" thickBot="1" x14ac:dyDescent="0.35">
      <c r="B141" s="41">
        <f t="shared" si="2"/>
        <v>122</v>
      </c>
      <c r="C141" s="61" t="s">
        <v>191</v>
      </c>
      <c r="D141" s="62"/>
      <c r="E141" s="63"/>
      <c r="F141" s="53"/>
      <c r="G141" s="25">
        <v>50</v>
      </c>
      <c r="H141" s="54"/>
      <c r="I141" s="64">
        <f t="shared" si="7"/>
        <v>0</v>
      </c>
      <c r="J141" s="65"/>
    </row>
    <row r="142" spans="2:10" ht="15.9" customHeight="1" thickBot="1" x14ac:dyDescent="0.35">
      <c r="B142" s="41">
        <f t="shared" si="2"/>
        <v>123</v>
      </c>
      <c r="C142" s="61" t="s">
        <v>192</v>
      </c>
      <c r="D142" s="62"/>
      <c r="E142" s="63"/>
      <c r="F142" s="53"/>
      <c r="G142" s="25">
        <v>50</v>
      </c>
      <c r="H142" s="54"/>
      <c r="I142" s="64">
        <f t="shared" si="7"/>
        <v>0</v>
      </c>
      <c r="J142" s="65"/>
    </row>
    <row r="143" spans="2:10" ht="15.9" customHeight="1" thickBot="1" x14ac:dyDescent="0.35">
      <c r="B143" s="41">
        <f t="shared" si="2"/>
        <v>124</v>
      </c>
      <c r="C143" s="61" t="s">
        <v>193</v>
      </c>
      <c r="D143" s="62"/>
      <c r="E143" s="63"/>
      <c r="F143" s="53"/>
      <c r="G143" s="25">
        <v>50</v>
      </c>
      <c r="H143" s="54"/>
      <c r="I143" s="64">
        <f t="shared" si="7"/>
        <v>0</v>
      </c>
      <c r="J143" s="65"/>
    </row>
    <row r="144" spans="2:10" ht="15.9" customHeight="1" thickBot="1" x14ac:dyDescent="0.35">
      <c r="B144" s="41">
        <f t="shared" si="2"/>
        <v>125</v>
      </c>
      <c r="C144" s="61" t="s">
        <v>194</v>
      </c>
      <c r="D144" s="62"/>
      <c r="E144" s="63"/>
      <c r="F144" s="53"/>
      <c r="G144" s="25">
        <v>50</v>
      </c>
      <c r="H144" s="54"/>
      <c r="I144" s="64">
        <f t="shared" si="7"/>
        <v>0</v>
      </c>
      <c r="J144" s="65"/>
    </row>
    <row r="145" spans="2:10" ht="15.9" customHeight="1" thickBot="1" x14ac:dyDescent="0.35">
      <c r="B145" s="41">
        <f t="shared" si="2"/>
        <v>126</v>
      </c>
      <c r="C145" s="61" t="s">
        <v>195</v>
      </c>
      <c r="D145" s="62"/>
      <c r="E145" s="63"/>
      <c r="F145" s="53"/>
      <c r="G145" s="25">
        <v>50</v>
      </c>
      <c r="H145" s="54"/>
      <c r="I145" s="64">
        <f t="shared" si="7"/>
        <v>0</v>
      </c>
      <c r="J145" s="65"/>
    </row>
    <row r="146" spans="2:10" ht="15.9" customHeight="1" thickBot="1" x14ac:dyDescent="0.35">
      <c r="B146" s="41">
        <f t="shared" si="2"/>
        <v>127</v>
      </c>
      <c r="C146" s="61" t="s">
        <v>196</v>
      </c>
      <c r="D146" s="62"/>
      <c r="E146" s="63"/>
      <c r="F146" s="53"/>
      <c r="G146" s="25">
        <v>50</v>
      </c>
      <c r="H146" s="54"/>
      <c r="I146" s="64">
        <f t="shared" ref="I146:I152" si="8">H146*G146</f>
        <v>0</v>
      </c>
      <c r="J146" s="65"/>
    </row>
    <row r="147" spans="2:10" ht="15.9" customHeight="1" thickBot="1" x14ac:dyDescent="0.35">
      <c r="B147" s="41">
        <f t="shared" si="2"/>
        <v>128</v>
      </c>
      <c r="C147" s="69" t="s">
        <v>197</v>
      </c>
      <c r="D147" s="70"/>
      <c r="E147" s="71"/>
      <c r="F147" s="53"/>
      <c r="G147" s="25">
        <v>50</v>
      </c>
      <c r="H147" s="54"/>
      <c r="I147" s="64">
        <f t="shared" si="8"/>
        <v>0</v>
      </c>
      <c r="J147" s="65"/>
    </row>
    <row r="148" spans="2:10" ht="15.9" customHeight="1" thickBot="1" x14ac:dyDescent="0.35">
      <c r="B148" s="41">
        <f t="shared" si="2"/>
        <v>129</v>
      </c>
      <c r="C148" s="69" t="s">
        <v>198</v>
      </c>
      <c r="D148" s="70"/>
      <c r="E148" s="71"/>
      <c r="F148" s="53"/>
      <c r="G148" s="25">
        <v>50</v>
      </c>
      <c r="H148" s="54"/>
      <c r="I148" s="64">
        <f t="shared" si="8"/>
        <v>0</v>
      </c>
      <c r="J148" s="65"/>
    </row>
    <row r="149" spans="2:10" ht="15.9" customHeight="1" thickBot="1" x14ac:dyDescent="0.35">
      <c r="B149" s="41">
        <f t="shared" si="2"/>
        <v>130</v>
      </c>
      <c r="C149" s="69" t="s">
        <v>199</v>
      </c>
      <c r="D149" s="70"/>
      <c r="E149" s="71"/>
      <c r="F149" s="53"/>
      <c r="G149" s="25">
        <v>50</v>
      </c>
      <c r="H149" s="54"/>
      <c r="I149" s="64">
        <f t="shared" si="8"/>
        <v>0</v>
      </c>
      <c r="J149" s="65"/>
    </row>
    <row r="150" spans="2:10" ht="15.9" customHeight="1" thickBot="1" x14ac:dyDescent="0.35">
      <c r="B150" s="41">
        <f t="shared" si="2"/>
        <v>131</v>
      </c>
      <c r="C150" s="69" t="s">
        <v>200</v>
      </c>
      <c r="D150" s="70"/>
      <c r="E150" s="71"/>
      <c r="F150" s="53"/>
      <c r="G150" s="25">
        <v>50</v>
      </c>
      <c r="H150" s="54"/>
      <c r="I150" s="64">
        <f t="shared" si="8"/>
        <v>0</v>
      </c>
      <c r="J150" s="65"/>
    </row>
    <row r="151" spans="2:10" ht="15.9" customHeight="1" thickBot="1" x14ac:dyDescent="0.35">
      <c r="B151" s="41">
        <f t="shared" si="2"/>
        <v>132</v>
      </c>
      <c r="C151" s="69" t="s">
        <v>201</v>
      </c>
      <c r="D151" s="70"/>
      <c r="E151" s="71"/>
      <c r="F151" s="53"/>
      <c r="G151" s="25">
        <v>20</v>
      </c>
      <c r="H151" s="54"/>
      <c r="I151" s="64">
        <f t="shared" si="8"/>
        <v>0</v>
      </c>
      <c r="J151" s="65"/>
    </row>
    <row r="152" spans="2:10" ht="15.9" customHeight="1" thickBot="1" x14ac:dyDescent="0.35">
      <c r="B152" s="41">
        <f t="shared" si="2"/>
        <v>133</v>
      </c>
      <c r="C152" s="69" t="s">
        <v>202</v>
      </c>
      <c r="D152" s="70"/>
      <c r="E152" s="71"/>
      <c r="F152" s="53"/>
      <c r="G152" s="25">
        <v>650</v>
      </c>
      <c r="H152" s="54"/>
      <c r="I152" s="64">
        <f t="shared" si="8"/>
        <v>0</v>
      </c>
      <c r="J152" s="65"/>
    </row>
    <row r="153" spans="2:10" ht="30.9" customHeight="1" thickBot="1" x14ac:dyDescent="0.35">
      <c r="B153" s="103" t="s">
        <v>19</v>
      </c>
      <c r="C153" s="104"/>
      <c r="D153" s="104"/>
      <c r="E153" s="104"/>
      <c r="F153" s="104"/>
      <c r="G153" s="104"/>
      <c r="H153" s="104"/>
      <c r="I153" s="104"/>
      <c r="J153" s="23">
        <f>SUM(I20:J152)</f>
        <v>0</v>
      </c>
    </row>
    <row r="154" spans="2:10" ht="15.9" customHeight="1" thickBot="1" x14ac:dyDescent="0.35">
      <c r="B154" s="42" t="s">
        <v>20</v>
      </c>
      <c r="C154" s="20"/>
      <c r="D154" s="20"/>
      <c r="E154" s="20"/>
      <c r="F154" s="20"/>
      <c r="G154" s="105" t="str">
        <f>IF(E18=100,"Toto je jediné kritérium a prepočet na body sa preto neuplatňuje",IF(B18="čím menej, tým lepšie",(E18*(I18-J153)/(I18-G18)),(E18*(J153-G18)/(I18-G18))))</f>
        <v>Toto je jediné kritérium a prepočet na body sa preto neuplatňuje</v>
      </c>
      <c r="H154" s="106"/>
      <c r="I154" s="106"/>
      <c r="J154" s="107"/>
    </row>
    <row r="155" spans="2:10" ht="15" customHeight="1" thickBot="1" x14ac:dyDescent="0.35">
      <c r="B155" s="99"/>
      <c r="C155" s="100"/>
      <c r="D155" s="100"/>
      <c r="E155" s="100"/>
      <c r="F155" s="100"/>
      <c r="G155" s="100"/>
      <c r="H155" s="100"/>
      <c r="I155" s="100"/>
      <c r="J155" s="100"/>
    </row>
    <row r="156" spans="2:10" ht="23.1" customHeight="1" thickBot="1" x14ac:dyDescent="0.35">
      <c r="B156" s="124" t="s">
        <v>21</v>
      </c>
      <c r="C156" s="125"/>
      <c r="D156" s="125"/>
      <c r="E156" s="125"/>
      <c r="F156" s="125"/>
      <c r="G156" s="125"/>
      <c r="H156" s="125"/>
      <c r="I156" s="125"/>
      <c r="J156" s="126"/>
    </row>
    <row r="157" spans="2:10" ht="20.399999999999999" customHeight="1" x14ac:dyDescent="0.3">
      <c r="B157" s="129" t="s">
        <v>22</v>
      </c>
      <c r="C157" s="130"/>
      <c r="D157" s="130"/>
      <c r="E157" s="130"/>
      <c r="F157" s="130"/>
      <c r="G157" s="130"/>
      <c r="H157" s="131"/>
      <c r="I157" s="127" t="s">
        <v>23</v>
      </c>
      <c r="J157" s="128"/>
    </row>
    <row r="158" spans="2:10" ht="20.399999999999999" customHeight="1" x14ac:dyDescent="0.3">
      <c r="B158" s="43" t="s">
        <v>203</v>
      </c>
      <c r="C158" s="36"/>
      <c r="D158" s="36"/>
      <c r="E158" s="36"/>
      <c r="F158" s="36"/>
      <c r="G158" s="36"/>
      <c r="H158" s="37"/>
      <c r="I158" s="101">
        <f>H25</f>
        <v>0</v>
      </c>
      <c r="J158" s="102"/>
    </row>
    <row r="159" spans="2:10" ht="20.399999999999999" customHeight="1" x14ac:dyDescent="0.3">
      <c r="B159" s="132" t="s">
        <v>24</v>
      </c>
      <c r="C159" s="133"/>
      <c r="D159" s="133"/>
      <c r="E159" s="133"/>
      <c r="F159" s="133"/>
      <c r="G159" s="133"/>
      <c r="H159" s="134"/>
      <c r="I159" s="38"/>
      <c r="J159" s="39"/>
    </row>
    <row r="160" spans="2:10" s="16" customFormat="1" ht="26.25" customHeight="1" thickBot="1" x14ac:dyDescent="0.35">
      <c r="B160" s="96" t="s">
        <v>204</v>
      </c>
      <c r="C160" s="97"/>
      <c r="D160" s="97"/>
      <c r="E160" s="97"/>
      <c r="F160" s="97"/>
      <c r="G160" s="97"/>
      <c r="H160" s="98"/>
      <c r="I160" s="101">
        <f>H85</f>
        <v>0</v>
      </c>
      <c r="J160" s="102"/>
    </row>
    <row r="161" spans="2:10" s="16" customFormat="1" ht="17.100000000000001" customHeight="1" x14ac:dyDescent="0.3">
      <c r="B161" s="44" t="s">
        <v>25</v>
      </c>
      <c r="C161" s="22"/>
      <c r="D161" s="22"/>
      <c r="E161" s="22"/>
      <c r="F161" s="22"/>
      <c r="G161" s="22"/>
      <c r="H161" s="21"/>
      <c r="I161" s="21"/>
      <c r="J161" s="21"/>
    </row>
    <row r="162" spans="2:10" s="16" customFormat="1" ht="86.4" customHeight="1" x14ac:dyDescent="0.3">
      <c r="B162" s="164" t="s">
        <v>69</v>
      </c>
      <c r="C162" s="164"/>
      <c r="D162" s="164"/>
      <c r="E162" s="164"/>
      <c r="F162" s="164"/>
      <c r="G162" s="164"/>
      <c r="H162" s="164"/>
      <c r="I162" s="164"/>
      <c r="J162" s="164"/>
    </row>
    <row r="163" spans="2:10" ht="15" customHeight="1" thickBot="1" x14ac:dyDescent="0.35">
      <c r="B163" s="45" t="s">
        <v>67</v>
      </c>
      <c r="C163" s="15"/>
      <c r="D163" s="15"/>
      <c r="E163" s="15"/>
      <c r="F163" s="15"/>
      <c r="G163" s="15"/>
    </row>
    <row r="164" spans="2:10" ht="15.6" customHeight="1" x14ac:dyDescent="0.3">
      <c r="B164" s="114" t="s">
        <v>26</v>
      </c>
      <c r="C164" s="115"/>
      <c r="D164" s="116"/>
      <c r="E164" s="120" t="s">
        <v>27</v>
      </c>
      <c r="F164" s="115"/>
      <c r="G164" s="121"/>
      <c r="H164" s="108" t="s">
        <v>28</v>
      </c>
      <c r="I164" s="109"/>
      <c r="J164" s="110"/>
    </row>
    <row r="165" spans="2:10" ht="32.4" customHeight="1" thickBot="1" x14ac:dyDescent="0.35">
      <c r="B165" s="117"/>
      <c r="C165" s="118"/>
      <c r="D165" s="119"/>
      <c r="E165" s="122"/>
      <c r="F165" s="118"/>
      <c r="G165" s="123"/>
      <c r="H165" s="111"/>
      <c r="I165" s="112"/>
      <c r="J165" s="113"/>
    </row>
  </sheetData>
  <mergeCells count="307">
    <mergeCell ref="I144:J144"/>
    <mergeCell ref="I145:J145"/>
    <mergeCell ref="I146:J146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C92:E92"/>
    <mergeCell ref="B162:J162"/>
    <mergeCell ref="C99:E99"/>
    <mergeCell ref="C98:E98"/>
    <mergeCell ref="C97:E97"/>
    <mergeCell ref="C96:E96"/>
    <mergeCell ref="C95:E95"/>
    <mergeCell ref="C94:E94"/>
    <mergeCell ref="C93:E93"/>
    <mergeCell ref="C117:E117"/>
    <mergeCell ref="C116:E116"/>
    <mergeCell ref="C115:E115"/>
    <mergeCell ref="C114:E114"/>
    <mergeCell ref="C113:E113"/>
    <mergeCell ref="C112:E112"/>
    <mergeCell ref="C111:E111"/>
    <mergeCell ref="C110:E110"/>
    <mergeCell ref="I92:J92"/>
    <mergeCell ref="I93:J93"/>
    <mergeCell ref="I94:J94"/>
    <mergeCell ref="I95:J95"/>
    <mergeCell ref="I96:J96"/>
    <mergeCell ref="I97:J97"/>
    <mergeCell ref="I98:J98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108:E108"/>
    <mergeCell ref="C107:E107"/>
    <mergeCell ref="C106:E106"/>
    <mergeCell ref="C105:E105"/>
    <mergeCell ref="C104:E104"/>
    <mergeCell ref="C103:E103"/>
    <mergeCell ref="C102:E102"/>
    <mergeCell ref="C101:E101"/>
    <mergeCell ref="C100:E100"/>
    <mergeCell ref="C66:E66"/>
    <mergeCell ref="C67:E67"/>
    <mergeCell ref="C68:E68"/>
    <mergeCell ref="C69:E69"/>
    <mergeCell ref="C70:E70"/>
    <mergeCell ref="C71:E71"/>
    <mergeCell ref="C72:E72"/>
    <mergeCell ref="C129:E129"/>
    <mergeCell ref="C128:E128"/>
    <mergeCell ref="C127:E127"/>
    <mergeCell ref="C109:E109"/>
    <mergeCell ref="C126:E126"/>
    <mergeCell ref="C125:E125"/>
    <mergeCell ref="C124:E124"/>
    <mergeCell ref="C123:E123"/>
    <mergeCell ref="C122:E122"/>
    <mergeCell ref="C121:E121"/>
    <mergeCell ref="C120:E120"/>
    <mergeCell ref="C119:E119"/>
    <mergeCell ref="C118:E118"/>
    <mergeCell ref="H164:J165"/>
    <mergeCell ref="B164:D165"/>
    <mergeCell ref="E164:G165"/>
    <mergeCell ref="B156:J156"/>
    <mergeCell ref="I157:J157"/>
    <mergeCell ref="B157:H157"/>
    <mergeCell ref="B159:H159"/>
    <mergeCell ref="I158:J158"/>
    <mergeCell ref="B1:J1"/>
    <mergeCell ref="B2:J2"/>
    <mergeCell ref="B15:J15"/>
    <mergeCell ref="I17:J17"/>
    <mergeCell ref="B4:J4"/>
    <mergeCell ref="B5:J5"/>
    <mergeCell ref="G6:J6"/>
    <mergeCell ref="I7:J7"/>
    <mergeCell ref="B6:E6"/>
    <mergeCell ref="B7:E7"/>
    <mergeCell ref="G7:H7"/>
    <mergeCell ref="B8:J8"/>
    <mergeCell ref="B3:G3"/>
    <mergeCell ref="B9:J9"/>
    <mergeCell ref="G17:H17"/>
    <mergeCell ref="B17:D17"/>
    <mergeCell ref="B160:H160"/>
    <mergeCell ref="B155:J155"/>
    <mergeCell ref="I160:J160"/>
    <mergeCell ref="C150:E150"/>
    <mergeCell ref="C151:E151"/>
    <mergeCell ref="C45:E45"/>
    <mergeCell ref="C82:E82"/>
    <mergeCell ref="C147:E147"/>
    <mergeCell ref="C148:E148"/>
    <mergeCell ref="C149:E149"/>
    <mergeCell ref="B153:I153"/>
    <mergeCell ref="G154:J154"/>
    <mergeCell ref="I149:J149"/>
    <mergeCell ref="I45:J45"/>
    <mergeCell ref="I82:J82"/>
    <mergeCell ref="I147:J147"/>
    <mergeCell ref="I148:J148"/>
    <mergeCell ref="C46:E46"/>
    <mergeCell ref="C47:E47"/>
    <mergeCell ref="C48:E48"/>
    <mergeCell ref="C146:E146"/>
    <mergeCell ref="I150:J150"/>
    <mergeCell ref="I151:J151"/>
    <mergeCell ref="I152:J152"/>
    <mergeCell ref="B10:I10"/>
    <mergeCell ref="C20:E20"/>
    <mergeCell ref="C152:E152"/>
    <mergeCell ref="G18:H18"/>
    <mergeCell ref="I18:J18"/>
    <mergeCell ref="B18:D18"/>
    <mergeCell ref="B16:J16"/>
    <mergeCell ref="B11:I11"/>
    <mergeCell ref="B14:I14"/>
    <mergeCell ref="B13:I13"/>
    <mergeCell ref="I19:J19"/>
    <mergeCell ref="I20:J20"/>
    <mergeCell ref="I43:J43"/>
    <mergeCell ref="I44:J44"/>
    <mergeCell ref="B12:I12"/>
    <mergeCell ref="C19:E19"/>
    <mergeCell ref="C43:E43"/>
    <mergeCell ref="C44:E44"/>
    <mergeCell ref="I21:J21"/>
    <mergeCell ref="C21:E21"/>
    <mergeCell ref="C22:E22"/>
    <mergeCell ref="C23:E23"/>
    <mergeCell ref="C24:E24"/>
    <mergeCell ref="C25:E25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C145:E145"/>
    <mergeCell ref="I31:J31"/>
    <mergeCell ref="I32:J32"/>
    <mergeCell ref="I33:J33"/>
    <mergeCell ref="I34:J34"/>
    <mergeCell ref="I35:J35"/>
    <mergeCell ref="I36:J36"/>
    <mergeCell ref="C31:E31"/>
    <mergeCell ref="C32:E32"/>
    <mergeCell ref="C33:E33"/>
    <mergeCell ref="C34:E34"/>
    <mergeCell ref="C35:E35"/>
    <mergeCell ref="I42:J42"/>
    <mergeCell ref="I37:J37"/>
    <mergeCell ref="I38:J38"/>
    <mergeCell ref="I39:J39"/>
    <mergeCell ref="I40:J40"/>
    <mergeCell ref="I41:J41"/>
    <mergeCell ref="C135:E135"/>
    <mergeCell ref="C134:E134"/>
    <mergeCell ref="C133:E133"/>
    <mergeCell ref="C132:E132"/>
    <mergeCell ref="C131:E131"/>
    <mergeCell ref="C130:E130"/>
    <mergeCell ref="C142:E142"/>
    <mergeCell ref="C141:E141"/>
    <mergeCell ref="C140:E140"/>
    <mergeCell ref="C139:E139"/>
    <mergeCell ref="C138:E138"/>
    <mergeCell ref="C137:E137"/>
    <mergeCell ref="C136:E136"/>
    <mergeCell ref="C143:E143"/>
    <mergeCell ref="C144:E144"/>
    <mergeCell ref="C26:E26"/>
    <mergeCell ref="C27:E27"/>
    <mergeCell ref="C28:E28"/>
    <mergeCell ref="C29:E29"/>
    <mergeCell ref="C30:E30"/>
    <mergeCell ref="C41:E41"/>
    <mergeCell ref="C42:E42"/>
    <mergeCell ref="C36:E36"/>
    <mergeCell ref="C37:E37"/>
    <mergeCell ref="C38:E38"/>
    <mergeCell ref="C39:E39"/>
    <mergeCell ref="C40:E40"/>
  </mergeCells>
  <phoneticPr fontId="25" type="noConversion"/>
  <dataValidations count="2">
    <dataValidation type="list" allowBlank="1" showInputMessage="1" showErrorMessage="1" sqref="G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45720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45720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45720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1935480</xdr:colOff>
                    <xdr:row>13</xdr:row>
                    <xdr:rowOff>0</xdr:rowOff>
                  </from>
                  <to>
                    <xdr:col>11</xdr:col>
                    <xdr:colOff>160020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45720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28" t="s">
        <v>29</v>
      </c>
    </row>
    <row r="3" spans="2:2" x14ac:dyDescent="0.3">
      <c r="B3" s="29"/>
    </row>
    <row r="4" spans="2:2" x14ac:dyDescent="0.3">
      <c r="B4" s="30" t="s">
        <v>30</v>
      </c>
    </row>
    <row r="5" spans="2:2" x14ac:dyDescent="0.3">
      <c r="B5" s="31"/>
    </row>
    <row r="6" spans="2:2" x14ac:dyDescent="0.3">
      <c r="B6" s="32" t="s">
        <v>31</v>
      </c>
    </row>
    <row r="7" spans="2:2" x14ac:dyDescent="0.3">
      <c r="B7" s="30"/>
    </row>
    <row r="8" spans="2:2" ht="60.75" customHeight="1" x14ac:dyDescent="0.3">
      <c r="B8" s="33" t="s">
        <v>32</v>
      </c>
    </row>
    <row r="9" spans="2:2" x14ac:dyDescent="0.3">
      <c r="B9" s="33"/>
    </row>
    <row r="10" spans="2:2" x14ac:dyDescent="0.3">
      <c r="B10" s="34" t="s">
        <v>33</v>
      </c>
    </row>
    <row r="11" spans="2:2" x14ac:dyDescent="0.3">
      <c r="B11" s="34" t="s">
        <v>34</v>
      </c>
    </row>
    <row r="12" spans="2:2" x14ac:dyDescent="0.3">
      <c r="B12" s="34" t="s">
        <v>35</v>
      </c>
    </row>
    <row r="13" spans="2:2" x14ac:dyDescent="0.3">
      <c r="B13" s="34" t="s">
        <v>36</v>
      </c>
    </row>
    <row r="14" spans="2:2" x14ac:dyDescent="0.3">
      <c r="B14" s="30"/>
    </row>
    <row r="15" spans="2:2" ht="28.8" x14ac:dyDescent="0.3">
      <c r="B15" s="33" t="s">
        <v>37</v>
      </c>
    </row>
    <row r="16" spans="2:2" x14ac:dyDescent="0.3">
      <c r="B16" s="35"/>
    </row>
    <row r="17" spans="2:2" ht="28.8" x14ac:dyDescent="0.3">
      <c r="B17" s="30" t="s">
        <v>38</v>
      </c>
    </row>
    <row r="18" spans="2:2" ht="15" thickBot="1" x14ac:dyDescent="0.35">
      <c r="B18" s="27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39</v>
      </c>
    </row>
    <row r="3" spans="1:1" x14ac:dyDescent="0.3">
      <c r="A3" s="2"/>
    </row>
    <row r="4" spans="1:1" x14ac:dyDescent="0.3">
      <c r="A4" s="7" t="s">
        <v>30</v>
      </c>
    </row>
    <row r="5" spans="1:1" x14ac:dyDescent="0.3">
      <c r="A5" s="2"/>
    </row>
    <row r="6" spans="1:1" x14ac:dyDescent="0.3">
      <c r="A6" s="5" t="s">
        <v>31</v>
      </c>
    </row>
    <row r="7" spans="1:1" x14ac:dyDescent="0.3">
      <c r="A7" s="6"/>
    </row>
    <row r="8" spans="1:1" ht="60.75" customHeight="1" x14ac:dyDescent="0.3">
      <c r="A8" s="8" t="s">
        <v>40</v>
      </c>
    </row>
    <row r="9" spans="1:1" x14ac:dyDescent="0.3">
      <c r="A9" s="8"/>
    </row>
    <row r="10" spans="1:1" x14ac:dyDescent="0.3">
      <c r="A10" s="8" t="s">
        <v>41</v>
      </c>
    </row>
    <row r="11" spans="1:1" x14ac:dyDescent="0.3">
      <c r="A11" s="8" t="s">
        <v>42</v>
      </c>
    </row>
    <row r="12" spans="1:1" x14ac:dyDescent="0.3">
      <c r="A12" s="8" t="s">
        <v>43</v>
      </c>
    </row>
    <row r="13" spans="1:1" x14ac:dyDescent="0.3">
      <c r="A13" s="8" t="s">
        <v>44</v>
      </c>
    </row>
    <row r="14" spans="1:1" x14ac:dyDescent="0.3">
      <c r="A14" s="8" t="s">
        <v>45</v>
      </c>
    </row>
    <row r="15" spans="1:1" x14ac:dyDescent="0.3">
      <c r="A15" s="8" t="s">
        <v>46</v>
      </c>
    </row>
    <row r="16" spans="1:1" x14ac:dyDescent="0.3">
      <c r="A16" s="8" t="s">
        <v>47</v>
      </c>
    </row>
    <row r="17" spans="1:1" ht="28.8" x14ac:dyDescent="0.3">
      <c r="A17" s="8" t="s">
        <v>48</v>
      </c>
    </row>
    <row r="18" spans="1:1" x14ac:dyDescent="0.3">
      <c r="A18" s="8" t="s">
        <v>49</v>
      </c>
    </row>
    <row r="19" spans="1:1" x14ac:dyDescent="0.3">
      <c r="A19" s="8" t="s">
        <v>50</v>
      </c>
    </row>
    <row r="20" spans="1:1" x14ac:dyDescent="0.3">
      <c r="A20" s="8" t="s">
        <v>51</v>
      </c>
    </row>
    <row r="21" spans="1:1" ht="28.8" x14ac:dyDescent="0.3">
      <c r="A21" s="8" t="s">
        <v>52</v>
      </c>
    </row>
    <row r="22" spans="1:1" x14ac:dyDescent="0.3">
      <c r="A22" s="8" t="s">
        <v>53</v>
      </c>
    </row>
    <row r="23" spans="1:1" x14ac:dyDescent="0.3">
      <c r="A23" s="9"/>
    </row>
    <row r="24" spans="1:1" ht="57.6" x14ac:dyDescent="0.3">
      <c r="A24" s="8" t="s">
        <v>54</v>
      </c>
    </row>
    <row r="25" spans="1:1" ht="13.5" customHeight="1" x14ac:dyDescent="0.3">
      <c r="A25" s="8"/>
    </row>
    <row r="26" spans="1:1" ht="28.8" x14ac:dyDescent="0.3">
      <c r="A26" s="8" t="s">
        <v>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56</v>
      </c>
    </row>
    <row r="3" spans="1:1" x14ac:dyDescent="0.3">
      <c r="A3" s="2"/>
    </row>
    <row r="4" spans="1:1" x14ac:dyDescent="0.3">
      <c r="A4" s="8" t="s">
        <v>30</v>
      </c>
    </row>
    <row r="5" spans="1:1" x14ac:dyDescent="0.3">
      <c r="A5" s="9"/>
    </row>
    <row r="6" spans="1:1" x14ac:dyDescent="0.3">
      <c r="A6" s="11" t="s">
        <v>31</v>
      </c>
    </row>
    <row r="7" spans="1:1" x14ac:dyDescent="0.3">
      <c r="A7" s="8"/>
    </row>
    <row r="8" spans="1:1" ht="60.75" customHeight="1" x14ac:dyDescent="0.3">
      <c r="A8" s="8" t="s">
        <v>57</v>
      </c>
    </row>
    <row r="9" spans="1:1" x14ac:dyDescent="0.3">
      <c r="A9" s="8" t="s">
        <v>58</v>
      </c>
    </row>
    <row r="10" spans="1:1" x14ac:dyDescent="0.3">
      <c r="A10" s="10"/>
    </row>
    <row r="11" spans="1:1" ht="28.8" x14ac:dyDescent="0.3">
      <c r="A11" s="8" t="s">
        <v>59</v>
      </c>
    </row>
    <row r="12" spans="1:1" x14ac:dyDescent="0.3">
      <c r="A12" s="8"/>
    </row>
    <row r="13" spans="1:1" ht="28.8" x14ac:dyDescent="0.3">
      <c r="A13" s="8" t="s">
        <v>60</v>
      </c>
    </row>
    <row r="14" spans="1:1" x14ac:dyDescent="0.3">
      <c r="A14" s="8"/>
    </row>
    <row r="15" spans="1:1" ht="28.8" x14ac:dyDescent="0.3">
      <c r="A15" s="8" t="s">
        <v>61</v>
      </c>
    </row>
    <row r="16" spans="1:1" x14ac:dyDescent="0.3">
      <c r="A16" s="8"/>
    </row>
    <row r="17" spans="1:1" ht="57.6" x14ac:dyDescent="0.3">
      <c r="A17" s="8" t="s">
        <v>62</v>
      </c>
    </row>
    <row r="18" spans="1:1" x14ac:dyDescent="0.3">
      <c r="A18" s="8"/>
    </row>
    <row r="19" spans="1:1" ht="72" x14ac:dyDescent="0.3">
      <c r="A19" s="8" t="s">
        <v>63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2025-06-24T20:28:51Z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