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slovenskaspravaciest-my.sharepoint.com/personal/michalkova_ssc_sk/Documents/2024_ULOHY 3000/VO mosty PD/06_2025 Final pactum park/"/>
    </mc:Choice>
  </mc:AlternateContent>
  <bookViews>
    <workbookView xWindow="0" yWindow="0" windowWidth="23040" windowHeight="9330"/>
  </bookViews>
  <sheets>
    <sheet name="Cena celkom" sheetId="2" r:id="rId1"/>
    <sheet name="Zväzok 5" sheetId="1" r:id="rId2"/>
    <sheet name="Zväzok 3 a 4" sheetId="3" r:id="rId3"/>
    <sheet name="Vytýčenie PPBP a HVB" sheetId="5" r:id="rId4"/>
    <sheet name="PDP" sheetId="4" r:id="rId5"/>
  </sheets>
  <definedNames>
    <definedName name="_xlnm.Print_Area" localSheetId="0">'Cena celkom'!$A$2:$C$14</definedName>
    <definedName name="_xlnm.Print_Area" localSheetId="4">PDP!$A$2:$G$15</definedName>
    <definedName name="_xlnm.Print_Area" localSheetId="2">'Zväzok 3 a 4'!$A$2:$E$21</definedName>
    <definedName name="_xlnm.Print_Area" localSheetId="1">'Zväzok 5'!$A$2:$F$50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 l="1"/>
  <c r="F26" i="1" s="1"/>
  <c r="G14" i="4" l="1"/>
  <c r="E31" i="1"/>
  <c r="E27" i="1"/>
  <c r="F11" i="1"/>
  <c r="E10" i="5" l="1"/>
  <c r="E11" i="5" s="1"/>
  <c r="C9" i="2" l="1"/>
  <c r="E12" i="5"/>
  <c r="E8" i="5"/>
  <c r="A2" i="5"/>
  <c r="E20" i="1" l="1"/>
  <c r="F16" i="1" s="1"/>
  <c r="E40" i="1" l="1"/>
  <c r="A2" i="4" l="1"/>
  <c r="A2" i="3"/>
  <c r="A2" i="1"/>
  <c r="F48" i="1" l="1"/>
  <c r="G9" i="4"/>
  <c r="G13" i="4" s="1"/>
  <c r="C7" i="2" l="1"/>
  <c r="F49" i="1"/>
  <c r="F50" i="1" s="1"/>
  <c r="G15" i="4"/>
  <c r="C10" i="2"/>
  <c r="E12" i="3"/>
  <c r="E8" i="3"/>
  <c r="E19" i="3" l="1"/>
  <c r="C8" i="2" l="1"/>
  <c r="C12" i="2" s="1"/>
  <c r="C13" i="2" s="1"/>
  <c r="E20" i="3"/>
  <c r="E21" i="3" s="1"/>
  <c r="C14" i="2" l="1"/>
</calcChain>
</file>

<file path=xl/sharedStrings.xml><?xml version="1.0" encoding="utf-8"?>
<sst xmlns="http://schemas.openxmlformats.org/spreadsheetml/2006/main" count="174" uniqueCount="104">
  <si>
    <t>Názov časti dokumentácie</t>
  </si>
  <si>
    <t>Medzisúčet</t>
  </si>
  <si>
    <t>Cena celkom</t>
  </si>
  <si>
    <t>A</t>
  </si>
  <si>
    <t>X</t>
  </si>
  <si>
    <t>D</t>
  </si>
  <si>
    <t>E</t>
  </si>
  <si>
    <t>Dokumentácia meračských prác</t>
  </si>
  <si>
    <t>Plán BOZP</t>
  </si>
  <si>
    <t>B</t>
  </si>
  <si>
    <t>Dopravné značenie</t>
  </si>
  <si>
    <t>Ostatné objekty</t>
  </si>
  <si>
    <t>Geologické prieskumy</t>
  </si>
  <si>
    <t>Dokumentácia na majetkoprávne vysporiadanie</t>
  </si>
  <si>
    <t>Špecifikácia ceny na vypracovanie:</t>
  </si>
  <si>
    <t>Príloha č.2</t>
  </si>
  <si>
    <t>Špecifikácia ceny celkom:</t>
  </si>
  <si>
    <t>Predmet</t>
  </si>
  <si>
    <t>Navrhovaná cena celkom bez DPH</t>
  </si>
  <si>
    <t>Navrhovaná cena celkom  s DPH</t>
  </si>
  <si>
    <t>Zväzok 3 Požiadavky objednávateľa</t>
  </si>
  <si>
    <t>Dokumentácie na ponuku (DP)</t>
  </si>
  <si>
    <t>Všeobecné technicko-kvalitatívne podmienky a katalógové listy</t>
  </si>
  <si>
    <t>Zvláštne technicko-kvalitatívne podmienky</t>
  </si>
  <si>
    <t>Zväzok 4 Cenová časť</t>
  </si>
  <si>
    <t>Teoretické ocenenie stavby</t>
  </si>
  <si>
    <t>Celková cena Zväzok 3 a Zväzok 4 bez DPH</t>
  </si>
  <si>
    <t>Celková cena Zväzok 3 a Zväzok 4 s DPH</t>
  </si>
  <si>
    <t xml:space="preserve">Názov časti </t>
  </si>
  <si>
    <t>Navrhovaná cena za Zväzok 3 a Zväzok 4 - DP</t>
  </si>
  <si>
    <t>Výkon AD</t>
  </si>
  <si>
    <t>Účasť na kontrólnych dňoch</t>
  </si>
  <si>
    <t>Zmeny technického riešenia</t>
  </si>
  <si>
    <t>Predpokladaný počet hodín</t>
  </si>
  <si>
    <t>Hodinová sadzba</t>
  </si>
  <si>
    <t xml:space="preserve"> [€/hod]</t>
  </si>
  <si>
    <t xml:space="preserve"> [hod]</t>
  </si>
  <si>
    <t xml:space="preserve"> v [€]</t>
  </si>
  <si>
    <t xml:space="preserve"> v  [€]</t>
  </si>
  <si>
    <t>v  [€]</t>
  </si>
  <si>
    <t>v [€]</t>
  </si>
  <si>
    <t>Vytyčovacia sieť - návrh polohy PPBP a HVB</t>
  </si>
  <si>
    <t>Orientačný rozpočet</t>
  </si>
  <si>
    <t>Enviromentálne prieskumy a štúdie</t>
  </si>
  <si>
    <t>Účelová mapa vrátane vytýčenia IS priamo v teréne</t>
  </si>
  <si>
    <t>Obchádzková trasa v prípade potreby</t>
  </si>
  <si>
    <t>Úpravy meliorácií v prípade potreby</t>
  </si>
  <si>
    <t>Náhradná výsadba v prípade potreby</t>
  </si>
  <si>
    <t>Dokumentácia na vyňatie z LP a z PP</t>
  </si>
  <si>
    <t>Dokumentácia na trvalé a dočasné odňatie z PP</t>
  </si>
  <si>
    <t>Dokumentácia na trvalé a dočasné vyňatie pôdy z LP</t>
  </si>
  <si>
    <t>Rekultivácie v prípade potreby</t>
  </si>
  <si>
    <t>Pedologický prieskum v prípade potreby</t>
  </si>
  <si>
    <t>Inventarizácia a spoločenské ohodnotenie biotopov v prípade požiadavky</t>
  </si>
  <si>
    <t>Primerané posúdenie na Natura 2000 v prípade požiadavky</t>
  </si>
  <si>
    <t xml:space="preserve">Dendrologický prieskum v prípade potreby </t>
  </si>
  <si>
    <t>Celková cena s DPH</t>
  </si>
  <si>
    <t>Celková cena bez DPH</t>
  </si>
  <si>
    <t>Stavba: Názov objektu</t>
  </si>
  <si>
    <t>Stavebný zámer a Projekt stavby</t>
  </si>
  <si>
    <t>DPH 23%</t>
  </si>
  <si>
    <t>ZOZNAM DOKUMENTÁCIE</t>
  </si>
  <si>
    <t>SÚHRNNÁ SPRÁVA</t>
  </si>
  <si>
    <t>C</t>
  </si>
  <si>
    <t>SITUAČNÉ VÝKRESY</t>
  </si>
  <si>
    <t>SIT</t>
  </si>
  <si>
    <t>1</t>
  </si>
  <si>
    <t>Situačný výkres širších vzťahov</t>
  </si>
  <si>
    <t>2</t>
  </si>
  <si>
    <t>Koordinačný situačný výkres</t>
  </si>
  <si>
    <t>3</t>
  </si>
  <si>
    <t>Situačný výkres stavby na podklade katastrálnej mapy</t>
  </si>
  <si>
    <t>4</t>
  </si>
  <si>
    <t>Situácia záberu pozemkov</t>
  </si>
  <si>
    <t>DOKUMENTÁCIA STAVEBNÝCH OBJEKTOV</t>
  </si>
  <si>
    <t xml:space="preserve">Úprava cesty </t>
  </si>
  <si>
    <t xml:space="preserve">Rekonštrukcia mosta </t>
  </si>
  <si>
    <t>PRÍLOHY</t>
  </si>
  <si>
    <t>Inžiniersko-geologický prieskum a hydrogeologický prieskum</t>
  </si>
  <si>
    <t>Dokladová časť - inžinierska činnosť</t>
  </si>
  <si>
    <t>Preložky inžinierskych sietí v prípade potreby</t>
  </si>
  <si>
    <t>Zväzok 5 - Stavebný zámer a Projekt stavby s náležitosťami Vykonávacieho projektu</t>
  </si>
  <si>
    <t>4.1</t>
  </si>
  <si>
    <t>4.2</t>
  </si>
  <si>
    <t>4.3</t>
  </si>
  <si>
    <t>4.4</t>
  </si>
  <si>
    <t>4.5</t>
  </si>
  <si>
    <t>Navrhovaná cena za Zväzok 5 - Stavebný zámer a Projekt stavby s náležitosťami Vykonávacieho projektu</t>
  </si>
  <si>
    <t>Navrhovaná cena Vytyčovacej siete v teréne pred výstavbou</t>
  </si>
  <si>
    <t>Celková cena Zväzok 5 - Stavebný zámer a Projekt stavby s náležitosťami Vykonávacieho projektu bez DPH</t>
  </si>
  <si>
    <t>Celková cena Zväzok 5 - Stavebný zámer a Projekt stavby s náležitosťami Vykonávacieho projektu s DPH</t>
  </si>
  <si>
    <t>Realizácia Vytyčovacej siete v teréne pred výstavbou</t>
  </si>
  <si>
    <t>Preambula</t>
  </si>
  <si>
    <t>Súpis prác</t>
  </si>
  <si>
    <t>Popis prác</t>
  </si>
  <si>
    <t>Podrobný výkaz výmer</t>
  </si>
  <si>
    <t>Celková cena za AD bez DPH</t>
  </si>
  <si>
    <t>Celková cena za AD s DPH</t>
  </si>
  <si>
    <t>Autorský dohľad</t>
  </si>
  <si>
    <t>Vplyv stavby na ŽP</t>
  </si>
  <si>
    <t>Plán organizácie výstavby</t>
  </si>
  <si>
    <t>Dokumentácia pre ŽSR v prípade potreby</t>
  </si>
  <si>
    <t>Výkonávanie dohľadu projektanta nad zhotovením stavby (PDP)</t>
  </si>
  <si>
    <t>Navrhovaná cena za Výkon dohľadu projektanta - PDP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</si>
</sst>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41B]_-;\-* #,##0.00\ [$€-41B]_-;_-* &quot;-&quot;??\ [$€-41B]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0"/>
      <color theme="1"/>
      <name val="Arial CE"/>
      <family val="2"/>
      <charset val="238"/>
    </font>
    <font>
      <b/>
      <sz val="10"/>
      <color theme="1"/>
      <name val="Arial CE"/>
      <family val="2"/>
      <charset val="238"/>
    </font>
    <font>
      <b/>
      <sz val="14"/>
      <color theme="1"/>
      <name val="Arial CE"/>
      <family val="2"/>
      <charset val="238"/>
    </font>
    <font>
      <sz val="14"/>
      <color theme="1"/>
      <name val="Arial CE"/>
      <family val="2"/>
      <charset val="238"/>
    </font>
    <font>
      <b/>
      <sz val="12"/>
      <color theme="1"/>
      <name val="Arial CE"/>
      <family val="2"/>
      <charset val="238"/>
    </font>
    <font>
      <u/>
      <sz val="11"/>
      <color theme="1"/>
      <name val="Arial CE"/>
      <family val="2"/>
      <charset val="238"/>
    </font>
    <font>
      <b/>
      <sz val="11"/>
      <color theme="1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02">
    <xf numFmtId="0" fontId="0" fillId="0" borderId="0" xfId="0"/>
    <xf numFmtId="0" fontId="1" fillId="0" borderId="0" xfId="0" applyFont="1"/>
    <xf numFmtId="0" fontId="2" fillId="0" borderId="7" xfId="0" applyFont="1" applyBorder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Fill="1" applyBorder="1"/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16" fontId="3" fillId="0" borderId="8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0" fontId="3" fillId="0" borderId="8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right"/>
    </xf>
    <xf numFmtId="164" fontId="4" fillId="0" borderId="11" xfId="0" applyNumberFormat="1" applyFont="1" applyBorder="1" applyAlignment="1">
      <alignment horizontal="center"/>
    </xf>
    <xf numFmtId="164" fontId="4" fillId="0" borderId="14" xfId="0" applyNumberFormat="1" applyFont="1" applyBorder="1" applyAlignment="1">
      <alignment horizontal="center"/>
    </xf>
    <xf numFmtId="164" fontId="2" fillId="0" borderId="17" xfId="0" applyNumberFormat="1" applyFont="1" applyFill="1" applyBorder="1" applyAlignment="1">
      <alignment horizontal="center"/>
    </xf>
    <xf numFmtId="164" fontId="1" fillId="2" borderId="17" xfId="0" applyNumberFormat="1" applyFont="1" applyFill="1" applyBorder="1" applyAlignment="1">
      <alignment horizontal="center"/>
    </xf>
    <xf numFmtId="164" fontId="10" fillId="2" borderId="18" xfId="0" applyNumberFormat="1" applyFont="1" applyFill="1" applyBorder="1" applyAlignment="1">
      <alignment horizontal="center"/>
    </xf>
    <xf numFmtId="164" fontId="2" fillId="0" borderId="29" xfId="0" applyNumberFormat="1" applyFont="1" applyFill="1" applyBorder="1" applyAlignment="1">
      <alignment horizontal="center"/>
    </xf>
    <xf numFmtId="0" fontId="10" fillId="0" borderId="27" xfId="0" applyFont="1" applyFill="1" applyBorder="1" applyAlignment="1">
      <alignment horizontal="center"/>
    </xf>
    <xf numFmtId="0" fontId="10" fillId="0" borderId="28" xfId="0" applyFont="1" applyFill="1" applyBorder="1" applyAlignment="1">
      <alignment horizontal="center"/>
    </xf>
    <xf numFmtId="164" fontId="11" fillId="2" borderId="16" xfId="0" applyNumberFormat="1" applyFont="1" applyFill="1" applyBorder="1" applyAlignment="1">
      <alignment horizontal="center"/>
    </xf>
    <xf numFmtId="164" fontId="3" fillId="3" borderId="20" xfId="0" applyNumberFormat="1" applyFont="1" applyFill="1" applyBorder="1" applyAlignment="1">
      <alignment horizontal="center"/>
    </xf>
    <xf numFmtId="0" fontId="1" fillId="0" borderId="16" xfId="0" applyFont="1" applyBorder="1"/>
    <xf numFmtId="0" fontId="1" fillId="0" borderId="16" xfId="0" applyFont="1" applyFill="1" applyBorder="1"/>
    <xf numFmtId="164" fontId="2" fillId="3" borderId="17" xfId="0" applyNumberFormat="1" applyFont="1" applyFill="1" applyBorder="1" applyAlignment="1">
      <alignment horizontal="center"/>
    </xf>
    <xf numFmtId="164" fontId="2" fillId="2" borderId="17" xfId="0" applyNumberFormat="1" applyFont="1" applyFill="1" applyBorder="1" applyAlignment="1">
      <alignment horizontal="center"/>
    </xf>
    <xf numFmtId="164" fontId="4" fillId="0" borderId="17" xfId="0" applyNumberFormat="1" applyFont="1" applyBorder="1" applyAlignment="1">
      <alignment horizontal="center"/>
    </xf>
    <xf numFmtId="0" fontId="1" fillId="2" borderId="30" xfId="0" applyFont="1" applyFill="1" applyBorder="1"/>
    <xf numFmtId="0" fontId="3" fillId="0" borderId="13" xfId="0" applyFont="1" applyBorder="1"/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10" fillId="2" borderId="16" xfId="0" applyNumberFormat="1" applyFont="1" applyFill="1" applyBorder="1"/>
    <xf numFmtId="0" fontId="11" fillId="2" borderId="10" xfId="0" applyFont="1" applyFill="1" applyBorder="1"/>
    <xf numFmtId="0" fontId="11" fillId="2" borderId="10" xfId="0" applyFont="1" applyFill="1" applyBorder="1" applyAlignment="1">
      <alignment horizontal="left"/>
    </xf>
    <xf numFmtId="0" fontId="1" fillId="2" borderId="1" xfId="0" applyFont="1" applyFill="1" applyBorder="1"/>
    <xf numFmtId="0" fontId="1" fillId="2" borderId="2" xfId="0" applyFont="1" applyFill="1" applyBorder="1"/>
    <xf numFmtId="164" fontId="10" fillId="2" borderId="3" xfId="0" applyNumberFormat="1" applyFont="1" applyFill="1" applyBorder="1"/>
    <xf numFmtId="0" fontId="1" fillId="2" borderId="23" xfId="0" applyFont="1" applyFill="1" applyBorder="1"/>
    <xf numFmtId="0" fontId="1" fillId="2" borderId="21" xfId="0" applyFont="1" applyFill="1" applyBorder="1"/>
    <xf numFmtId="0" fontId="1" fillId="2" borderId="21" xfId="0" applyFont="1" applyFill="1" applyBorder="1" applyAlignment="1">
      <alignment horizontal="left"/>
    </xf>
    <xf numFmtId="0" fontId="1" fillId="0" borderId="17" xfId="0" applyFont="1" applyFill="1" applyBorder="1"/>
    <xf numFmtId="164" fontId="1" fillId="2" borderId="15" xfId="0" applyNumberFormat="1" applyFont="1" applyFill="1" applyBorder="1"/>
    <xf numFmtId="0" fontId="1" fillId="2" borderId="24" xfId="0" applyFont="1" applyFill="1" applyBorder="1"/>
    <xf numFmtId="0" fontId="1" fillId="2" borderId="25" xfId="0" applyFont="1" applyFill="1" applyBorder="1"/>
    <xf numFmtId="0" fontId="1" fillId="0" borderId="18" xfId="0" applyFont="1" applyFill="1" applyBorder="1"/>
    <xf numFmtId="164" fontId="10" fillId="2" borderId="26" xfId="0" applyNumberFormat="1" applyFont="1" applyFill="1" applyBorder="1"/>
    <xf numFmtId="0" fontId="11" fillId="2" borderId="2" xfId="0" applyFont="1" applyFill="1" applyBorder="1"/>
    <xf numFmtId="0" fontId="11" fillId="2" borderId="25" xfId="0" applyFont="1" applyFill="1" applyBorder="1"/>
    <xf numFmtId="0" fontId="3" fillId="0" borderId="15" xfId="0" applyFont="1" applyBorder="1"/>
    <xf numFmtId="0" fontId="11" fillId="2" borderId="3" xfId="0" applyFont="1" applyFill="1" applyBorder="1"/>
    <xf numFmtId="0" fontId="1" fillId="2" borderId="15" xfId="0" applyFont="1" applyFill="1" applyBorder="1" applyAlignment="1">
      <alignment horizontal="left"/>
    </xf>
    <xf numFmtId="0" fontId="11" fillId="2" borderId="26" xfId="0" applyFont="1" applyFill="1" applyBorder="1"/>
    <xf numFmtId="0" fontId="0" fillId="0" borderId="7" xfId="0" applyBorder="1"/>
    <xf numFmtId="0" fontId="0" fillId="0" borderId="12" xfId="0" applyBorder="1"/>
    <xf numFmtId="0" fontId="3" fillId="0" borderId="26" xfId="0" applyFont="1" applyBorder="1"/>
    <xf numFmtId="164" fontId="2" fillId="0" borderId="18" xfId="0" applyNumberFormat="1" applyFont="1" applyFill="1" applyBorder="1" applyAlignment="1">
      <alignment horizontal="center"/>
    </xf>
    <xf numFmtId="0" fontId="0" fillId="0" borderId="48" xfId="0" applyBorder="1"/>
    <xf numFmtId="0" fontId="0" fillId="2" borderId="9" xfId="0" applyFill="1" applyBorder="1"/>
    <xf numFmtId="0" fontId="0" fillId="2" borderId="7" xfId="0" applyFill="1" applyBorder="1"/>
    <xf numFmtId="0" fontId="0" fillId="2" borderId="12" xfId="0" applyFill="1" applyBorder="1"/>
    <xf numFmtId="0" fontId="2" fillId="0" borderId="20" xfId="0" applyFont="1" applyBorder="1"/>
    <xf numFmtId="164" fontId="3" fillId="3" borderId="13" xfId="0" applyNumberFormat="1" applyFont="1" applyFill="1" applyBorder="1" applyAlignment="1">
      <alignment horizontal="center"/>
    </xf>
    <xf numFmtId="16" fontId="3" fillId="0" borderId="8" xfId="0" applyNumberFormat="1" applyFont="1" applyBorder="1" applyAlignment="1">
      <alignment horizontal="center" vertical="center"/>
    </xf>
    <xf numFmtId="164" fontId="3" fillId="3" borderId="20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6" fontId="3" fillId="0" borderId="8" xfId="0" applyNumberFormat="1" applyFont="1" applyFill="1" applyBorder="1" applyAlignment="1">
      <alignment horizontal="center" vertical="center"/>
    </xf>
    <xf numFmtId="164" fontId="4" fillId="0" borderId="17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8" xfId="0" applyFont="1" applyBorder="1" applyAlignment="1">
      <alignment horizontal="left" vertical="center" wrapText="1"/>
    </xf>
    <xf numFmtId="0" fontId="0" fillId="0" borderId="51" xfId="0" applyBorder="1"/>
    <xf numFmtId="0" fontId="3" fillId="0" borderId="15" xfId="0" applyFont="1" applyBorder="1" applyAlignment="1">
      <alignment wrapText="1"/>
    </xf>
    <xf numFmtId="0" fontId="3" fillId="0" borderId="8" xfId="0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164" fontId="2" fillId="3" borderId="16" xfId="0" applyNumberFormat="1" applyFont="1" applyFill="1" applyBorder="1" applyAlignment="1">
      <alignment horizontal="center"/>
    </xf>
    <xf numFmtId="164" fontId="4" fillId="0" borderId="18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0" fontId="3" fillId="0" borderId="20" xfId="0" applyFont="1" applyBorder="1"/>
    <xf numFmtId="0" fontId="3" fillId="0" borderId="20" xfId="0" applyFont="1" applyBorder="1" applyAlignment="1">
      <alignment vertical="center" wrapText="1"/>
    </xf>
    <xf numFmtId="0" fontId="3" fillId="0" borderId="5" xfId="0" applyFont="1" applyFill="1" applyBorder="1"/>
    <xf numFmtId="0" fontId="3" fillId="0" borderId="20" xfId="0" applyFont="1" applyFill="1" applyBorder="1" applyAlignment="1">
      <alignment vertical="center" wrapText="1"/>
    </xf>
    <xf numFmtId="164" fontId="3" fillId="3" borderId="17" xfId="0" applyNumberFormat="1" applyFont="1" applyFill="1" applyBorder="1" applyAlignment="1">
      <alignment horizontal="center"/>
    </xf>
    <xf numFmtId="164" fontId="5" fillId="2" borderId="17" xfId="0" applyNumberFormat="1" applyFont="1" applyFill="1" applyBorder="1" applyAlignment="1">
      <alignment horizontal="center"/>
    </xf>
    <xf numFmtId="164" fontId="3" fillId="3" borderId="17" xfId="0" applyNumberFormat="1" applyFont="1" applyFill="1" applyBorder="1" applyAlignment="1">
      <alignment horizontal="center" vertical="center"/>
    </xf>
    <xf numFmtId="0" fontId="2" fillId="0" borderId="48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53" xfId="0" applyFont="1" applyBorder="1"/>
    <xf numFmtId="164" fontId="4" fillId="0" borderId="29" xfId="0" applyNumberFormat="1" applyFont="1" applyBorder="1" applyAlignment="1">
      <alignment horizontal="center"/>
    </xf>
    <xf numFmtId="0" fontId="1" fillId="2" borderId="54" xfId="0" applyFont="1" applyFill="1" applyBorder="1"/>
    <xf numFmtId="0" fontId="1" fillId="2" borderId="55" xfId="0" applyFont="1" applyFill="1" applyBorder="1"/>
    <xf numFmtId="0" fontId="11" fillId="2" borderId="55" xfId="0" applyFont="1" applyFill="1" applyBorder="1" applyAlignment="1">
      <alignment horizontal="left" wrapText="1"/>
    </xf>
    <xf numFmtId="0" fontId="1" fillId="0" borderId="46" xfId="0" applyFont="1" applyBorder="1" applyAlignment="1">
      <alignment vertical="center"/>
    </xf>
    <xf numFmtId="0" fontId="1" fillId="0" borderId="57" xfId="0" applyFont="1" applyBorder="1" applyAlignment="1">
      <alignment vertical="center"/>
    </xf>
    <xf numFmtId="0" fontId="1" fillId="0" borderId="58" xfId="0" applyFont="1" applyBorder="1" applyAlignment="1">
      <alignment horizontal="center"/>
    </xf>
    <xf numFmtId="0" fontId="1" fillId="0" borderId="49" xfId="0" applyFont="1" applyBorder="1" applyAlignment="1">
      <alignment vertical="center"/>
    </xf>
    <xf numFmtId="0" fontId="1" fillId="0" borderId="59" xfId="0" applyFont="1" applyBorder="1" applyAlignment="1">
      <alignment vertical="center"/>
    </xf>
    <xf numFmtId="0" fontId="1" fillId="0" borderId="60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164" fontId="2" fillId="4" borderId="17" xfId="0" applyNumberFormat="1" applyFont="1" applyFill="1" applyBorder="1" applyAlignment="1">
      <alignment horizontal="center"/>
    </xf>
    <xf numFmtId="164" fontId="2" fillId="2" borderId="28" xfId="0" applyNumberFormat="1" applyFont="1" applyFill="1" applyBorder="1" applyAlignment="1">
      <alignment horizontal="center"/>
    </xf>
    <xf numFmtId="0" fontId="3" fillId="0" borderId="19" xfId="0" applyFont="1" applyBorder="1" applyAlignment="1">
      <alignment wrapText="1"/>
    </xf>
    <xf numFmtId="0" fontId="11" fillId="2" borderId="2" xfId="0" applyFont="1" applyFill="1" applyBorder="1" applyAlignment="1">
      <alignment wrapText="1"/>
    </xf>
    <xf numFmtId="0" fontId="11" fillId="2" borderId="25" xfId="0" applyFont="1" applyFill="1" applyBorder="1" applyAlignment="1">
      <alignment wrapText="1"/>
    </xf>
    <xf numFmtId="0" fontId="3" fillId="0" borderId="61" xfId="0" applyFont="1" applyBorder="1"/>
    <xf numFmtId="164" fontId="3" fillId="3" borderId="62" xfId="0" applyNumberFormat="1" applyFont="1" applyFill="1" applyBorder="1" applyAlignment="1">
      <alignment horizontal="center"/>
    </xf>
    <xf numFmtId="164" fontId="4" fillId="0" borderId="60" xfId="0" applyNumberFormat="1" applyFont="1" applyBorder="1" applyAlignment="1">
      <alignment horizontal="center"/>
    </xf>
    <xf numFmtId="0" fontId="3" fillId="0" borderId="41" xfId="0" applyFont="1" applyBorder="1"/>
    <xf numFmtId="164" fontId="3" fillId="3" borderId="53" xfId="0" applyNumberFormat="1" applyFont="1" applyFill="1" applyBorder="1" applyAlignment="1">
      <alignment horizontal="center"/>
    </xf>
    <xf numFmtId="164" fontId="4" fillId="0" borderId="44" xfId="0" applyNumberFormat="1" applyFont="1" applyBorder="1" applyAlignment="1">
      <alignment horizontal="center"/>
    </xf>
    <xf numFmtId="0" fontId="11" fillId="2" borderId="55" xfId="0" applyFont="1" applyFill="1" applyBorder="1"/>
    <xf numFmtId="164" fontId="10" fillId="2" borderId="56" xfId="0" applyNumberFormat="1" applyFont="1" applyFill="1" applyBorder="1" applyAlignment="1">
      <alignment horizontal="center"/>
    </xf>
    <xf numFmtId="164" fontId="10" fillId="2" borderId="52" xfId="0" applyNumberFormat="1" applyFont="1" applyFill="1" applyBorder="1" applyAlignment="1">
      <alignment horizontal="center"/>
    </xf>
    <xf numFmtId="164" fontId="3" fillId="3" borderId="41" xfId="0" applyNumberFormat="1" applyFont="1" applyFill="1" applyBorder="1" applyAlignment="1">
      <alignment horizontal="center"/>
    </xf>
    <xf numFmtId="0" fontId="11" fillId="2" borderId="55" xfId="0" applyFont="1" applyFill="1" applyBorder="1" applyAlignment="1">
      <alignment horizontal="left"/>
    </xf>
    <xf numFmtId="0" fontId="1" fillId="2" borderId="56" xfId="0" applyFont="1" applyFill="1" applyBorder="1"/>
    <xf numFmtId="164" fontId="10" fillId="2" borderId="52" xfId="0" applyNumberFormat="1" applyFont="1" applyFill="1" applyBorder="1"/>
    <xf numFmtId="0" fontId="2" fillId="0" borderId="4" xfId="0" applyFont="1" applyBorder="1" applyAlignment="1"/>
    <xf numFmtId="0" fontId="2" fillId="0" borderId="0" xfId="0" applyFont="1" applyBorder="1" applyAlignment="1"/>
    <xf numFmtId="0" fontId="2" fillId="0" borderId="22" xfId="0" applyFont="1" applyBorder="1" applyAlignment="1"/>
    <xf numFmtId="164" fontId="4" fillId="0" borderId="45" xfId="0" applyNumberFormat="1" applyFont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3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12" fillId="0" borderId="0" xfId="0" applyFont="1"/>
    <xf numFmtId="0" fontId="3" fillId="0" borderId="11" xfId="0" applyFont="1" applyFill="1" applyBorder="1"/>
    <xf numFmtId="0" fontId="10" fillId="0" borderId="46" xfId="0" applyFont="1" applyFill="1" applyBorder="1" applyAlignment="1">
      <alignment horizontal="center" vertical="center"/>
    </xf>
    <xf numFmtId="0" fontId="10" fillId="0" borderId="47" xfId="0" applyFont="1" applyFill="1" applyBorder="1" applyAlignment="1">
      <alignment horizontal="center" vertical="center"/>
    </xf>
    <xf numFmtId="0" fontId="10" fillId="0" borderId="49" xfId="0" applyFont="1" applyFill="1" applyBorder="1" applyAlignment="1">
      <alignment horizontal="center" vertical="center"/>
    </xf>
    <xf numFmtId="0" fontId="10" fillId="0" borderId="50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2" xfId="0" applyBorder="1" applyAlignment="1">
      <alignment horizontal="center"/>
    </xf>
    <xf numFmtId="0" fontId="6" fillId="0" borderId="0" xfId="0" applyFont="1" applyAlignment="1">
      <alignment horizontal="left" wrapText="1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1" fillId="2" borderId="56" xfId="0" applyFont="1" applyFill="1" applyBorder="1" applyAlignment="1">
      <alignment horizontal="center"/>
    </xf>
    <xf numFmtId="0" fontId="1" fillId="2" borderId="36" xfId="0" applyFont="1" applyFill="1" applyBorder="1" applyAlignment="1">
      <alignment horizontal="center"/>
    </xf>
    <xf numFmtId="0" fontId="11" fillId="2" borderId="34" xfId="0" applyFont="1" applyFill="1" applyBorder="1" applyAlignment="1">
      <alignment horizontal="center"/>
    </xf>
    <xf numFmtId="0" fontId="11" fillId="2" borderId="35" xfId="0" applyFont="1" applyFill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16" fontId="3" fillId="0" borderId="48" xfId="0" applyNumberFormat="1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16" fontId="3" fillId="0" borderId="12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0" fillId="2" borderId="34" xfId="0" applyFont="1" applyFill="1" applyBorder="1" applyAlignment="1">
      <alignment horizontal="center"/>
    </xf>
    <xf numFmtId="0" fontId="10" fillId="2" borderId="35" xfId="0" applyFont="1" applyFill="1" applyBorder="1" applyAlignment="1">
      <alignment horizontal="center"/>
    </xf>
    <xf numFmtId="16" fontId="3" fillId="0" borderId="32" xfId="0" applyNumberFormat="1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16" fontId="3" fillId="0" borderId="23" xfId="0" applyNumberFormat="1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16" fontId="3" fillId="0" borderId="49" xfId="0" applyNumberFormat="1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3" fillId="0" borderId="24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31" xfId="0" applyFont="1" applyFill="1" applyBorder="1" applyAlignment="1">
      <alignment horizontal="center"/>
    </xf>
    <xf numFmtId="164" fontId="10" fillId="2" borderId="30" xfId="0" applyNumberFormat="1" applyFont="1" applyFill="1" applyBorder="1" applyAlignment="1">
      <alignment horizontal="center"/>
    </xf>
    <xf numFmtId="164" fontId="10" fillId="2" borderId="2" xfId="0" applyNumberFormat="1" applyFont="1" applyFill="1" applyBorder="1" applyAlignment="1">
      <alignment horizontal="center"/>
    </xf>
    <xf numFmtId="164" fontId="10" fillId="2" borderId="3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1" fillId="0" borderId="26" xfId="0" applyFont="1" applyFill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2" fontId="3" fillId="0" borderId="39" xfId="0" applyNumberFormat="1" applyFont="1" applyFill="1" applyBorder="1" applyAlignment="1">
      <alignment horizontal="center" vertical="center"/>
    </xf>
    <xf numFmtId="2" fontId="3" fillId="0" borderId="40" xfId="0" applyNumberFormat="1" applyFont="1" applyFill="1" applyBorder="1" applyAlignment="1">
      <alignment horizontal="center" vertical="center"/>
    </xf>
    <xf numFmtId="2" fontId="3" fillId="0" borderId="41" xfId="0" applyNumberFormat="1" applyFont="1" applyFill="1" applyBorder="1" applyAlignment="1">
      <alignment horizontal="center" vertical="center"/>
    </xf>
    <xf numFmtId="2" fontId="4" fillId="3" borderId="42" xfId="0" applyNumberFormat="1" applyFont="1" applyFill="1" applyBorder="1" applyAlignment="1">
      <alignment horizontal="center" vertical="center" wrapText="1"/>
    </xf>
    <xf numFmtId="2" fontId="4" fillId="3" borderId="43" xfId="0" applyNumberFormat="1" applyFont="1" applyFill="1" applyBorder="1" applyAlignment="1">
      <alignment horizontal="center" vertical="center" wrapText="1"/>
    </xf>
    <xf numFmtId="2" fontId="4" fillId="3" borderId="44" xfId="0" applyNumberFormat="1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164" fontId="4" fillId="2" borderId="45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164" fontId="4" fillId="2" borderId="29" xfId="0" applyNumberFormat="1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B25" sqref="B25"/>
    </sheetView>
  </sheetViews>
  <sheetFormatPr defaultRowHeight="15" x14ac:dyDescent="0.25"/>
  <cols>
    <col min="1" max="1" width="4.140625" customWidth="1"/>
    <col min="2" max="2" width="58.7109375" customWidth="1"/>
    <col min="3" max="3" width="23" customWidth="1"/>
    <col min="4" max="4" width="9" bestFit="1" customWidth="1"/>
  </cols>
  <sheetData>
    <row r="1" spans="1:6" x14ac:dyDescent="0.25">
      <c r="C1" s="20" t="s">
        <v>15</v>
      </c>
    </row>
    <row r="2" spans="1:6" ht="31.9" customHeight="1" x14ac:dyDescent="0.25">
      <c r="A2" s="148" t="s">
        <v>58</v>
      </c>
      <c r="B2" s="148"/>
      <c r="C2" s="148"/>
    </row>
    <row r="3" spans="1:6" ht="13.9" customHeight="1" x14ac:dyDescent="0.25">
      <c r="A3" s="1" t="s">
        <v>16</v>
      </c>
      <c r="B3" s="1"/>
      <c r="C3" s="18"/>
    </row>
    <row r="4" spans="1:6" ht="18.75" thickBot="1" x14ac:dyDescent="0.3">
      <c r="B4" s="17"/>
      <c r="C4" s="17"/>
    </row>
    <row r="5" spans="1:6" x14ac:dyDescent="0.25">
      <c r="A5" s="141" t="s">
        <v>17</v>
      </c>
      <c r="B5" s="142"/>
      <c r="C5" s="27" t="s">
        <v>2</v>
      </c>
      <c r="D5" s="11"/>
      <c r="E5" s="10"/>
      <c r="F5" s="10"/>
    </row>
    <row r="6" spans="1:6" ht="15.75" thickBot="1" x14ac:dyDescent="0.3">
      <c r="A6" s="143"/>
      <c r="B6" s="144"/>
      <c r="C6" s="28" t="s">
        <v>38</v>
      </c>
      <c r="D6" s="11"/>
      <c r="E6" s="10"/>
      <c r="F6" s="10"/>
    </row>
    <row r="7" spans="1:6" ht="33.6" customHeight="1" x14ac:dyDescent="0.25">
      <c r="A7" s="65"/>
      <c r="B7" s="115" t="s">
        <v>87</v>
      </c>
      <c r="C7" s="26">
        <f>SUM('Zväzok 5'!F48)</f>
        <v>0</v>
      </c>
      <c r="D7" s="12"/>
      <c r="E7" s="10"/>
      <c r="F7" s="10"/>
    </row>
    <row r="8" spans="1:6" x14ac:dyDescent="0.25">
      <c r="A8" s="61"/>
      <c r="B8" s="57" t="s">
        <v>29</v>
      </c>
      <c r="C8" s="23">
        <f>SUM('Zväzok 3 a 4'!E19)</f>
        <v>0</v>
      </c>
      <c r="D8" s="12"/>
      <c r="E8" s="10"/>
      <c r="F8" s="10"/>
    </row>
    <row r="9" spans="1:6" ht="27.6" customHeight="1" x14ac:dyDescent="0.25">
      <c r="A9" s="84"/>
      <c r="B9" s="85" t="s">
        <v>88</v>
      </c>
      <c r="C9" s="23">
        <f>SUM('Vytýčenie PPBP a HVB'!E10)</f>
        <v>0</v>
      </c>
      <c r="D9" s="12"/>
      <c r="E9" s="10"/>
      <c r="F9" s="10"/>
    </row>
    <row r="10" spans="1:6" ht="15.75" thickBot="1" x14ac:dyDescent="0.3">
      <c r="A10" s="62"/>
      <c r="B10" s="63" t="s">
        <v>103</v>
      </c>
      <c r="C10" s="64">
        <f>SUM(PDP!G13)</f>
        <v>0</v>
      </c>
      <c r="D10" s="12"/>
      <c r="E10" s="10"/>
      <c r="F10" s="10"/>
    </row>
    <row r="11" spans="1:6" ht="15.75" thickBot="1" x14ac:dyDescent="0.3">
      <c r="A11" s="145"/>
      <c r="B11" s="146"/>
      <c r="C11" s="147"/>
      <c r="D11" s="12"/>
      <c r="E11" s="10"/>
      <c r="F11" s="10"/>
    </row>
    <row r="12" spans="1:6" ht="16.149999999999999" customHeight="1" x14ac:dyDescent="0.25">
      <c r="A12" s="66"/>
      <c r="B12" s="58" t="s">
        <v>18</v>
      </c>
      <c r="C12" s="29">
        <f>SUM(C7:C11)</f>
        <v>0</v>
      </c>
      <c r="D12" s="12"/>
      <c r="E12" s="10"/>
      <c r="F12" s="10"/>
    </row>
    <row r="13" spans="1:6" ht="16.149999999999999" customHeight="1" x14ac:dyDescent="0.25">
      <c r="A13" s="67"/>
      <c r="B13" s="59" t="s">
        <v>60</v>
      </c>
      <c r="C13" s="24">
        <f>SUM(C12*0.23)</f>
        <v>0</v>
      </c>
      <c r="D13" s="12"/>
      <c r="E13" s="10"/>
      <c r="F13" s="10"/>
    </row>
    <row r="14" spans="1:6" ht="16.149999999999999" customHeight="1" thickBot="1" x14ac:dyDescent="0.3">
      <c r="A14" s="68"/>
      <c r="B14" s="60" t="s">
        <v>19</v>
      </c>
      <c r="C14" s="25">
        <f>SUM(C12:C13)</f>
        <v>0</v>
      </c>
      <c r="D14" s="12"/>
      <c r="E14" s="10"/>
      <c r="F14" s="10"/>
    </row>
  </sheetData>
  <protectedRanges>
    <protectedRange sqref="C5:D14" name="Rozsah1"/>
  </protectedRanges>
  <mergeCells count="3">
    <mergeCell ref="A5:B6"/>
    <mergeCell ref="A11:C11"/>
    <mergeCell ref="A2:C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topLeftCell="A7" workbookViewId="0">
      <selection activeCell="D25" sqref="D25"/>
    </sheetView>
  </sheetViews>
  <sheetFormatPr defaultRowHeight="15" x14ac:dyDescent="0.25"/>
  <cols>
    <col min="1" max="2" width="3.7109375" customWidth="1"/>
    <col min="3" max="3" width="4.42578125" customWidth="1"/>
    <col min="4" max="4" width="65.7109375" customWidth="1"/>
    <col min="5" max="5" width="16.85546875" customWidth="1"/>
    <col min="6" max="6" width="13.140625" customWidth="1"/>
    <col min="7" max="7" width="9" bestFit="1" customWidth="1"/>
  </cols>
  <sheetData>
    <row r="1" spans="1:9" x14ac:dyDescent="0.25">
      <c r="F1" s="20" t="s">
        <v>15</v>
      </c>
    </row>
    <row r="2" spans="1:9" ht="38.450000000000003" customHeight="1" x14ac:dyDescent="0.25">
      <c r="A2" s="148" t="str">
        <f>'Cena celkom'!A2</f>
        <v>Stavba: Názov objektu</v>
      </c>
      <c r="B2" s="148"/>
      <c r="C2" s="148"/>
      <c r="D2" s="148"/>
      <c r="E2" s="148"/>
    </row>
    <row r="3" spans="1:9" ht="13.9" customHeight="1" x14ac:dyDescent="0.25">
      <c r="A3" s="1" t="s">
        <v>14</v>
      </c>
      <c r="B3" s="18"/>
      <c r="C3" s="18"/>
      <c r="D3" s="18"/>
      <c r="E3" s="18"/>
      <c r="F3" s="18"/>
    </row>
    <row r="4" spans="1:9" ht="18" x14ac:dyDescent="0.25">
      <c r="A4" s="19" t="s">
        <v>59</v>
      </c>
      <c r="B4" s="17"/>
      <c r="C4" s="17"/>
      <c r="D4" s="17"/>
      <c r="E4" s="17"/>
      <c r="F4" s="17"/>
    </row>
    <row r="5" spans="1:9" ht="18.75" thickBot="1" x14ac:dyDescent="0.3">
      <c r="A5" s="19"/>
      <c r="B5" s="17"/>
      <c r="C5" s="17"/>
      <c r="D5" s="17"/>
      <c r="E5" s="17"/>
      <c r="F5" s="17"/>
    </row>
    <row r="6" spans="1:9" x14ac:dyDescent="0.25">
      <c r="A6" s="105" t="s">
        <v>0</v>
      </c>
      <c r="B6" s="106"/>
      <c r="C6" s="106"/>
      <c r="D6" s="106"/>
      <c r="E6" s="107" t="s">
        <v>1</v>
      </c>
      <c r="F6" s="111" t="s">
        <v>2</v>
      </c>
      <c r="G6" s="11"/>
      <c r="H6" s="10"/>
      <c r="I6" s="10"/>
    </row>
    <row r="7" spans="1:9" ht="15.75" thickBot="1" x14ac:dyDescent="0.3">
      <c r="A7" s="108"/>
      <c r="B7" s="109"/>
      <c r="C7" s="109"/>
      <c r="D7" s="109"/>
      <c r="E7" s="110" t="s">
        <v>39</v>
      </c>
      <c r="F7" s="112" t="s">
        <v>38</v>
      </c>
      <c r="G7" s="11"/>
      <c r="H7" s="10"/>
      <c r="I7" s="10"/>
    </row>
    <row r="8" spans="1:9" ht="34.9" customHeight="1" thickBot="1" x14ac:dyDescent="0.3">
      <c r="A8" s="102"/>
      <c r="B8" s="103"/>
      <c r="C8" s="103"/>
      <c r="D8" s="104" t="s">
        <v>81</v>
      </c>
      <c r="E8" s="152"/>
      <c r="F8" s="153"/>
      <c r="G8" s="9"/>
      <c r="H8" s="10"/>
      <c r="I8" s="10"/>
    </row>
    <row r="9" spans="1:9" x14ac:dyDescent="0.25">
      <c r="A9" s="98" t="s">
        <v>3</v>
      </c>
      <c r="B9" s="99"/>
      <c r="C9" s="99"/>
      <c r="D9" s="100" t="s">
        <v>61</v>
      </c>
      <c r="E9" s="101" t="s">
        <v>4</v>
      </c>
      <c r="F9" s="88">
        <v>0</v>
      </c>
      <c r="G9" s="12"/>
      <c r="H9" s="10"/>
      <c r="I9" s="10"/>
    </row>
    <row r="10" spans="1:9" x14ac:dyDescent="0.25">
      <c r="A10" s="2" t="s">
        <v>9</v>
      </c>
      <c r="B10" s="13"/>
      <c r="C10" s="13"/>
      <c r="D10" s="69" t="s">
        <v>62</v>
      </c>
      <c r="E10" s="35" t="s">
        <v>4</v>
      </c>
      <c r="F10" s="33">
        <v>0</v>
      </c>
      <c r="G10" s="12"/>
      <c r="H10" s="10"/>
      <c r="I10" s="10"/>
    </row>
    <row r="11" spans="1:9" x14ac:dyDescent="0.25">
      <c r="A11" s="2" t="s">
        <v>63</v>
      </c>
      <c r="B11" s="13"/>
      <c r="C11" s="13"/>
      <c r="D11" s="69" t="s">
        <v>64</v>
      </c>
      <c r="E11" s="35" t="s">
        <v>4</v>
      </c>
      <c r="F11" s="34">
        <f>SUM(E12:E15)</f>
        <v>0</v>
      </c>
      <c r="G11" s="12"/>
      <c r="H11" s="10"/>
      <c r="I11" s="10"/>
    </row>
    <row r="12" spans="1:9" x14ac:dyDescent="0.25">
      <c r="A12" s="2"/>
      <c r="B12" s="86" t="s">
        <v>65</v>
      </c>
      <c r="C12" s="87" t="s">
        <v>66</v>
      </c>
      <c r="D12" s="91" t="s">
        <v>67</v>
      </c>
      <c r="E12" s="95">
        <v>0</v>
      </c>
      <c r="F12" s="35" t="s">
        <v>4</v>
      </c>
      <c r="G12" s="12"/>
      <c r="H12" s="10"/>
      <c r="I12" s="10"/>
    </row>
    <row r="13" spans="1:9" x14ac:dyDescent="0.25">
      <c r="A13" s="2"/>
      <c r="B13" s="86" t="s">
        <v>65</v>
      </c>
      <c r="C13" s="87" t="s">
        <v>68</v>
      </c>
      <c r="D13" s="91" t="s">
        <v>69</v>
      </c>
      <c r="E13" s="95">
        <v>0</v>
      </c>
      <c r="F13" s="35" t="s">
        <v>4</v>
      </c>
      <c r="G13" s="12"/>
      <c r="H13" s="10"/>
      <c r="I13" s="10"/>
    </row>
    <row r="14" spans="1:9" x14ac:dyDescent="0.25">
      <c r="A14" s="2"/>
      <c r="B14" s="86" t="s">
        <v>65</v>
      </c>
      <c r="C14" s="87" t="s">
        <v>70</v>
      </c>
      <c r="D14" s="91" t="s">
        <v>71</v>
      </c>
      <c r="E14" s="95">
        <v>0</v>
      </c>
      <c r="F14" s="35" t="s">
        <v>4</v>
      </c>
      <c r="G14" s="12"/>
      <c r="H14" s="10"/>
      <c r="I14" s="10"/>
    </row>
    <row r="15" spans="1:9" x14ac:dyDescent="0.25">
      <c r="A15" s="2"/>
      <c r="B15" s="86" t="s">
        <v>65</v>
      </c>
      <c r="C15" s="87" t="s">
        <v>72</v>
      </c>
      <c r="D15" s="91" t="s">
        <v>73</v>
      </c>
      <c r="E15" s="95">
        <v>0</v>
      </c>
      <c r="F15" s="35" t="s">
        <v>4</v>
      </c>
      <c r="G15" s="12"/>
      <c r="H15" s="10"/>
      <c r="I15" s="10"/>
    </row>
    <row r="16" spans="1:9" x14ac:dyDescent="0.25">
      <c r="A16" s="2" t="s">
        <v>5</v>
      </c>
      <c r="B16" s="15"/>
      <c r="C16" s="15"/>
      <c r="D16" s="69" t="s">
        <v>74</v>
      </c>
      <c r="E16" s="35" t="s">
        <v>4</v>
      </c>
      <c r="F16" s="96">
        <f>SUM(E17+E18+E19+E20)</f>
        <v>0</v>
      </c>
      <c r="G16" s="12"/>
      <c r="H16" s="10"/>
      <c r="I16" s="10"/>
    </row>
    <row r="17" spans="1:9" x14ac:dyDescent="0.25">
      <c r="A17" s="2"/>
      <c r="B17" s="15">
        <v>1</v>
      </c>
      <c r="C17" s="87"/>
      <c r="D17" s="69" t="s">
        <v>75</v>
      </c>
      <c r="E17" s="113">
        <v>0</v>
      </c>
      <c r="F17" s="35" t="s">
        <v>4</v>
      </c>
      <c r="G17" s="12"/>
      <c r="H17" s="10"/>
      <c r="I17" s="10"/>
    </row>
    <row r="18" spans="1:9" x14ac:dyDescent="0.25">
      <c r="A18" s="2"/>
      <c r="B18" s="13">
        <v>2</v>
      </c>
      <c r="C18" s="87"/>
      <c r="D18" s="69" t="s">
        <v>76</v>
      </c>
      <c r="E18" s="113">
        <v>0</v>
      </c>
      <c r="F18" s="35" t="s">
        <v>4</v>
      </c>
      <c r="G18" s="12"/>
      <c r="H18" s="10"/>
      <c r="I18" s="10"/>
    </row>
    <row r="19" spans="1:9" x14ac:dyDescent="0.25">
      <c r="A19" s="2"/>
      <c r="B19" s="13">
        <v>3</v>
      </c>
      <c r="C19" s="87"/>
      <c r="D19" s="69" t="s">
        <v>10</v>
      </c>
      <c r="E19" s="113">
        <v>0</v>
      </c>
      <c r="F19" s="35"/>
      <c r="G19" s="12"/>
      <c r="H19" s="10"/>
      <c r="I19" s="10"/>
    </row>
    <row r="20" spans="1:9" x14ac:dyDescent="0.25">
      <c r="A20" s="2"/>
      <c r="B20" s="13">
        <v>4</v>
      </c>
      <c r="C20" s="87"/>
      <c r="D20" s="69" t="s">
        <v>11</v>
      </c>
      <c r="E20" s="96">
        <f>SUM(E21:E25)</f>
        <v>0</v>
      </c>
      <c r="F20" s="35" t="s">
        <v>4</v>
      </c>
      <c r="G20" s="12"/>
      <c r="H20" s="10"/>
      <c r="I20" s="10"/>
    </row>
    <row r="21" spans="1:9" x14ac:dyDescent="0.25">
      <c r="A21" s="2"/>
      <c r="B21" s="13"/>
      <c r="C21" s="87" t="s">
        <v>82</v>
      </c>
      <c r="D21" s="91" t="s">
        <v>45</v>
      </c>
      <c r="E21" s="95">
        <v>0</v>
      </c>
      <c r="F21" s="35" t="s">
        <v>4</v>
      </c>
      <c r="G21" s="12"/>
      <c r="H21" s="10"/>
      <c r="I21" s="10"/>
    </row>
    <row r="22" spans="1:9" x14ac:dyDescent="0.25">
      <c r="A22" s="2"/>
      <c r="B22" s="13"/>
      <c r="C22" s="87" t="s">
        <v>83</v>
      </c>
      <c r="D22" s="91" t="s">
        <v>51</v>
      </c>
      <c r="E22" s="95">
        <v>0</v>
      </c>
      <c r="F22" s="35" t="s">
        <v>4</v>
      </c>
      <c r="G22" s="12"/>
      <c r="H22" s="10"/>
      <c r="I22" s="10"/>
    </row>
    <row r="23" spans="1:9" x14ac:dyDescent="0.25">
      <c r="A23" s="2"/>
      <c r="B23" s="13"/>
      <c r="C23" s="87" t="s">
        <v>84</v>
      </c>
      <c r="D23" s="91" t="s">
        <v>46</v>
      </c>
      <c r="E23" s="95">
        <v>0</v>
      </c>
      <c r="F23" s="35" t="s">
        <v>4</v>
      </c>
      <c r="G23" s="12"/>
      <c r="H23" s="10"/>
      <c r="I23" s="10"/>
    </row>
    <row r="24" spans="1:9" x14ac:dyDescent="0.25">
      <c r="A24" s="2"/>
      <c r="B24" s="13"/>
      <c r="C24" s="87" t="s">
        <v>85</v>
      </c>
      <c r="D24" s="91" t="s">
        <v>47</v>
      </c>
      <c r="E24" s="95">
        <v>0</v>
      </c>
      <c r="F24" s="35" t="s">
        <v>4</v>
      </c>
      <c r="G24" s="12"/>
      <c r="H24" s="10"/>
      <c r="I24" s="10"/>
    </row>
    <row r="25" spans="1:9" x14ac:dyDescent="0.25">
      <c r="A25" s="2"/>
      <c r="B25" s="13"/>
      <c r="C25" s="87" t="s">
        <v>86</v>
      </c>
      <c r="D25" s="91" t="s">
        <v>80</v>
      </c>
      <c r="E25" s="95">
        <v>0</v>
      </c>
      <c r="F25" s="35" t="s">
        <v>4</v>
      </c>
      <c r="G25" s="12"/>
      <c r="H25" s="10"/>
      <c r="I25" s="10"/>
    </row>
    <row r="26" spans="1:9" x14ac:dyDescent="0.25">
      <c r="A26" s="2" t="s">
        <v>6</v>
      </c>
      <c r="B26" s="13"/>
      <c r="C26" s="90"/>
      <c r="D26" s="69" t="s">
        <v>77</v>
      </c>
      <c r="E26" s="35" t="s">
        <v>4</v>
      </c>
      <c r="F26" s="34">
        <f>E27+E30+E31+E34+E40+E42+E43+E44+E45+E46</f>
        <v>0</v>
      </c>
      <c r="G26" s="12"/>
      <c r="H26" s="10"/>
      <c r="I26" s="10"/>
    </row>
    <row r="27" spans="1:9" x14ac:dyDescent="0.25">
      <c r="A27" s="2"/>
      <c r="B27" s="13">
        <v>1</v>
      </c>
      <c r="C27" s="13"/>
      <c r="D27" s="69" t="s">
        <v>7</v>
      </c>
      <c r="E27" s="96">
        <f>SUM(E28:E29)</f>
        <v>0</v>
      </c>
      <c r="F27" s="35" t="s">
        <v>4</v>
      </c>
      <c r="G27" s="12"/>
      <c r="H27" s="10"/>
      <c r="I27" s="10"/>
    </row>
    <row r="28" spans="1:9" x14ac:dyDescent="0.25">
      <c r="A28" s="2"/>
      <c r="B28" s="13"/>
      <c r="C28" s="14">
        <v>44562</v>
      </c>
      <c r="D28" s="91" t="s">
        <v>44</v>
      </c>
      <c r="E28" s="95">
        <v>0</v>
      </c>
      <c r="F28" s="35" t="s">
        <v>4</v>
      </c>
      <c r="G28" s="12"/>
      <c r="H28" s="10"/>
      <c r="I28" s="10"/>
    </row>
    <row r="29" spans="1:9" x14ac:dyDescent="0.25">
      <c r="A29" s="2"/>
      <c r="B29" s="13"/>
      <c r="C29" s="14">
        <v>44593</v>
      </c>
      <c r="D29" s="91" t="s">
        <v>41</v>
      </c>
      <c r="E29" s="95">
        <v>0</v>
      </c>
      <c r="F29" s="35" t="s">
        <v>4</v>
      </c>
      <c r="G29" s="12"/>
      <c r="H29" s="10"/>
      <c r="I29" s="10"/>
    </row>
    <row r="30" spans="1:9" x14ac:dyDescent="0.25">
      <c r="A30" s="2"/>
      <c r="B30" s="13">
        <v>2</v>
      </c>
      <c r="C30" s="13"/>
      <c r="D30" s="69" t="s">
        <v>13</v>
      </c>
      <c r="E30" s="34">
        <v>0</v>
      </c>
      <c r="F30" s="35" t="s">
        <v>4</v>
      </c>
      <c r="G30" s="12"/>
      <c r="H30" s="10"/>
      <c r="I30" s="10"/>
    </row>
    <row r="31" spans="1:9" x14ac:dyDescent="0.25">
      <c r="A31" s="2"/>
      <c r="B31" s="13">
        <v>3</v>
      </c>
      <c r="C31" s="14"/>
      <c r="D31" s="69" t="s">
        <v>48</v>
      </c>
      <c r="E31" s="34">
        <f>SUM(E32:E33)</f>
        <v>0</v>
      </c>
      <c r="F31" s="35" t="s">
        <v>4</v>
      </c>
      <c r="G31" s="12"/>
      <c r="H31" s="10"/>
      <c r="I31" s="10"/>
    </row>
    <row r="32" spans="1:9" x14ac:dyDescent="0.25">
      <c r="A32" s="2"/>
      <c r="B32" s="13"/>
      <c r="C32" s="71">
        <v>45294</v>
      </c>
      <c r="D32" s="92" t="s">
        <v>49</v>
      </c>
      <c r="E32" s="97">
        <v>0</v>
      </c>
      <c r="F32" s="35" t="s">
        <v>4</v>
      </c>
      <c r="G32" s="12"/>
      <c r="H32" s="10"/>
      <c r="I32" s="10"/>
    </row>
    <row r="33" spans="1:10" x14ac:dyDescent="0.25">
      <c r="A33" s="2"/>
      <c r="B33" s="13"/>
      <c r="C33" s="71">
        <v>45325</v>
      </c>
      <c r="D33" s="92" t="s">
        <v>50</v>
      </c>
      <c r="E33" s="97">
        <v>0</v>
      </c>
      <c r="F33" s="35" t="s">
        <v>4</v>
      </c>
      <c r="G33" s="12"/>
      <c r="H33" s="10"/>
      <c r="I33" s="10"/>
      <c r="J33" s="135"/>
    </row>
    <row r="34" spans="1:10" ht="12" customHeight="1" x14ac:dyDescent="0.25">
      <c r="A34" s="2"/>
      <c r="B34" s="13">
        <v>4</v>
      </c>
      <c r="C34" s="13"/>
      <c r="D34" s="69" t="s">
        <v>43</v>
      </c>
      <c r="E34" s="96">
        <f>SUM(E35:E39)</f>
        <v>0</v>
      </c>
      <c r="F34" s="35" t="s">
        <v>4</v>
      </c>
      <c r="G34" s="12"/>
      <c r="H34" s="136"/>
      <c r="I34" s="10"/>
      <c r="J34" s="135"/>
    </row>
    <row r="35" spans="1:10" x14ac:dyDescent="0.25">
      <c r="A35" s="2"/>
      <c r="B35" s="13"/>
      <c r="C35" s="14">
        <v>45661</v>
      </c>
      <c r="D35" s="91" t="s">
        <v>52</v>
      </c>
      <c r="E35" s="95">
        <v>0</v>
      </c>
      <c r="F35" s="35" t="s">
        <v>4</v>
      </c>
      <c r="G35" s="12"/>
      <c r="H35" s="136"/>
      <c r="I35" s="10"/>
      <c r="J35" s="135"/>
    </row>
    <row r="36" spans="1:10" x14ac:dyDescent="0.25">
      <c r="A36" s="2"/>
      <c r="B36" s="13"/>
      <c r="C36" s="14">
        <v>45692</v>
      </c>
      <c r="D36" s="92" t="s">
        <v>53</v>
      </c>
      <c r="E36" s="95">
        <v>0</v>
      </c>
      <c r="F36" s="35" t="s">
        <v>4</v>
      </c>
      <c r="G36" s="12"/>
      <c r="H36" s="137"/>
      <c r="I36" s="10"/>
      <c r="J36" s="135"/>
    </row>
    <row r="37" spans="1:10" s="82" customFormat="1" x14ac:dyDescent="0.2">
      <c r="A37" s="80"/>
      <c r="B37" s="81"/>
      <c r="C37" s="14">
        <v>45720</v>
      </c>
      <c r="D37" s="91" t="s">
        <v>55</v>
      </c>
      <c r="E37" s="97">
        <v>0</v>
      </c>
      <c r="F37" s="35" t="s">
        <v>4</v>
      </c>
      <c r="G37" s="77"/>
      <c r="H37" s="78"/>
      <c r="I37" s="78"/>
      <c r="J37" s="138"/>
    </row>
    <row r="38" spans="1:10" x14ac:dyDescent="0.25">
      <c r="A38" s="2"/>
      <c r="B38" s="13"/>
      <c r="C38" s="14">
        <v>45751</v>
      </c>
      <c r="D38" s="140" t="s">
        <v>54</v>
      </c>
      <c r="E38" s="95">
        <v>0</v>
      </c>
      <c r="F38" s="35" t="s">
        <v>4</v>
      </c>
      <c r="G38" s="12"/>
      <c r="H38" s="10"/>
      <c r="I38" s="10"/>
    </row>
    <row r="39" spans="1:10" x14ac:dyDescent="0.25">
      <c r="A39" s="2"/>
      <c r="B39" s="13"/>
      <c r="C39" s="14">
        <v>45781</v>
      </c>
      <c r="D39" s="93" t="s">
        <v>99</v>
      </c>
      <c r="E39" s="95">
        <v>0</v>
      </c>
      <c r="F39" s="35"/>
      <c r="G39" s="12"/>
      <c r="H39" s="10"/>
      <c r="I39" s="10"/>
    </row>
    <row r="40" spans="1:10" x14ac:dyDescent="0.25">
      <c r="A40" s="2"/>
      <c r="B40" s="13">
        <v>5</v>
      </c>
      <c r="C40" s="13"/>
      <c r="D40" s="69" t="s">
        <v>12</v>
      </c>
      <c r="E40" s="96">
        <f>SUM(E41:E41)</f>
        <v>0</v>
      </c>
      <c r="F40" s="35" t="s">
        <v>4</v>
      </c>
      <c r="G40" s="12"/>
      <c r="H40" s="10"/>
      <c r="I40" s="10"/>
    </row>
    <row r="41" spans="1:10" s="79" customFormat="1" x14ac:dyDescent="0.25">
      <c r="A41" s="73"/>
      <c r="B41" s="74"/>
      <c r="C41" s="75">
        <v>45662</v>
      </c>
      <c r="D41" s="94" t="s">
        <v>78</v>
      </c>
      <c r="E41" s="97">
        <v>0</v>
      </c>
      <c r="F41" s="76" t="s">
        <v>4</v>
      </c>
      <c r="G41" s="77"/>
      <c r="H41" s="78"/>
      <c r="I41" s="78"/>
    </row>
    <row r="42" spans="1:10" ht="18" customHeight="1" x14ac:dyDescent="0.25">
      <c r="A42" s="2"/>
      <c r="B42" s="13">
        <v>6</v>
      </c>
      <c r="C42" s="71"/>
      <c r="D42" s="69" t="s">
        <v>8</v>
      </c>
      <c r="E42" s="34">
        <v>0</v>
      </c>
      <c r="F42" s="35" t="s">
        <v>4</v>
      </c>
      <c r="G42" s="12"/>
      <c r="H42" s="10"/>
      <c r="I42" s="10"/>
    </row>
    <row r="43" spans="1:10" ht="18" customHeight="1" x14ac:dyDescent="0.25">
      <c r="A43" s="2"/>
      <c r="B43" s="13">
        <v>7</v>
      </c>
      <c r="C43" s="71"/>
      <c r="D43" s="69" t="s">
        <v>100</v>
      </c>
      <c r="E43" s="34">
        <v>0</v>
      </c>
      <c r="F43" s="134"/>
      <c r="G43" s="12"/>
      <c r="H43" s="10"/>
      <c r="I43" s="10"/>
    </row>
    <row r="44" spans="1:10" ht="18" customHeight="1" thickBot="1" x14ac:dyDescent="0.3">
      <c r="A44" s="2"/>
      <c r="B44" s="13">
        <v>8</v>
      </c>
      <c r="C44" s="71"/>
      <c r="D44" s="69" t="s">
        <v>79</v>
      </c>
      <c r="E44" s="34">
        <v>0</v>
      </c>
      <c r="F44" s="89" t="s">
        <v>4</v>
      </c>
      <c r="G44" s="12"/>
      <c r="H44" s="10"/>
      <c r="I44" s="10"/>
    </row>
    <row r="45" spans="1:10" ht="18" customHeight="1" thickBot="1" x14ac:dyDescent="0.3">
      <c r="A45" s="2"/>
      <c r="B45" s="13">
        <v>9</v>
      </c>
      <c r="C45" s="71"/>
      <c r="D45" s="139" t="s">
        <v>101</v>
      </c>
      <c r="E45" s="34">
        <v>0</v>
      </c>
      <c r="F45" s="89" t="s">
        <v>4</v>
      </c>
      <c r="G45" s="12"/>
      <c r="H45" s="10"/>
      <c r="I45" s="10"/>
    </row>
    <row r="46" spans="1:10" ht="18" customHeight="1" thickBot="1" x14ac:dyDescent="0.3">
      <c r="A46" s="2"/>
      <c r="B46" s="13">
        <v>10</v>
      </c>
      <c r="C46" s="71"/>
      <c r="D46" s="69" t="s">
        <v>42</v>
      </c>
      <c r="E46" s="114">
        <v>0</v>
      </c>
      <c r="F46" s="89" t="s">
        <v>4</v>
      </c>
      <c r="G46" s="12"/>
      <c r="H46" s="10"/>
      <c r="I46" s="10"/>
    </row>
    <row r="47" spans="1:10" ht="15.75" thickBot="1" x14ac:dyDescent="0.3">
      <c r="A47" s="149"/>
      <c r="B47" s="150"/>
      <c r="C47" s="150"/>
      <c r="D47" s="150"/>
      <c r="E47" s="150"/>
      <c r="F47" s="151"/>
    </row>
    <row r="48" spans="1:10" ht="30.6" customHeight="1" x14ac:dyDescent="0.25">
      <c r="A48" s="43"/>
      <c r="B48" s="44"/>
      <c r="C48" s="44"/>
      <c r="D48" s="116" t="s">
        <v>89</v>
      </c>
      <c r="E48" s="32"/>
      <c r="F48" s="45">
        <f>SUM(F9:F46)</f>
        <v>0</v>
      </c>
    </row>
    <row r="49" spans="1:6" ht="21.6" customHeight="1" x14ac:dyDescent="0.25">
      <c r="A49" s="46"/>
      <c r="B49" s="47"/>
      <c r="C49" s="47"/>
      <c r="D49" s="48" t="s">
        <v>60</v>
      </c>
      <c r="E49" s="49"/>
      <c r="F49" s="50">
        <f>SUM(F48*0.23)</f>
        <v>0</v>
      </c>
    </row>
    <row r="50" spans="1:6" ht="36.6" customHeight="1" thickBot="1" x14ac:dyDescent="0.3">
      <c r="A50" s="51"/>
      <c r="B50" s="52"/>
      <c r="C50" s="52"/>
      <c r="D50" s="117" t="s">
        <v>90</v>
      </c>
      <c r="E50" s="53"/>
      <c r="F50" s="54">
        <f>SUM(F48:F49)</f>
        <v>0</v>
      </c>
    </row>
  </sheetData>
  <protectedRanges>
    <protectedRange sqref="E40:G40 F41:G41 F35:G39 E6:G34 E42:G46" name="Rozsah1"/>
    <protectedRange sqref="E41 E35:E39" name="Rozsah1_2"/>
  </protectedRanges>
  <mergeCells count="3">
    <mergeCell ref="A47:F47"/>
    <mergeCell ref="E8:F8"/>
    <mergeCell ref="A2:E2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"/>
  <sheetViews>
    <sheetView workbookViewId="0">
      <selection activeCell="A12" sqref="A12:B12"/>
    </sheetView>
  </sheetViews>
  <sheetFormatPr defaultRowHeight="15" x14ac:dyDescent="0.25"/>
  <cols>
    <col min="1" max="1" width="3.7109375" customWidth="1"/>
    <col min="2" max="2" width="2.42578125" customWidth="1"/>
    <col min="3" max="3" width="54.28515625" customWidth="1"/>
    <col min="4" max="4" width="23.28515625" customWidth="1"/>
    <col min="5" max="5" width="12" customWidth="1"/>
    <col min="6" max="6" width="9" bestFit="1" customWidth="1"/>
  </cols>
  <sheetData>
    <row r="1" spans="1:8" x14ac:dyDescent="0.25">
      <c r="E1" s="20" t="s">
        <v>15</v>
      </c>
    </row>
    <row r="2" spans="1:8" ht="33.6" customHeight="1" x14ac:dyDescent="0.25">
      <c r="A2" s="148" t="str">
        <f>'Cena celkom'!A2</f>
        <v>Stavba: Názov objektu</v>
      </c>
      <c r="B2" s="148"/>
      <c r="C2" s="148"/>
      <c r="D2" s="148"/>
    </row>
    <row r="3" spans="1:8" ht="13.9" customHeight="1" x14ac:dyDescent="0.25">
      <c r="A3" s="1" t="s">
        <v>14</v>
      </c>
      <c r="B3" s="18"/>
      <c r="C3" s="18"/>
      <c r="D3" s="18"/>
      <c r="E3" s="18"/>
    </row>
    <row r="4" spans="1:8" ht="18.75" thickBot="1" x14ac:dyDescent="0.3">
      <c r="A4" s="19" t="s">
        <v>21</v>
      </c>
      <c r="B4" s="17"/>
      <c r="C4" s="17"/>
      <c r="D4" s="17"/>
      <c r="E4" s="17"/>
    </row>
    <row r="5" spans="1:8" x14ac:dyDescent="0.25">
      <c r="A5" s="3"/>
      <c r="B5" s="4"/>
      <c r="C5" s="4"/>
      <c r="D5" s="4"/>
      <c r="E5" s="31"/>
      <c r="F5" s="9"/>
      <c r="G5" s="10"/>
      <c r="H5" s="10"/>
    </row>
    <row r="6" spans="1:8" x14ac:dyDescent="0.25">
      <c r="A6" s="7" t="s">
        <v>0</v>
      </c>
      <c r="B6" s="8"/>
      <c r="C6" s="8"/>
      <c r="D6" s="5" t="s">
        <v>1</v>
      </c>
      <c r="E6" s="6" t="s">
        <v>2</v>
      </c>
      <c r="F6" s="11"/>
      <c r="G6" s="10"/>
      <c r="H6" s="10"/>
    </row>
    <row r="7" spans="1:8" ht="15.75" thickBot="1" x14ac:dyDescent="0.3">
      <c r="A7" s="7"/>
      <c r="B7" s="8"/>
      <c r="C7" s="8"/>
      <c r="D7" s="5" t="s">
        <v>40</v>
      </c>
      <c r="E7" s="6" t="s">
        <v>38</v>
      </c>
      <c r="F7" s="11"/>
      <c r="G7" s="10"/>
      <c r="H7" s="10"/>
    </row>
    <row r="8" spans="1:8" ht="15.75" thickBot="1" x14ac:dyDescent="0.3">
      <c r="A8" s="163">
        <v>3</v>
      </c>
      <c r="B8" s="164"/>
      <c r="C8" s="128" t="s">
        <v>20</v>
      </c>
      <c r="D8" s="129"/>
      <c r="E8" s="130">
        <f>SUM(D9:D10)</f>
        <v>0</v>
      </c>
      <c r="F8" s="9"/>
      <c r="G8" s="10"/>
      <c r="H8" s="10"/>
    </row>
    <row r="9" spans="1:8" x14ac:dyDescent="0.25">
      <c r="A9" s="159">
        <v>45660</v>
      </c>
      <c r="B9" s="160"/>
      <c r="C9" s="121" t="s">
        <v>22</v>
      </c>
      <c r="D9" s="127"/>
      <c r="E9" s="123" t="s">
        <v>4</v>
      </c>
      <c r="F9" s="12"/>
      <c r="G9" s="10"/>
      <c r="H9" s="10"/>
    </row>
    <row r="10" spans="1:8" ht="15.75" thickBot="1" x14ac:dyDescent="0.3">
      <c r="A10" s="161">
        <v>45691</v>
      </c>
      <c r="B10" s="162"/>
      <c r="C10" s="37" t="s">
        <v>23</v>
      </c>
      <c r="D10" s="70"/>
      <c r="E10" s="22" t="s">
        <v>4</v>
      </c>
      <c r="F10" s="12"/>
      <c r="G10" s="10"/>
      <c r="H10" s="10"/>
    </row>
    <row r="11" spans="1:8" ht="15.75" thickBot="1" x14ac:dyDescent="0.3">
      <c r="A11" s="131"/>
      <c r="B11" s="132"/>
      <c r="C11" s="132"/>
      <c r="D11" s="132"/>
      <c r="E11" s="133"/>
      <c r="F11" s="12"/>
      <c r="G11" s="10"/>
      <c r="H11" s="10"/>
    </row>
    <row r="12" spans="1:8" ht="15.75" thickBot="1" x14ac:dyDescent="0.3">
      <c r="A12" s="154">
        <v>4</v>
      </c>
      <c r="B12" s="155"/>
      <c r="C12" s="124" t="s">
        <v>24</v>
      </c>
      <c r="D12" s="125"/>
      <c r="E12" s="126">
        <f>SUM(D13:D17)</f>
        <v>0</v>
      </c>
      <c r="F12" s="12"/>
      <c r="G12" s="10"/>
      <c r="H12" s="10"/>
    </row>
    <row r="13" spans="1:8" x14ac:dyDescent="0.25">
      <c r="A13" s="165">
        <v>45661</v>
      </c>
      <c r="B13" s="166"/>
      <c r="C13" s="121" t="s">
        <v>92</v>
      </c>
      <c r="D13" s="122"/>
      <c r="E13" s="123" t="s">
        <v>4</v>
      </c>
      <c r="F13" s="12"/>
      <c r="G13" s="10"/>
      <c r="H13" s="10"/>
    </row>
    <row r="14" spans="1:8" x14ac:dyDescent="0.25">
      <c r="A14" s="167">
        <v>45692</v>
      </c>
      <c r="B14" s="168"/>
      <c r="C14" s="16" t="s">
        <v>93</v>
      </c>
      <c r="D14" s="30"/>
      <c r="E14" s="21" t="s">
        <v>4</v>
      </c>
      <c r="F14" s="12"/>
      <c r="G14" s="10"/>
      <c r="H14" s="10"/>
    </row>
    <row r="15" spans="1:8" x14ac:dyDescent="0.25">
      <c r="A15" s="167">
        <v>45720</v>
      </c>
      <c r="B15" s="168"/>
      <c r="C15" s="16" t="s">
        <v>94</v>
      </c>
      <c r="D15" s="30"/>
      <c r="E15" s="21" t="s">
        <v>4</v>
      </c>
      <c r="F15" s="12"/>
      <c r="G15" s="10"/>
      <c r="H15" s="10"/>
    </row>
    <row r="16" spans="1:8" x14ac:dyDescent="0.25">
      <c r="A16" s="167">
        <v>45751</v>
      </c>
      <c r="B16" s="168"/>
      <c r="C16" s="16" t="s">
        <v>95</v>
      </c>
      <c r="D16" s="30"/>
      <c r="E16" s="21" t="s">
        <v>4</v>
      </c>
      <c r="F16" s="12"/>
      <c r="G16" s="10"/>
      <c r="H16" s="10"/>
    </row>
    <row r="17" spans="1:8" ht="15.75" thickBot="1" x14ac:dyDescent="0.3">
      <c r="A17" s="169">
        <v>45781</v>
      </c>
      <c r="B17" s="170"/>
      <c r="C17" s="118" t="s">
        <v>25</v>
      </c>
      <c r="D17" s="119"/>
      <c r="E17" s="120" t="s">
        <v>4</v>
      </c>
      <c r="F17" s="12"/>
      <c r="G17" s="10"/>
      <c r="H17" s="10"/>
    </row>
    <row r="18" spans="1:8" ht="15.75" thickBot="1" x14ac:dyDescent="0.3">
      <c r="A18" s="156"/>
      <c r="B18" s="157"/>
      <c r="C18" s="157"/>
      <c r="D18" s="157"/>
      <c r="E18" s="158"/>
      <c r="F18" s="12"/>
      <c r="G18" s="10"/>
      <c r="H18" s="10"/>
    </row>
    <row r="19" spans="1:8" x14ac:dyDescent="0.25">
      <c r="A19" s="43"/>
      <c r="B19" s="44"/>
      <c r="C19" s="55" t="s">
        <v>26</v>
      </c>
      <c r="D19" s="32"/>
      <c r="E19" s="45">
        <f>SUM(E8+E12)</f>
        <v>0</v>
      </c>
    </row>
    <row r="20" spans="1:8" x14ac:dyDescent="0.25">
      <c r="A20" s="46"/>
      <c r="B20" s="47"/>
      <c r="C20" s="48" t="s">
        <v>60</v>
      </c>
      <c r="D20" s="49"/>
      <c r="E20" s="50">
        <f>SUM(E19*0.23)</f>
        <v>0</v>
      </c>
    </row>
    <row r="21" spans="1:8" ht="15.75" thickBot="1" x14ac:dyDescent="0.3">
      <c r="A21" s="51"/>
      <c r="B21" s="52"/>
      <c r="C21" s="56" t="s">
        <v>27</v>
      </c>
      <c r="D21" s="53"/>
      <c r="E21" s="54">
        <f>SUM(E19:E20)</f>
        <v>0</v>
      </c>
    </row>
  </sheetData>
  <protectedRanges>
    <protectedRange sqref="E5:F5 D6:F18" name="Rozsah1"/>
  </protectedRanges>
  <mergeCells count="11">
    <mergeCell ref="A2:D2"/>
    <mergeCell ref="A12:B12"/>
    <mergeCell ref="A18:E18"/>
    <mergeCell ref="A9:B9"/>
    <mergeCell ref="A10:B10"/>
    <mergeCell ref="A8:B8"/>
    <mergeCell ref="A13:B13"/>
    <mergeCell ref="A14:B14"/>
    <mergeCell ref="A15:B15"/>
    <mergeCell ref="A17:B17"/>
    <mergeCell ref="A16:B16"/>
  </mergeCells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E12" sqref="E12"/>
    </sheetView>
  </sheetViews>
  <sheetFormatPr defaultRowHeight="15" x14ac:dyDescent="0.25"/>
  <cols>
    <col min="1" max="2" width="3.7109375" customWidth="1"/>
    <col min="3" max="3" width="54.28515625" customWidth="1"/>
    <col min="4" max="4" width="23.28515625" customWidth="1"/>
    <col min="5" max="5" width="12" customWidth="1"/>
    <col min="6" max="6" width="9" bestFit="1" customWidth="1"/>
  </cols>
  <sheetData>
    <row r="1" spans="1:8" x14ac:dyDescent="0.25">
      <c r="E1" s="20" t="s">
        <v>15</v>
      </c>
    </row>
    <row r="2" spans="1:8" ht="33.6" customHeight="1" x14ac:dyDescent="0.25">
      <c r="A2" s="148" t="str">
        <f>'Cena celkom'!A2</f>
        <v>Stavba: Názov objektu</v>
      </c>
      <c r="B2" s="148"/>
      <c r="C2" s="148"/>
      <c r="D2" s="148"/>
    </row>
    <row r="3" spans="1:8" ht="13.9" customHeight="1" x14ac:dyDescent="0.25">
      <c r="A3" s="1" t="s">
        <v>14</v>
      </c>
      <c r="B3" s="18"/>
      <c r="C3" s="18"/>
      <c r="D3" s="18"/>
      <c r="E3" s="18"/>
    </row>
    <row r="4" spans="1:8" ht="18.75" thickBot="1" x14ac:dyDescent="0.3">
      <c r="A4" s="19" t="s">
        <v>91</v>
      </c>
      <c r="B4" s="17"/>
      <c r="C4" s="17"/>
      <c r="D4" s="17"/>
      <c r="E4" s="17"/>
    </row>
    <row r="5" spans="1:8" x14ac:dyDescent="0.25">
      <c r="A5" s="3"/>
      <c r="B5" s="4"/>
      <c r="C5" s="4"/>
      <c r="D5" s="4"/>
      <c r="E5" s="31"/>
      <c r="F5" s="9"/>
      <c r="G5" s="10"/>
      <c r="H5" s="10"/>
    </row>
    <row r="6" spans="1:8" x14ac:dyDescent="0.25">
      <c r="A6" s="7" t="s">
        <v>0</v>
      </c>
      <c r="B6" s="8"/>
      <c r="C6" s="8"/>
      <c r="D6" s="5" t="s">
        <v>1</v>
      </c>
      <c r="E6" s="6" t="s">
        <v>2</v>
      </c>
      <c r="F6" s="11"/>
      <c r="G6" s="10"/>
      <c r="H6" s="10"/>
    </row>
    <row r="7" spans="1:8" ht="15.75" thickBot="1" x14ac:dyDescent="0.3">
      <c r="A7" s="7"/>
      <c r="B7" s="8"/>
      <c r="C7" s="8"/>
      <c r="D7" s="5" t="s">
        <v>40</v>
      </c>
      <c r="E7" s="6" t="s">
        <v>38</v>
      </c>
      <c r="F7" s="11"/>
      <c r="G7" s="10"/>
      <c r="H7" s="10"/>
    </row>
    <row r="8" spans="1:8" x14ac:dyDescent="0.25">
      <c r="A8" s="171"/>
      <c r="B8" s="172"/>
      <c r="C8" s="42" t="s">
        <v>91</v>
      </c>
      <c r="D8" s="36"/>
      <c r="E8" s="40">
        <f>SUM(D9:D9)</f>
        <v>0</v>
      </c>
      <c r="F8" s="9"/>
      <c r="G8" s="10"/>
      <c r="H8" s="10"/>
    </row>
    <row r="9" spans="1:8" ht="15.75" thickBot="1" x14ac:dyDescent="0.3">
      <c r="A9" s="173">
        <v>1</v>
      </c>
      <c r="B9" s="174"/>
      <c r="C9" s="83" t="s">
        <v>91</v>
      </c>
      <c r="D9" s="72">
        <v>0</v>
      </c>
      <c r="E9" s="21" t="s">
        <v>4</v>
      </c>
      <c r="F9" s="12"/>
      <c r="G9" s="10"/>
      <c r="H9" s="10"/>
    </row>
    <row r="10" spans="1:8" x14ac:dyDescent="0.25">
      <c r="A10" s="43"/>
      <c r="B10" s="44"/>
      <c r="C10" s="55" t="s">
        <v>57</v>
      </c>
      <c r="D10" s="32"/>
      <c r="E10" s="45">
        <f>D9</f>
        <v>0</v>
      </c>
      <c r="F10" s="12"/>
      <c r="G10" s="10"/>
      <c r="H10" s="10"/>
    </row>
    <row r="11" spans="1:8" x14ac:dyDescent="0.25">
      <c r="A11" s="46"/>
      <c r="B11" s="47"/>
      <c r="C11" s="48" t="s">
        <v>60</v>
      </c>
      <c r="D11" s="49"/>
      <c r="E11" s="50">
        <f>SUM(E10*0.23)</f>
        <v>0</v>
      </c>
      <c r="F11" s="12"/>
      <c r="G11" s="10"/>
      <c r="H11" s="10"/>
    </row>
    <row r="12" spans="1:8" ht="15.75" thickBot="1" x14ac:dyDescent="0.3">
      <c r="A12" s="51"/>
      <c r="B12" s="52"/>
      <c r="C12" s="56" t="s">
        <v>56</v>
      </c>
      <c r="D12" s="53"/>
      <c r="E12" s="54">
        <f>SUM(E10:E11)</f>
        <v>0</v>
      </c>
      <c r="F12" s="12"/>
      <c r="G12" s="10"/>
      <c r="H12" s="10"/>
    </row>
    <row r="13" spans="1:8" x14ac:dyDescent="0.25">
      <c r="F13" s="12"/>
      <c r="G13" s="10"/>
      <c r="H13" s="10"/>
    </row>
    <row r="14" spans="1:8" x14ac:dyDescent="0.25">
      <c r="F14" s="12"/>
      <c r="G14" s="10"/>
      <c r="H14" s="10"/>
    </row>
    <row r="15" spans="1:8" x14ac:dyDescent="0.25">
      <c r="F15" s="12"/>
      <c r="G15" s="10"/>
      <c r="H15" s="10"/>
    </row>
    <row r="16" spans="1:8" x14ac:dyDescent="0.25">
      <c r="F16" s="12"/>
      <c r="G16" s="10"/>
      <c r="H16" s="10"/>
    </row>
    <row r="17" spans="6:8" x14ac:dyDescent="0.25">
      <c r="F17" s="12"/>
      <c r="G17" s="10"/>
      <c r="H17" s="10"/>
    </row>
  </sheetData>
  <protectedRanges>
    <protectedRange sqref="E5:F5 F6:F17 D6:E8 E9" name="Rozsah1"/>
    <protectedRange sqref="D9" name="Rozsah1_1"/>
  </protectedRanges>
  <mergeCells count="3">
    <mergeCell ref="A2:D2"/>
    <mergeCell ref="A8:B8"/>
    <mergeCell ref="A9:B9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workbookViewId="0">
      <selection activeCell="H30" sqref="H30"/>
    </sheetView>
  </sheetViews>
  <sheetFormatPr defaultRowHeight="15" x14ac:dyDescent="0.25"/>
  <cols>
    <col min="1" max="1" width="1" customWidth="1"/>
    <col min="2" max="2" width="1.28515625" customWidth="1"/>
    <col min="3" max="3" width="1.42578125" customWidth="1"/>
    <col min="4" max="4" width="53.28515625" customWidth="1"/>
    <col min="5" max="5" width="14.85546875" customWidth="1"/>
    <col min="6" max="6" width="17.140625" customWidth="1"/>
    <col min="7" max="7" width="11.85546875" customWidth="1"/>
  </cols>
  <sheetData>
    <row r="1" spans="1:9" x14ac:dyDescent="0.25">
      <c r="G1" s="20" t="s">
        <v>15</v>
      </c>
    </row>
    <row r="2" spans="1:9" ht="38.450000000000003" customHeight="1" x14ac:dyDescent="0.25">
      <c r="A2" s="148" t="str">
        <f>'Cena celkom'!A2</f>
        <v>Stavba: Názov objektu</v>
      </c>
      <c r="B2" s="148"/>
      <c r="C2" s="148"/>
      <c r="D2" s="148"/>
      <c r="E2" s="148"/>
      <c r="F2" s="148"/>
    </row>
    <row r="3" spans="1:9" ht="13.9" customHeight="1" x14ac:dyDescent="0.25">
      <c r="A3" s="1" t="s">
        <v>14</v>
      </c>
      <c r="B3" s="18"/>
      <c r="C3" s="18"/>
      <c r="D3" s="18"/>
      <c r="E3" s="18"/>
      <c r="F3" s="18"/>
      <c r="G3" s="1"/>
    </row>
    <row r="4" spans="1:9" ht="18.75" thickBot="1" x14ac:dyDescent="0.3">
      <c r="A4" s="19" t="s">
        <v>102</v>
      </c>
      <c r="B4" s="17"/>
      <c r="C4" s="17"/>
      <c r="D4" s="17"/>
      <c r="E4" s="17"/>
      <c r="F4" s="17"/>
      <c r="G4" s="1"/>
    </row>
    <row r="5" spans="1:9" x14ac:dyDescent="0.25">
      <c r="A5" s="3"/>
      <c r="B5" s="4"/>
      <c r="C5" s="4"/>
      <c r="D5" s="4"/>
      <c r="E5" s="4"/>
      <c r="F5" s="31"/>
      <c r="G5" s="31"/>
      <c r="H5" s="10"/>
      <c r="I5" s="10"/>
    </row>
    <row r="6" spans="1:9" ht="28.5" x14ac:dyDescent="0.25">
      <c r="A6" s="7" t="s">
        <v>28</v>
      </c>
      <c r="B6" s="8"/>
      <c r="C6" s="8"/>
      <c r="D6" s="8"/>
      <c r="E6" s="38" t="s">
        <v>33</v>
      </c>
      <c r="F6" s="39" t="s">
        <v>34</v>
      </c>
      <c r="G6" s="39" t="s">
        <v>2</v>
      </c>
      <c r="H6" s="10"/>
      <c r="I6" s="10"/>
    </row>
    <row r="7" spans="1:9" ht="15.75" thickBot="1" x14ac:dyDescent="0.3">
      <c r="A7" s="7"/>
      <c r="B7" s="8"/>
      <c r="C7" s="8"/>
      <c r="D7" s="8"/>
      <c r="E7" s="5" t="s">
        <v>36</v>
      </c>
      <c r="F7" s="6" t="s">
        <v>35</v>
      </c>
      <c r="G7" s="6" t="s">
        <v>37</v>
      </c>
      <c r="H7" s="10"/>
      <c r="I7" s="10"/>
    </row>
    <row r="8" spans="1:9" x14ac:dyDescent="0.25">
      <c r="A8" s="175"/>
      <c r="B8" s="176"/>
      <c r="C8" s="177"/>
      <c r="D8" s="41" t="s">
        <v>98</v>
      </c>
      <c r="E8" s="178"/>
      <c r="F8" s="179"/>
      <c r="G8" s="180"/>
      <c r="H8" s="10"/>
      <c r="I8" s="10"/>
    </row>
    <row r="9" spans="1:9" x14ac:dyDescent="0.25">
      <c r="A9" s="187"/>
      <c r="B9" s="188"/>
      <c r="C9" s="189"/>
      <c r="D9" s="16" t="s">
        <v>30</v>
      </c>
      <c r="E9" s="190">
        <v>150</v>
      </c>
      <c r="F9" s="193"/>
      <c r="G9" s="199">
        <f>SUM(F9*E9)</f>
        <v>0</v>
      </c>
      <c r="H9" s="10"/>
      <c r="I9" s="10"/>
    </row>
    <row r="10" spans="1:9" x14ac:dyDescent="0.25">
      <c r="A10" s="187"/>
      <c r="B10" s="188"/>
      <c r="C10" s="189"/>
      <c r="D10" s="16" t="s">
        <v>31</v>
      </c>
      <c r="E10" s="191"/>
      <c r="F10" s="194"/>
      <c r="G10" s="200"/>
      <c r="H10" s="10"/>
      <c r="I10" s="10"/>
    </row>
    <row r="11" spans="1:9" x14ac:dyDescent="0.25">
      <c r="A11" s="187"/>
      <c r="B11" s="188"/>
      <c r="C11" s="189"/>
      <c r="D11" s="16" t="s">
        <v>32</v>
      </c>
      <c r="E11" s="192"/>
      <c r="F11" s="195"/>
      <c r="G11" s="201"/>
      <c r="H11" s="10"/>
      <c r="I11" s="10"/>
    </row>
    <row r="12" spans="1:9" ht="15.75" thickBot="1" x14ac:dyDescent="0.3">
      <c r="A12" s="196"/>
      <c r="B12" s="197"/>
      <c r="C12" s="197"/>
      <c r="D12" s="197"/>
      <c r="E12" s="197"/>
      <c r="F12" s="197"/>
      <c r="G12" s="198"/>
      <c r="H12" s="10"/>
      <c r="I12" s="10"/>
    </row>
    <row r="13" spans="1:9" x14ac:dyDescent="0.25">
      <c r="A13" s="43"/>
      <c r="B13" s="44"/>
      <c r="C13" s="44"/>
      <c r="D13" s="55" t="s">
        <v>96</v>
      </c>
      <c r="E13" s="181"/>
      <c r="F13" s="182"/>
      <c r="G13" s="45">
        <f>SUM(G9)</f>
        <v>0</v>
      </c>
    </row>
    <row r="14" spans="1:9" x14ac:dyDescent="0.25">
      <c r="A14" s="46"/>
      <c r="B14" s="47"/>
      <c r="C14" s="47"/>
      <c r="D14" s="48" t="s">
        <v>60</v>
      </c>
      <c r="E14" s="183"/>
      <c r="F14" s="184"/>
      <c r="G14" s="50">
        <f>SUM(G13*0.23)</f>
        <v>0</v>
      </c>
    </row>
    <row r="15" spans="1:9" ht="15.75" thickBot="1" x14ac:dyDescent="0.3">
      <c r="A15" s="51"/>
      <c r="B15" s="52"/>
      <c r="C15" s="52"/>
      <c r="D15" s="56" t="s">
        <v>97</v>
      </c>
      <c r="E15" s="185"/>
      <c r="F15" s="186"/>
      <c r="G15" s="54">
        <f>SUM(G13:G14)</f>
        <v>0</v>
      </c>
    </row>
  </sheetData>
  <protectedRanges>
    <protectedRange sqref="F5 E12:G12 E6:F7 G5:G7 E8:G11" name="Rozsah1"/>
  </protectedRanges>
  <mergeCells count="13">
    <mergeCell ref="E15:F15"/>
    <mergeCell ref="A11:C11"/>
    <mergeCell ref="E9:E11"/>
    <mergeCell ref="F9:F11"/>
    <mergeCell ref="A12:G12"/>
    <mergeCell ref="G9:G11"/>
    <mergeCell ref="A9:C9"/>
    <mergeCell ref="A10:C10"/>
    <mergeCell ref="A2:F2"/>
    <mergeCell ref="A8:C8"/>
    <mergeCell ref="E8:G8"/>
    <mergeCell ref="E13:F13"/>
    <mergeCell ref="E14:F14"/>
  </mergeCells>
  <pageMargins left="0.7" right="0.7" top="0.75" bottom="0.75" header="0.3" footer="0.3"/>
  <pageSetup paperSize="9" scale="8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22a9259-0df2-491f-9a9e-22aaf6b69de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8A9162408C8904C8BF9ACC538B03303" ma:contentTypeVersion="12" ma:contentTypeDescription="Umožňuje vytvoriť nový dokument." ma:contentTypeScope="" ma:versionID="9b45ded84445344bb9a26ba806be79df">
  <xsd:schema xmlns:xsd="http://www.w3.org/2001/XMLSchema" xmlns:xs="http://www.w3.org/2001/XMLSchema" xmlns:p="http://schemas.microsoft.com/office/2006/metadata/properties" xmlns:ns3="622a9259-0df2-491f-9a9e-22aaf6b69dee" targetNamespace="http://schemas.microsoft.com/office/2006/metadata/properties" ma:root="true" ma:fieldsID="38edee7d13fdafd1583bfdf62a7d41d8" ns3:_="">
    <xsd:import namespace="622a9259-0df2-491f-9a9e-22aaf6b69dee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2a9259-0df2-491f-9a9e-22aaf6b69dee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B60E96-E147-413A-919F-36521E5F9C16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622a9259-0df2-491f-9a9e-22aaf6b69dee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BC20C4C-800C-4329-8EFC-751ED3D362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D05E7D-3C63-4DD0-80B0-7D16803510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22a9259-0df2-491f-9a9e-22aaf6b69d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4</vt:i4>
      </vt:variant>
    </vt:vector>
  </HeadingPairs>
  <TitlesOfParts>
    <vt:vector size="9" baseType="lpstr">
      <vt:lpstr>Cena celkom</vt:lpstr>
      <vt:lpstr>Zväzok 5</vt:lpstr>
      <vt:lpstr>Zväzok 3 a 4</vt:lpstr>
      <vt:lpstr>Vytýčenie PPBP a HVB</vt:lpstr>
      <vt:lpstr>PDP</vt:lpstr>
      <vt:lpstr>'Cena celkom'!Oblasť_tlače</vt:lpstr>
      <vt:lpstr>PDP!Oblasť_tlače</vt:lpstr>
      <vt:lpstr>'Zväzok 3 a 4'!Oblasť_tlače</vt:lpstr>
      <vt:lpstr>'Zväzok 5'!Oblasť_tlače</vt:lpstr>
    </vt:vector>
  </TitlesOfParts>
  <Company>Slovenská Správa ciest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Pisarčík Rastislav</dc:creator>
  <cp:lastModifiedBy>Michálková Dana</cp:lastModifiedBy>
  <cp:lastPrinted>2025-04-15T11:12:24Z</cp:lastPrinted>
  <dcterms:created xsi:type="dcterms:W3CDTF">2022-04-07T05:01:37Z</dcterms:created>
  <dcterms:modified xsi:type="dcterms:W3CDTF">2025-06-25T15:51:10Z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0x01010088A9162408C8904C8BF9ACC538B03303</vt:lpwstr>
  </property>
</Properties>
</file>