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002.PCW10-OL1563.000\Desktop\Tatiana\6.DNS\2023_1_2_Stavebne a elektromonazne prace na mest.drahe\8.ZAKAZKY\11.Modernizacia T-bus vyhybiek\2.Vyzva\"/>
    </mc:Choice>
  </mc:AlternateContent>
  <xr:revisionPtr revIDLastSave="0" documentId="13_ncr:1_{DEAF711A-8D94-4720-9E6C-22E87D5F82A9}" xr6:coauthVersionLast="47" xr6:coauthVersionMax="47" xr10:uidLastSave="{00000000-0000-0000-0000-000000000000}"/>
  <bookViews>
    <workbookView xWindow="-110" yWindow="-110" windowWidth="19420" windowHeight="10420" xr2:uid="{A9AC6BB9-566E-49F9-BB6D-8E70D325CD3C}"/>
  </bookViews>
  <sheets>
    <sheet name="Zahradnicka 558_1A" sheetId="20" r:id="rId1"/>
    <sheet name="Svatoplukova 561_1C" sheetId="19" r:id="rId2"/>
  </sheets>
  <definedNames>
    <definedName name="Cena">#REF!</definedName>
    <definedName name="CU">#REF!</definedName>
    <definedName name="KCN">#REF!</definedName>
    <definedName name="KodPolozky">#REF!</definedName>
    <definedName name="MC">#REF!</definedName>
    <definedName name="MJ">#REF!</definedName>
    <definedName name="_xlnm.Print_Area" localSheetId="1">'Svatoplukova 561_1C'!$A$1:$H$86</definedName>
    <definedName name="_xlnm.Print_Area" localSheetId="0">'Zahradnicka 558_1A'!$A$1:$H$80</definedName>
    <definedName name="PopisPolozky">#REF!</definedName>
    <definedName name="PorCislo">#REF!</definedName>
    <definedName name="Pracnost">#REF!</definedName>
    <definedName name="Zdroj">#REF!</definedName>
  </definedNames>
  <calcPr calcId="181029"/>
</workbook>
</file>

<file path=xl/calcChain.xml><?xml version="1.0" encoding="utf-8"?>
<calcChain xmlns="http://schemas.openxmlformats.org/spreadsheetml/2006/main">
  <c r="H60" i="19" l="1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A9" i="19"/>
  <c r="H8" i="19"/>
  <c r="A8" i="19"/>
  <c r="A57" i="20"/>
  <c r="A10" i="19" l="1"/>
  <c r="A11" i="19"/>
  <c r="A12" i="19" l="1"/>
  <c r="A13" i="19" l="1"/>
  <c r="A14" i="19" l="1"/>
  <c r="A15" i="19" l="1"/>
  <c r="A16" i="19" l="1"/>
  <c r="A17" i="19" l="1"/>
  <c r="A18" i="19" l="1"/>
  <c r="A19" i="19" l="1"/>
  <c r="A20" i="19" s="1"/>
  <c r="A21" i="19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75" i="20" l="1"/>
  <c r="D72" i="20"/>
  <c r="A72" i="20"/>
  <c r="A71" i="20"/>
  <c r="H70" i="20"/>
  <c r="H69" i="20"/>
  <c r="H68" i="20"/>
  <c r="H67" i="20"/>
  <c r="A66" i="20"/>
  <c r="A65" i="20"/>
  <c r="D64" i="20"/>
  <c r="A64" i="20"/>
  <c r="A62" i="20"/>
  <c r="A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A7" i="20"/>
  <c r="A6" i="20"/>
  <c r="A5" i="20"/>
  <c r="A8" i="20" s="1"/>
  <c r="H68" i="19"/>
  <c r="D64" i="19"/>
  <c r="A61" i="19"/>
  <c r="A62" i="19"/>
  <c r="A64" i="19"/>
  <c r="A75" i="19"/>
  <c r="A76" i="19" s="1"/>
  <c r="D72" i="19"/>
  <c r="A72" i="19"/>
  <c r="A71" i="19"/>
  <c r="H70" i="19"/>
  <c r="H69" i="19"/>
  <c r="H67" i="19"/>
  <c r="A66" i="19"/>
  <c r="A65" i="19"/>
  <c r="A7" i="19"/>
  <c r="A6" i="19"/>
  <c r="A5" i="19"/>
  <c r="H62" i="20" l="1"/>
  <c r="H64" i="20" s="1"/>
  <c r="H76" i="20" s="1"/>
  <c r="H72" i="20"/>
  <c r="H77" i="20" s="1"/>
  <c r="A76" i="20"/>
  <c r="A77" i="20" s="1"/>
  <c r="H72" i="19"/>
  <c r="H77" i="19" s="1"/>
  <c r="H62" i="19"/>
  <c r="H64" i="19" s="1"/>
  <c r="H76" i="19" s="1"/>
  <c r="A77" i="19"/>
  <c r="A78" i="19" s="1"/>
  <c r="H78" i="19" l="1"/>
  <c r="H79" i="19" s="1"/>
  <c r="H80" i="19" s="1"/>
  <c r="H78" i="20"/>
  <c r="H79" i="20" s="1"/>
  <c r="H80" i="20" s="1"/>
  <c r="A78" i="20"/>
  <c r="A79" i="20" s="1"/>
  <c r="A80" i="20" s="1"/>
  <c r="A79" i="19"/>
  <c r="A80" i="19" s="1"/>
  <c r="A9" i="20" l="1"/>
  <c r="A10" i="20" l="1"/>
  <c r="A11" i="20" s="1"/>
  <c r="A12" i="20" l="1"/>
  <c r="A13" i="20" l="1"/>
  <c r="A14" i="20" l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l="1"/>
  <c r="A58" i="20" l="1"/>
  <c r="A59" i="20" s="1"/>
  <c r="A60" i="20" s="1"/>
  <c r="A67" i="20" s="1"/>
  <c r="A68" i="20" s="1"/>
  <c r="A69" i="20" s="1"/>
  <c r="A70" i="20" s="1"/>
  <c r="A67" i="19" l="1"/>
  <c r="A68" i="19" l="1"/>
  <c r="A69" i="19" s="1"/>
  <c r="A70" i="19" l="1"/>
</calcChain>
</file>

<file path=xl/sharedStrings.xml><?xml version="1.0" encoding="utf-8"?>
<sst xmlns="http://schemas.openxmlformats.org/spreadsheetml/2006/main" count="411" uniqueCount="89">
  <si>
    <t>Stavba :</t>
  </si>
  <si>
    <t>Objekt :</t>
  </si>
  <si>
    <t>...</t>
  </si>
  <si>
    <t>P.č.</t>
  </si>
  <si>
    <t>MJ</t>
  </si>
  <si>
    <t>Počet</t>
  </si>
  <si>
    <t>MC</t>
  </si>
  <si>
    <t>CENA</t>
  </si>
  <si>
    <t>%</t>
  </si>
  <si>
    <t>spolu</t>
  </si>
  <si>
    <t>Celkom (bez DPH)</t>
  </si>
  <si>
    <t>Celkom (vrátane DPH)</t>
  </si>
  <si>
    <t>HZS a revízia</t>
  </si>
  <si>
    <t>&gt;</t>
  </si>
  <si>
    <t>CENOVÁ PONUKA - REKAPITULÁCIA</t>
  </si>
  <si>
    <t>KCN</t>
  </si>
  <si>
    <t>Kód Položky</t>
  </si>
  <si>
    <t>Popis Položky</t>
  </si>
  <si>
    <t>ks</t>
  </si>
  <si>
    <t>Mat</t>
  </si>
  <si>
    <t>hod</t>
  </si>
  <si>
    <t>Geodetické zameranie</t>
  </si>
  <si>
    <t>€</t>
  </si>
  <si>
    <t>DPH</t>
  </si>
  <si>
    <t>Statický výpočet</t>
  </si>
  <si>
    <t>Materiál a práca</t>
  </si>
  <si>
    <t>hod.</t>
  </si>
  <si>
    <t>Vypnutie úseku a zabezpečenie pracoviska - B-príkaz</t>
  </si>
  <si>
    <t>úkon</t>
  </si>
  <si>
    <t>Elektrická výhybka ťahová symetrická 10° s elektrickým krížom</t>
  </si>
  <si>
    <t>Demontáž existujúcej elektrickej výhybky 562/1A</t>
  </si>
  <si>
    <t>Mont</t>
  </si>
  <si>
    <t>Montáž elektrickej výhybky ťahovej symetrickej 10° s elektrickým krížom</t>
  </si>
  <si>
    <t>Nosná sieť výhybky bez závesov</t>
  </si>
  <si>
    <t>Demontáž nosnej siete výhybky</t>
  </si>
  <si>
    <t>Montáž nosnej siete výhybky bez závesov</t>
  </si>
  <si>
    <t>Objímka na stožiar</t>
  </si>
  <si>
    <t>Montáž objímky na stožiar</t>
  </si>
  <si>
    <t>Demontáž objímky na stožiar</t>
  </si>
  <si>
    <t>Izolovaný záves s napínačom a parafilom na lano 35 - 50, S3 P</t>
  </si>
  <si>
    <t>Montáž izolovaného závesu s napínačom a parafilom na lano 35 - 50 S3P</t>
  </si>
  <si>
    <t>Demontáž existujúceho závesu s napínačom</t>
  </si>
  <si>
    <t>m</t>
  </si>
  <si>
    <r>
      <t>Demontáž oceľového lana 50 mm</t>
    </r>
    <r>
      <rPr>
        <i/>
        <vertAlign val="superscript"/>
        <sz val="10"/>
        <color theme="1"/>
        <rFont val="Tahoma"/>
        <family val="2"/>
        <charset val="238"/>
      </rPr>
      <t>2</t>
    </r>
  </si>
  <si>
    <r>
      <t>Demontáž oceľového lana 35 mm</t>
    </r>
    <r>
      <rPr>
        <i/>
        <vertAlign val="superscript"/>
        <sz val="10"/>
        <color theme="1"/>
        <rFont val="Tahoma"/>
        <family val="2"/>
        <charset val="238"/>
      </rPr>
      <t>2</t>
    </r>
  </si>
  <si>
    <t>Napájacia svorka</t>
  </si>
  <si>
    <t>Montáž napájacej svorky</t>
  </si>
  <si>
    <r>
      <t>Oceľové lano FeZn 50 mm</t>
    </r>
    <r>
      <rPr>
        <i/>
        <vertAlign val="superscript"/>
        <sz val="10"/>
        <color rgb="FF0000FF"/>
        <rFont val="Tahoma"/>
        <family val="2"/>
        <charset val="238"/>
      </rPr>
      <t>2</t>
    </r>
  </si>
  <si>
    <r>
      <t>Oceľové lano FeZn 35 mm</t>
    </r>
    <r>
      <rPr>
        <i/>
        <vertAlign val="superscript"/>
        <sz val="10"/>
        <color rgb="FF0000FF"/>
        <rFont val="Tahoma"/>
        <family val="2"/>
        <charset val="238"/>
      </rPr>
      <t>2</t>
    </r>
  </si>
  <si>
    <r>
      <t>Montáž oceľového lana FeZn 35 mm</t>
    </r>
    <r>
      <rPr>
        <i/>
        <vertAlign val="superscript"/>
        <sz val="10"/>
        <color theme="1"/>
        <rFont val="Tahoma"/>
        <family val="2"/>
        <charset val="238"/>
      </rPr>
      <t>2</t>
    </r>
  </si>
  <si>
    <r>
      <t>Montáž oceľového lana FeZn 50 mm</t>
    </r>
    <r>
      <rPr>
        <i/>
        <vertAlign val="superscript"/>
        <sz val="10"/>
        <color theme="1"/>
        <rFont val="Tahoma"/>
        <family val="2"/>
        <charset val="238"/>
      </rPr>
      <t>2</t>
    </r>
  </si>
  <si>
    <t>Demontáž napájacej svorky</t>
  </si>
  <si>
    <t xml:space="preserve">Demontáž existujúceho rozvádzača ovládania výhybky 562/1A </t>
  </si>
  <si>
    <t>Rozvádzač ovládania výhybky ROV komplet</t>
  </si>
  <si>
    <t>Montáž rozvádzača ovládania výhybky ROV</t>
  </si>
  <si>
    <t>Kábel medený uložený na preves CYKY 4x1,5</t>
  </si>
  <si>
    <t>Kábel CYKY 4x1,5</t>
  </si>
  <si>
    <t>Demontáž existujúcich káblov ovládania výhybky</t>
  </si>
  <si>
    <t>Kábel CYKY 5x1,5</t>
  </si>
  <si>
    <t>Kábel medený uložený na preves CYKY 5x1,5</t>
  </si>
  <si>
    <r>
      <t>Vodič medený CGAU 2,5 mm</t>
    </r>
    <r>
      <rPr>
        <i/>
        <vertAlign val="superscript"/>
        <sz val="10"/>
        <color theme="1"/>
        <rFont val="Tahoma"/>
        <family val="2"/>
        <charset val="238"/>
      </rPr>
      <t>2</t>
    </r>
    <r>
      <rPr>
        <i/>
        <sz val="10"/>
        <color theme="1"/>
        <rFont val="Tahoma"/>
        <family val="2"/>
        <charset val="238"/>
      </rPr>
      <t xml:space="preserve"> 750V</t>
    </r>
  </si>
  <si>
    <t xml:space="preserve">Demontáž existujúceho vodiča </t>
  </si>
  <si>
    <r>
      <t>Vodič medený CGAU 2,5 mm</t>
    </r>
    <r>
      <rPr>
        <i/>
        <vertAlign val="superscript"/>
        <sz val="10"/>
        <color rgb="FF0000FF"/>
        <rFont val="Tahoma"/>
        <family val="2"/>
        <charset val="238"/>
      </rPr>
      <t>2</t>
    </r>
    <r>
      <rPr>
        <i/>
        <sz val="10"/>
        <color rgb="FF0000FF"/>
        <rFont val="Tahoma"/>
        <family val="2"/>
        <charset val="238"/>
      </rPr>
      <t xml:space="preserve"> 750V</t>
    </r>
  </si>
  <si>
    <t>Trojsmerné spojenie lán O11</t>
  </si>
  <si>
    <t>Montáž trojsmerného spojenia lán O11</t>
  </si>
  <si>
    <t>Demontáž trojsmerného spojenia lán O11</t>
  </si>
  <si>
    <t>Trolejová spojka</t>
  </si>
  <si>
    <t>Montáž trolejovej spojky</t>
  </si>
  <si>
    <t>Montáž troleja 100 mm2</t>
  </si>
  <si>
    <t>Demontáž existujúceho troleja</t>
  </si>
  <si>
    <t>Ukončenie vodičov v rozvádzači ROV vrátane zapojenia a vodičovej koncovky</t>
  </si>
  <si>
    <t>Prepäťová ochrana PSP III</t>
  </si>
  <si>
    <t>Montáž prepäťovej ochrany PSP III</t>
  </si>
  <si>
    <t>Práca montéra bližšie nešpecifikovaná</t>
  </si>
  <si>
    <t>Práca skúšobného technika</t>
  </si>
  <si>
    <r>
      <t>Trolejový drôt Cu 100 mm</t>
    </r>
    <r>
      <rPr>
        <i/>
        <vertAlign val="superscript"/>
        <sz val="10"/>
        <color rgb="FF0000FF"/>
        <rFont val="Tahoma"/>
        <family val="2"/>
        <charset val="238"/>
      </rPr>
      <t>2</t>
    </r>
  </si>
  <si>
    <t>Svorka trolejová oblúková 3 - 5°</t>
  </si>
  <si>
    <t>Montáž trolejovej svorky oblúkovej 3 - 5 °</t>
  </si>
  <si>
    <t>Demontáž existujúcej trolejovej svorky</t>
  </si>
  <si>
    <t>Pružný trolejbusový záves  T14 na preves</t>
  </si>
  <si>
    <t>Montáž pružného trolejbusového závesu T14 na preves</t>
  </si>
  <si>
    <t>Demontáž existujúceho pružného trolejbusového závesu</t>
  </si>
  <si>
    <t>Výkresová dokumentácia skutočného vyhotovenia</t>
  </si>
  <si>
    <t>Východisková revízia a úradná skúška</t>
  </si>
  <si>
    <t>TT Záhradnícka - T-bus výhybka 558/1A</t>
  </si>
  <si>
    <t>VÝKAZ - VÝMER</t>
  </si>
  <si>
    <t>Modernizácia T-bus výhybiek 558/1A a 561/1C</t>
  </si>
  <si>
    <t>TT Svätoplukova - T-bus výhybka 561/1C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</si>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</sst>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&quot;zł&quot;_-;\-* #,##0\ &quot;zł&quot;_-;_-* &quot;-&quot;\ &quot;zł&quot;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.00\ _z_ł_-;\-* #,##0.00\ _z_ł_-;_-* &quot;-&quot;??\ _z_ł_-;_-@_-"/>
    <numFmt numFmtId="168" formatCode="#,##0_ ;\-#,##0\ "/>
    <numFmt numFmtId="169" formatCode="#,##0.0"/>
    <numFmt numFmtId="170" formatCode="_-* #,##0.00\ [$€-1]_-;\-* #,##0.00\ [$€-1]_-;_-* &quot;-&quot;??\ [$€-1]_-;_-@_-"/>
  </numFmts>
  <fonts count="20">
    <font>
      <sz val="10"/>
      <name val="MS Sans Serif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PL"/>
      <charset val="238"/>
    </font>
    <font>
      <u/>
      <sz val="10"/>
      <color indexed="36"/>
      <name val="Arial CE"/>
      <charset val="238"/>
    </font>
    <font>
      <i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i/>
      <sz val="8"/>
      <name val="Tahoma"/>
      <family val="2"/>
    </font>
    <font>
      <i/>
      <sz val="10"/>
      <name val="Tahoma"/>
      <family val="2"/>
      <charset val="238"/>
    </font>
    <font>
      <i/>
      <sz val="14"/>
      <name val="Tahoma"/>
      <family val="2"/>
    </font>
    <font>
      <b/>
      <i/>
      <sz val="10"/>
      <name val="Tahoma"/>
      <family val="2"/>
      <charset val="238"/>
    </font>
    <font>
      <b/>
      <i/>
      <u/>
      <sz val="10"/>
      <name val="Tahoma"/>
      <family val="2"/>
      <charset val="238"/>
    </font>
    <font>
      <i/>
      <sz val="8"/>
      <name val="Tahoma"/>
      <family val="2"/>
      <charset val="238"/>
    </font>
    <font>
      <i/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FF"/>
      <name val="Tahoma"/>
      <family val="2"/>
      <charset val="238"/>
    </font>
    <font>
      <i/>
      <vertAlign val="superscript"/>
      <sz val="10"/>
      <color theme="1"/>
      <name val="Tahoma"/>
      <family val="2"/>
      <charset val="238"/>
    </font>
    <font>
      <i/>
      <vertAlign val="superscript"/>
      <sz val="10"/>
      <color rgb="FF0000FF"/>
      <name val="Tahoma"/>
      <family val="2"/>
      <charset val="238"/>
    </font>
    <font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1">
    <xf numFmtId="0" fontId="0" fillId="0" borderId="0" xfId="0"/>
    <xf numFmtId="168" fontId="5" fillId="0" borderId="0" xfId="0" applyNumberFormat="1" applyFont="1" applyAlignment="1" applyProtection="1">
      <alignment vertical="center"/>
      <protection locked="0" hidden="1"/>
    </xf>
    <xf numFmtId="4" fontId="5" fillId="0" borderId="0" xfId="0" applyNumberFormat="1" applyFont="1" applyAlignment="1" applyProtection="1">
      <alignment vertical="center"/>
      <protection hidden="1"/>
    </xf>
    <xf numFmtId="168" fontId="5" fillId="0" borderId="1" xfId="0" applyNumberFormat="1" applyFont="1" applyBorder="1" applyAlignment="1" applyProtection="1">
      <alignment vertical="center"/>
      <protection locked="0" hidden="1"/>
    </xf>
    <xf numFmtId="4" fontId="5" fillId="0" borderId="1" xfId="0" applyNumberFormat="1" applyFont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vertical="center"/>
      <protection locked="0" hidden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9" fontId="5" fillId="0" borderId="0" xfId="0" applyNumberFormat="1" applyFont="1" applyAlignment="1">
      <alignment vertical="center"/>
    </xf>
    <xf numFmtId="169" fontId="5" fillId="0" borderId="0" xfId="0" applyNumberFormat="1" applyFont="1" applyAlignment="1" applyProtection="1">
      <alignment vertical="center"/>
      <protection locked="0"/>
    </xf>
    <xf numFmtId="169" fontId="5" fillId="0" borderId="0" xfId="0" applyNumberFormat="1" applyFont="1" applyAlignment="1" applyProtection="1">
      <alignment vertical="center"/>
      <protection hidden="1"/>
    </xf>
    <xf numFmtId="169" fontId="5" fillId="0" borderId="1" xfId="0" applyNumberFormat="1" applyFont="1" applyBorder="1" applyAlignment="1" applyProtection="1">
      <alignment vertical="center"/>
      <protection hidden="1"/>
    </xf>
    <xf numFmtId="0" fontId="6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right" vertical="center"/>
    </xf>
    <xf numFmtId="49" fontId="9" fillId="0" borderId="1" xfId="0" applyNumberFormat="1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 applyProtection="1">
      <alignment vertical="center"/>
      <protection locked="0" hidden="1"/>
    </xf>
    <xf numFmtId="4" fontId="9" fillId="0" borderId="1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 wrapText="1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/>
    <xf numFmtId="0" fontId="11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wrapText="1"/>
    </xf>
    <xf numFmtId="0" fontId="16" fillId="0" borderId="1" xfId="0" applyFont="1" applyBorder="1"/>
    <xf numFmtId="49" fontId="16" fillId="0" borderId="1" xfId="0" applyNumberFormat="1" applyFont="1" applyBorder="1" applyAlignment="1" applyProtection="1">
      <alignment horizontal="center" vertical="center"/>
      <protection hidden="1"/>
    </xf>
    <xf numFmtId="49" fontId="16" fillId="0" borderId="1" xfId="0" applyNumberFormat="1" applyFont="1" applyBorder="1" applyAlignment="1" applyProtection="1">
      <alignment vertical="center"/>
      <protection locked="0"/>
    </xf>
    <xf numFmtId="168" fontId="16" fillId="0" borderId="1" xfId="0" applyNumberFormat="1" applyFont="1" applyBorder="1" applyAlignment="1" applyProtection="1">
      <alignment vertical="center"/>
      <protection locked="0" hidden="1"/>
    </xf>
    <xf numFmtId="0" fontId="19" fillId="0" borderId="1" xfId="0" applyFont="1" applyBorder="1" applyAlignment="1">
      <alignment horizontal="center"/>
    </xf>
    <xf numFmtId="170" fontId="19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wrapText="1"/>
      <protection locked="0"/>
    </xf>
  </cellXfs>
  <cellStyles count="8">
    <cellStyle name="Dziesiętny [0]_Cennik_A" xfId="1" xr:uid="{CDED7335-6937-4C66-BC4B-FDBF90EA3861}"/>
    <cellStyle name="Dziesiętny_Cennik_A" xfId="2" xr:uid="{C2A21FF0-6EC9-48E4-B350-A3D040E1C281}"/>
    <cellStyle name="Hiperłącze_Cennik_A" xfId="3" xr:uid="{B1592DA7-A5E9-48FF-915B-F7C0F31A315F}"/>
    <cellStyle name="Normálna" xfId="0" builtinId="0"/>
    <cellStyle name="Normalny_Arkusz1_LATO99" xfId="4" xr:uid="{653563E7-585F-4772-8962-4CFE96D8368C}"/>
    <cellStyle name="Odwiedzone hiperłącze_Cennik_A" xfId="5" xr:uid="{E86175E8-354B-4E11-B346-28CB7494D3F5}"/>
    <cellStyle name="Walutowy [0]_Cennik_A" xfId="6" xr:uid="{BEA47461-8140-42A1-AEFB-12B574B586CB}"/>
    <cellStyle name="Walutowy_Cennik_A" xfId="7" xr:uid="{109C8424-FEC3-4D86-AADD-F18593770A1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01C4-BE9F-4D2E-B42C-028EF011F400}">
  <dimension ref="A1:K86"/>
  <sheetViews>
    <sheetView tabSelected="1" topLeftCell="A2" zoomScaleNormal="100" workbookViewId="0">
      <selection activeCell="G2" sqref="G2:H2"/>
    </sheetView>
  </sheetViews>
  <sheetFormatPr defaultRowHeight="12.75"/>
  <cols>
    <col min="1" max="2" width="4.7109375" style="29" customWidth="1"/>
    <col min="3" max="3" width="11.140625" style="20" bestFit="1" customWidth="1"/>
    <col min="4" max="4" width="65.7109375" style="21" bestFit="1" customWidth="1"/>
    <col min="5" max="5" width="5.7109375" style="20" customWidth="1"/>
    <col min="6" max="6" width="7.7109375" style="20" customWidth="1"/>
    <col min="7" max="7" width="11.7109375" style="22" customWidth="1"/>
    <col min="8" max="8" width="14.85546875" style="20" bestFit="1" customWidth="1"/>
    <col min="9" max="16384" width="9.140625" style="20"/>
  </cols>
  <sheetData>
    <row r="1" spans="1:11" ht="18">
      <c r="D1" s="45" t="s">
        <v>85</v>
      </c>
    </row>
    <row r="2" spans="1:11" s="11" customFormat="1" ht="45" customHeight="1">
      <c r="A2" s="30"/>
      <c r="B2" s="30"/>
      <c r="C2" s="12" t="s">
        <v>0</v>
      </c>
      <c r="D2" s="13" t="s">
        <v>86</v>
      </c>
      <c r="E2" s="14"/>
      <c r="F2" s="12" t="s">
        <v>1</v>
      </c>
      <c r="G2" s="60" t="s">
        <v>84</v>
      </c>
      <c r="H2" s="60"/>
    </row>
    <row r="3" spans="1:11" s="11" customFormat="1" ht="5.0999999999999996" customHeight="1">
      <c r="A3" s="30"/>
      <c r="B3" s="30"/>
      <c r="C3" s="16"/>
      <c r="D3" s="17"/>
      <c r="G3" s="23"/>
      <c r="H3" s="15"/>
    </row>
    <row r="4" spans="1:11" s="11" customFormat="1">
      <c r="A4" s="40" t="s">
        <v>3</v>
      </c>
      <c r="B4" s="40" t="s">
        <v>15</v>
      </c>
      <c r="C4" s="41" t="s">
        <v>16</v>
      </c>
      <c r="D4" s="42" t="s">
        <v>17</v>
      </c>
      <c r="E4" s="40" t="s">
        <v>4</v>
      </c>
      <c r="F4" s="40" t="s">
        <v>5</v>
      </c>
      <c r="G4" s="43" t="s">
        <v>6</v>
      </c>
      <c r="H4" s="44" t="s">
        <v>7</v>
      </c>
    </row>
    <row r="5" spans="1:11" s="11" customFormat="1" ht="5.0999999999999996" customHeight="1">
      <c r="A5" s="31" t="str">
        <f>IF(E5&lt;&gt;"",MAX($A$4:A4)+1,"")</f>
        <v/>
      </c>
      <c r="B5" s="31"/>
      <c r="C5" s="16"/>
      <c r="D5" s="6"/>
      <c r="E5" s="1"/>
      <c r="F5" s="7"/>
      <c r="G5" s="24"/>
      <c r="H5" s="2"/>
    </row>
    <row r="6" spans="1:11" s="11" customFormat="1" ht="12.75" customHeight="1">
      <c r="A6" s="31" t="str">
        <f>IF(E6&lt;&gt;"",MAX($A$4:A5)+1,"")</f>
        <v/>
      </c>
      <c r="B6" s="31"/>
      <c r="C6" s="16"/>
      <c r="D6" s="6"/>
      <c r="E6" s="1"/>
      <c r="F6" s="7"/>
      <c r="G6" s="24"/>
      <c r="H6" s="2"/>
    </row>
    <row r="7" spans="1:11" s="11" customFormat="1">
      <c r="A7" s="31" t="str">
        <f>IF(E7&lt;&gt;"",MAX($A$4:A6)+1,"")</f>
        <v/>
      </c>
      <c r="B7" s="32"/>
      <c r="C7" s="18"/>
      <c r="D7" s="8" t="s">
        <v>25</v>
      </c>
      <c r="E7" s="3"/>
      <c r="F7" s="9"/>
      <c r="G7" s="25"/>
      <c r="H7" s="4"/>
    </row>
    <row r="8" spans="1:11" s="37" customFormat="1">
      <c r="A8" s="31">
        <f>IF(E8&lt;&gt;"",MAX($A$4:A7)+1,"")</f>
        <v>1</v>
      </c>
      <c r="B8" s="38" t="s">
        <v>31</v>
      </c>
      <c r="C8" s="34"/>
      <c r="D8" s="46" t="s">
        <v>27</v>
      </c>
      <c r="E8" s="35" t="s">
        <v>28</v>
      </c>
      <c r="F8" s="49">
        <v>1</v>
      </c>
      <c r="G8" s="50"/>
      <c r="H8" s="36">
        <f t="shared" ref="H8:H60" si="0">F8*G8</f>
        <v>0</v>
      </c>
    </row>
    <row r="9" spans="1:11" s="37" customFormat="1">
      <c r="A9" s="31">
        <f>IF(E9&lt;&gt;"",MAX($A$4:A8)+1,"")</f>
        <v>2</v>
      </c>
      <c r="B9" s="38" t="s">
        <v>31</v>
      </c>
      <c r="C9" s="34"/>
      <c r="D9" s="46" t="s">
        <v>30</v>
      </c>
      <c r="E9" s="35" t="s">
        <v>18</v>
      </c>
      <c r="F9" s="49">
        <v>1</v>
      </c>
      <c r="G9" s="50"/>
      <c r="H9" s="36">
        <f t="shared" si="0"/>
        <v>0</v>
      </c>
    </row>
    <row r="10" spans="1:11" s="37" customFormat="1">
      <c r="A10" s="31">
        <f>IF(E10&lt;&gt;"",MAX($A$4:A9)+1,"")</f>
        <v>3</v>
      </c>
      <c r="B10" s="54" t="s">
        <v>19</v>
      </c>
      <c r="C10" s="55"/>
      <c r="D10" s="53" t="s">
        <v>29</v>
      </c>
      <c r="E10" s="56" t="s">
        <v>18</v>
      </c>
      <c r="F10" s="57">
        <v>1</v>
      </c>
      <c r="G10" s="58"/>
      <c r="H10" s="59">
        <f t="shared" si="0"/>
        <v>0</v>
      </c>
    </row>
    <row r="11" spans="1:11" s="37" customFormat="1">
      <c r="A11" s="31">
        <f>IF(E11&lt;&gt;"",MAX($A$4:A10)+1,"")</f>
        <v>4</v>
      </c>
      <c r="B11" s="38" t="s">
        <v>31</v>
      </c>
      <c r="C11" s="34"/>
      <c r="D11" s="46" t="s">
        <v>32</v>
      </c>
      <c r="E11" s="35" t="s">
        <v>18</v>
      </c>
      <c r="F11" s="49">
        <v>1</v>
      </c>
      <c r="G11" s="50"/>
      <c r="H11" s="36">
        <f t="shared" si="0"/>
        <v>0</v>
      </c>
    </row>
    <row r="12" spans="1:11" s="37" customFormat="1">
      <c r="A12" s="31">
        <f>IF(E12&lt;&gt;"",MAX($A$4:A11)+1,"")</f>
        <v>5</v>
      </c>
      <c r="B12" s="54" t="s">
        <v>19</v>
      </c>
      <c r="C12" s="55"/>
      <c r="D12" s="53" t="s">
        <v>33</v>
      </c>
      <c r="E12" s="56" t="s">
        <v>18</v>
      </c>
      <c r="F12" s="57">
        <v>1</v>
      </c>
      <c r="G12" s="58"/>
      <c r="H12" s="59">
        <f t="shared" si="0"/>
        <v>0</v>
      </c>
    </row>
    <row r="13" spans="1:11" s="37" customFormat="1">
      <c r="A13" s="31">
        <f>IF(E13&lt;&gt;"",MAX($A$4:A12)+1,"")</f>
        <v>6</v>
      </c>
      <c r="B13" s="38" t="s">
        <v>31</v>
      </c>
      <c r="C13" s="34"/>
      <c r="D13" s="46" t="s">
        <v>34</v>
      </c>
      <c r="E13" s="35" t="s">
        <v>18</v>
      </c>
      <c r="F13" s="49">
        <v>1</v>
      </c>
      <c r="G13" s="50"/>
      <c r="H13" s="36">
        <f t="shared" si="0"/>
        <v>0</v>
      </c>
    </row>
    <row r="14" spans="1:11" s="37" customFormat="1">
      <c r="A14" s="31">
        <f>IF(E14&lt;&gt;"",MAX($A$4:A13)+1,"")</f>
        <v>7</v>
      </c>
      <c r="B14" s="38" t="s">
        <v>31</v>
      </c>
      <c r="C14" s="34"/>
      <c r="D14" s="46" t="s">
        <v>35</v>
      </c>
      <c r="E14" s="35" t="s">
        <v>18</v>
      </c>
      <c r="F14" s="49">
        <v>1</v>
      </c>
      <c r="G14" s="50"/>
      <c r="H14" s="36">
        <f t="shared" si="0"/>
        <v>0</v>
      </c>
      <c r="K14" s="37" t="s">
        <v>88</v>
      </c>
    </row>
    <row r="15" spans="1:11" s="37" customFormat="1">
      <c r="A15" s="31">
        <f>IF(E15&lt;&gt;"",MAX($A$4:A14)+1,"")</f>
        <v>8</v>
      </c>
      <c r="B15" s="54" t="s">
        <v>19</v>
      </c>
      <c r="C15" s="55"/>
      <c r="D15" s="53" t="s">
        <v>36</v>
      </c>
      <c r="E15" s="56" t="s">
        <v>18</v>
      </c>
      <c r="F15" s="57">
        <v>7</v>
      </c>
      <c r="G15" s="58"/>
      <c r="H15" s="59">
        <f t="shared" si="0"/>
        <v>0</v>
      </c>
    </row>
    <row r="16" spans="1:11" s="37" customFormat="1">
      <c r="A16" s="31">
        <f>IF(E16&lt;&gt;"",MAX($A$4:A15)+1,"")</f>
        <v>9</v>
      </c>
      <c r="B16" s="38" t="s">
        <v>31</v>
      </c>
      <c r="C16" s="34"/>
      <c r="D16" s="46" t="s">
        <v>37</v>
      </c>
      <c r="E16" s="35" t="s">
        <v>18</v>
      </c>
      <c r="F16" s="49">
        <v>7</v>
      </c>
      <c r="G16" s="50"/>
      <c r="H16" s="36">
        <f t="shared" si="0"/>
        <v>0</v>
      </c>
    </row>
    <row r="17" spans="1:8" s="37" customFormat="1">
      <c r="A17" s="31">
        <f>IF(E17&lt;&gt;"",MAX($A$4:A16)+1,"")</f>
        <v>10</v>
      </c>
      <c r="B17" s="38" t="s">
        <v>31</v>
      </c>
      <c r="C17" s="34"/>
      <c r="D17" s="46" t="s">
        <v>38</v>
      </c>
      <c r="E17" s="35" t="s">
        <v>18</v>
      </c>
      <c r="F17" s="49">
        <v>7</v>
      </c>
      <c r="G17" s="50"/>
      <c r="H17" s="36">
        <f t="shared" si="0"/>
        <v>0</v>
      </c>
    </row>
    <row r="18" spans="1:8" s="37" customFormat="1">
      <c r="A18" s="31">
        <f>IF(E18&lt;&gt;"",MAX($A$4:A17)+1,"")</f>
        <v>11</v>
      </c>
      <c r="B18" s="54" t="s">
        <v>19</v>
      </c>
      <c r="C18" s="55"/>
      <c r="D18" s="53" t="s">
        <v>39</v>
      </c>
      <c r="E18" s="56" t="s">
        <v>18</v>
      </c>
      <c r="F18" s="57">
        <v>7</v>
      </c>
      <c r="G18" s="58"/>
      <c r="H18" s="59">
        <f t="shared" si="0"/>
        <v>0</v>
      </c>
    </row>
    <row r="19" spans="1:8" s="37" customFormat="1">
      <c r="A19" s="31">
        <f>IF(E19&lt;&gt;"",MAX($A$4:A18)+1,"")</f>
        <v>12</v>
      </c>
      <c r="B19" s="38" t="s">
        <v>31</v>
      </c>
      <c r="C19" s="34"/>
      <c r="D19" s="46" t="s">
        <v>40</v>
      </c>
      <c r="E19" s="35" t="s">
        <v>18</v>
      </c>
      <c r="F19" s="49">
        <v>7</v>
      </c>
      <c r="G19" s="50"/>
      <c r="H19" s="36">
        <f t="shared" si="0"/>
        <v>0</v>
      </c>
    </row>
    <row r="20" spans="1:8" s="37" customFormat="1">
      <c r="A20" s="31">
        <f>IF(E20&lt;&gt;"",MAX($A$4:A19)+1,"")</f>
        <v>13</v>
      </c>
      <c r="B20" s="38" t="s">
        <v>31</v>
      </c>
      <c r="C20" s="34"/>
      <c r="D20" s="46" t="s">
        <v>41</v>
      </c>
      <c r="E20" s="35" t="s">
        <v>18</v>
      </c>
      <c r="F20" s="49">
        <v>7</v>
      </c>
      <c r="G20" s="50"/>
      <c r="H20" s="36">
        <f t="shared" si="0"/>
        <v>0</v>
      </c>
    </row>
    <row r="21" spans="1:8" s="37" customFormat="1" ht="14.25">
      <c r="A21" s="31">
        <f>IF(E21&lt;&gt;"",MAX($A$4:A20)+1,"")</f>
        <v>14</v>
      </c>
      <c r="B21" s="54" t="s">
        <v>19</v>
      </c>
      <c r="C21" s="55"/>
      <c r="D21" s="53" t="s">
        <v>48</v>
      </c>
      <c r="E21" s="56" t="s">
        <v>42</v>
      </c>
      <c r="F21" s="57">
        <v>70</v>
      </c>
      <c r="G21" s="58"/>
      <c r="H21" s="59">
        <f t="shared" si="0"/>
        <v>0</v>
      </c>
    </row>
    <row r="22" spans="1:8" s="37" customFormat="1" ht="14.25">
      <c r="A22" s="31">
        <f>IF(E22&lt;&gt;"",MAX($A$4:A21)+1,"")</f>
        <v>15</v>
      </c>
      <c r="B22" s="38" t="s">
        <v>31</v>
      </c>
      <c r="C22" s="34"/>
      <c r="D22" s="46" t="s">
        <v>49</v>
      </c>
      <c r="E22" s="35" t="s">
        <v>42</v>
      </c>
      <c r="F22" s="49">
        <v>70</v>
      </c>
      <c r="G22" s="50"/>
      <c r="H22" s="36">
        <f t="shared" si="0"/>
        <v>0</v>
      </c>
    </row>
    <row r="23" spans="1:8" s="37" customFormat="1" ht="14.25">
      <c r="A23" s="31">
        <f>IF(E23&lt;&gt;"",MAX($A$4:A22)+1,"")</f>
        <v>16</v>
      </c>
      <c r="B23" s="38" t="s">
        <v>31</v>
      </c>
      <c r="C23" s="34"/>
      <c r="D23" s="46" t="s">
        <v>44</v>
      </c>
      <c r="E23" s="35" t="s">
        <v>42</v>
      </c>
      <c r="F23" s="49">
        <v>60</v>
      </c>
      <c r="G23" s="50"/>
      <c r="H23" s="36">
        <f t="shared" si="0"/>
        <v>0</v>
      </c>
    </row>
    <row r="24" spans="1:8" s="37" customFormat="1" ht="14.25">
      <c r="A24" s="31">
        <f>IF(E24&lt;&gt;"",MAX($A$4:A23)+1,"")</f>
        <v>17</v>
      </c>
      <c r="B24" s="54" t="s">
        <v>19</v>
      </c>
      <c r="C24" s="55"/>
      <c r="D24" s="53" t="s">
        <v>47</v>
      </c>
      <c r="E24" s="56" t="s">
        <v>42</v>
      </c>
      <c r="F24" s="57">
        <v>25</v>
      </c>
      <c r="G24" s="58"/>
      <c r="H24" s="59">
        <f t="shared" si="0"/>
        <v>0</v>
      </c>
    </row>
    <row r="25" spans="1:8" s="37" customFormat="1" ht="13.5" customHeight="1">
      <c r="A25" s="31">
        <f>IF(E25&lt;&gt;"",MAX($A$4:A24)+1,"")</f>
        <v>18</v>
      </c>
      <c r="B25" s="38" t="s">
        <v>31</v>
      </c>
      <c r="C25" s="34"/>
      <c r="D25" s="46" t="s">
        <v>50</v>
      </c>
      <c r="E25" s="35" t="s">
        <v>42</v>
      </c>
      <c r="F25" s="49">
        <v>25</v>
      </c>
      <c r="G25" s="50"/>
      <c r="H25" s="36">
        <f t="shared" si="0"/>
        <v>0</v>
      </c>
    </row>
    <row r="26" spans="1:8" s="37" customFormat="1" ht="14.25">
      <c r="A26" s="31">
        <f>IF(E26&lt;&gt;"",MAX($A$4:A25)+1,"")</f>
        <v>19</v>
      </c>
      <c r="B26" s="38" t="s">
        <v>31</v>
      </c>
      <c r="C26" s="34"/>
      <c r="D26" s="46" t="s">
        <v>43</v>
      </c>
      <c r="E26" s="35" t="s">
        <v>42</v>
      </c>
      <c r="F26" s="49">
        <v>25</v>
      </c>
      <c r="G26" s="50"/>
      <c r="H26" s="36">
        <f t="shared" si="0"/>
        <v>0</v>
      </c>
    </row>
    <row r="27" spans="1:8" s="37" customFormat="1">
      <c r="A27" s="31">
        <f>IF(E27&lt;&gt;"",MAX($A$4:A26)+1,"")</f>
        <v>20</v>
      </c>
      <c r="B27" s="54" t="s">
        <v>19</v>
      </c>
      <c r="C27" s="55"/>
      <c r="D27" s="53" t="s">
        <v>45</v>
      </c>
      <c r="E27" s="56" t="s">
        <v>18</v>
      </c>
      <c r="F27" s="57">
        <v>2</v>
      </c>
      <c r="G27" s="58"/>
      <c r="H27" s="59">
        <f t="shared" si="0"/>
        <v>0</v>
      </c>
    </row>
    <row r="28" spans="1:8" s="37" customFormat="1">
      <c r="A28" s="31">
        <f>IF(E28&lt;&gt;"",MAX($A$4:A27)+1,"")</f>
        <v>21</v>
      </c>
      <c r="B28" s="38" t="s">
        <v>31</v>
      </c>
      <c r="C28" s="34"/>
      <c r="D28" s="46" t="s">
        <v>46</v>
      </c>
      <c r="E28" s="35" t="s">
        <v>18</v>
      </c>
      <c r="F28" s="49">
        <v>2</v>
      </c>
      <c r="G28" s="50"/>
      <c r="H28" s="36">
        <f t="shared" si="0"/>
        <v>0</v>
      </c>
    </row>
    <row r="29" spans="1:8" s="37" customFormat="1">
      <c r="A29" s="31">
        <f>IF(E29&lt;&gt;"",MAX($A$4:A28)+1,"")</f>
        <v>22</v>
      </c>
      <c r="B29" s="38" t="s">
        <v>31</v>
      </c>
      <c r="C29" s="34"/>
      <c r="D29" s="46" t="s">
        <v>51</v>
      </c>
      <c r="E29" s="35" t="s">
        <v>18</v>
      </c>
      <c r="F29" s="49">
        <v>2</v>
      </c>
      <c r="G29" s="50"/>
      <c r="H29" s="36">
        <f t="shared" si="0"/>
        <v>0</v>
      </c>
    </row>
    <row r="30" spans="1:8" s="37" customFormat="1">
      <c r="A30" s="31">
        <f>IF(E30&lt;&gt;"",MAX($A$4:A29)+1,"")</f>
        <v>23</v>
      </c>
      <c r="B30" s="38" t="s">
        <v>31</v>
      </c>
      <c r="C30" s="34"/>
      <c r="D30" s="46" t="s">
        <v>52</v>
      </c>
      <c r="E30" s="35" t="s">
        <v>18</v>
      </c>
      <c r="F30" s="49">
        <v>1</v>
      </c>
      <c r="G30" s="50"/>
      <c r="H30" s="36">
        <f t="shared" si="0"/>
        <v>0</v>
      </c>
    </row>
    <row r="31" spans="1:8" s="37" customFormat="1">
      <c r="A31" s="31">
        <f>IF(E31&lt;&gt;"",MAX($A$4:A30)+1,"")</f>
        <v>24</v>
      </c>
      <c r="B31" s="54" t="s">
        <v>19</v>
      </c>
      <c r="C31" s="55"/>
      <c r="D31" s="53" t="s">
        <v>53</v>
      </c>
      <c r="E31" s="56" t="s">
        <v>18</v>
      </c>
      <c r="F31" s="57">
        <v>1</v>
      </c>
      <c r="G31" s="58"/>
      <c r="H31" s="59">
        <f t="shared" si="0"/>
        <v>0</v>
      </c>
    </row>
    <row r="32" spans="1:8" s="37" customFormat="1">
      <c r="A32" s="31">
        <f>IF(E32&lt;&gt;"",MAX($A$4:A31)+1,"")</f>
        <v>25</v>
      </c>
      <c r="B32" s="38" t="s">
        <v>31</v>
      </c>
      <c r="C32" s="34"/>
      <c r="D32" s="46" t="s">
        <v>54</v>
      </c>
      <c r="E32" s="35" t="s">
        <v>18</v>
      </c>
      <c r="F32" s="49">
        <v>1</v>
      </c>
      <c r="G32" s="50"/>
      <c r="H32" s="36">
        <f t="shared" si="0"/>
        <v>0</v>
      </c>
    </row>
    <row r="33" spans="1:8" s="37" customFormat="1">
      <c r="A33" s="31">
        <f>IF(E33&lt;&gt;"",MAX($A$4:A32)+1,"")</f>
        <v>26</v>
      </c>
      <c r="B33" s="54" t="s">
        <v>19</v>
      </c>
      <c r="C33" s="55"/>
      <c r="D33" s="53" t="s">
        <v>56</v>
      </c>
      <c r="E33" s="56" t="s">
        <v>42</v>
      </c>
      <c r="F33" s="57">
        <v>20</v>
      </c>
      <c r="G33" s="58"/>
      <c r="H33" s="59">
        <f t="shared" si="0"/>
        <v>0</v>
      </c>
    </row>
    <row r="34" spans="1:8" s="37" customFormat="1">
      <c r="A34" s="31">
        <f>IF(E34&lt;&gt;"",MAX($A$4:A33)+1,"")</f>
        <v>27</v>
      </c>
      <c r="B34" s="38" t="s">
        <v>31</v>
      </c>
      <c r="C34" s="34"/>
      <c r="D34" s="46" t="s">
        <v>55</v>
      </c>
      <c r="E34" s="35" t="s">
        <v>42</v>
      </c>
      <c r="F34" s="49">
        <v>20</v>
      </c>
      <c r="G34" s="50"/>
      <c r="H34" s="36">
        <f t="shared" si="0"/>
        <v>0</v>
      </c>
    </row>
    <row r="35" spans="1:8" s="37" customFormat="1">
      <c r="A35" s="31">
        <f>IF(E35&lt;&gt;"",MAX($A$4:A34)+1,"")</f>
        <v>28</v>
      </c>
      <c r="B35" s="38" t="s">
        <v>31</v>
      </c>
      <c r="C35" s="34"/>
      <c r="D35" s="46" t="s">
        <v>57</v>
      </c>
      <c r="E35" s="35" t="s">
        <v>42</v>
      </c>
      <c r="F35" s="49">
        <v>20</v>
      </c>
      <c r="G35" s="50"/>
      <c r="H35" s="36">
        <f t="shared" si="0"/>
        <v>0</v>
      </c>
    </row>
    <row r="36" spans="1:8" s="37" customFormat="1">
      <c r="A36" s="31">
        <f>IF(E36&lt;&gt;"",MAX($A$4:A35)+1,"")</f>
        <v>29</v>
      </c>
      <c r="B36" s="54" t="s">
        <v>19</v>
      </c>
      <c r="C36" s="55"/>
      <c r="D36" s="53" t="s">
        <v>58</v>
      </c>
      <c r="E36" s="56" t="s">
        <v>42</v>
      </c>
      <c r="F36" s="57">
        <v>36</v>
      </c>
      <c r="G36" s="58"/>
      <c r="H36" s="59">
        <f t="shared" si="0"/>
        <v>0</v>
      </c>
    </row>
    <row r="37" spans="1:8" s="37" customFormat="1">
      <c r="A37" s="31">
        <f>IF(E37&lt;&gt;"",MAX($A$4:A36)+1,"")</f>
        <v>30</v>
      </c>
      <c r="B37" s="38" t="s">
        <v>31</v>
      </c>
      <c r="C37" s="34"/>
      <c r="D37" s="46" t="s">
        <v>59</v>
      </c>
      <c r="E37" s="35" t="s">
        <v>42</v>
      </c>
      <c r="F37" s="49">
        <v>36</v>
      </c>
      <c r="G37" s="50"/>
      <c r="H37" s="36">
        <f t="shared" si="0"/>
        <v>0</v>
      </c>
    </row>
    <row r="38" spans="1:8" s="37" customFormat="1">
      <c r="A38" s="31">
        <f>IF(E38&lt;&gt;"",MAX($A$4:A37)+1,"")</f>
        <v>31</v>
      </c>
      <c r="B38" s="38" t="s">
        <v>31</v>
      </c>
      <c r="C38" s="34"/>
      <c r="D38" s="46" t="s">
        <v>57</v>
      </c>
      <c r="E38" s="35" t="s">
        <v>42</v>
      </c>
      <c r="F38" s="49">
        <v>36</v>
      </c>
      <c r="G38" s="50"/>
      <c r="H38" s="36">
        <f t="shared" si="0"/>
        <v>0</v>
      </c>
    </row>
    <row r="39" spans="1:8" s="37" customFormat="1" ht="14.25">
      <c r="A39" s="31">
        <f>IF(E39&lt;&gt;"",MAX($A$4:A38)+1,"")</f>
        <v>32</v>
      </c>
      <c r="B39" s="54" t="s">
        <v>19</v>
      </c>
      <c r="C39" s="55"/>
      <c r="D39" s="53" t="s">
        <v>62</v>
      </c>
      <c r="E39" s="56" t="s">
        <v>42</v>
      </c>
      <c r="F39" s="57">
        <v>24</v>
      </c>
      <c r="G39" s="58"/>
      <c r="H39" s="59">
        <f t="shared" si="0"/>
        <v>0</v>
      </c>
    </row>
    <row r="40" spans="1:8" s="37" customFormat="1" ht="14.25">
      <c r="A40" s="31">
        <f>IF(E40&lt;&gt;"",MAX($A$4:A39)+1,"")</f>
        <v>33</v>
      </c>
      <c r="B40" s="38" t="s">
        <v>31</v>
      </c>
      <c r="C40" s="34"/>
      <c r="D40" s="46" t="s">
        <v>60</v>
      </c>
      <c r="E40" s="35" t="s">
        <v>42</v>
      </c>
      <c r="F40" s="49">
        <v>24</v>
      </c>
      <c r="G40" s="50"/>
      <c r="H40" s="36">
        <f t="shared" si="0"/>
        <v>0</v>
      </c>
    </row>
    <row r="41" spans="1:8" s="37" customFormat="1">
      <c r="A41" s="31">
        <f>IF(E41&lt;&gt;"",MAX($A$4:A40)+1,"")</f>
        <v>34</v>
      </c>
      <c r="B41" s="38" t="s">
        <v>31</v>
      </c>
      <c r="C41" s="34"/>
      <c r="D41" s="46" t="s">
        <v>61</v>
      </c>
      <c r="E41" s="35" t="s">
        <v>42</v>
      </c>
      <c r="F41" s="49">
        <v>24</v>
      </c>
      <c r="G41" s="50"/>
      <c r="H41" s="36">
        <f t="shared" si="0"/>
        <v>0</v>
      </c>
    </row>
    <row r="42" spans="1:8" s="37" customFormat="1">
      <c r="A42" s="31">
        <f>IF(E42&lt;&gt;"",MAX($A$4:A41)+1,"")</f>
        <v>35</v>
      </c>
      <c r="B42" s="54" t="s">
        <v>19</v>
      </c>
      <c r="C42" s="55"/>
      <c r="D42" s="53" t="s">
        <v>63</v>
      </c>
      <c r="E42" s="56" t="s">
        <v>18</v>
      </c>
      <c r="F42" s="57">
        <v>5</v>
      </c>
      <c r="G42" s="58"/>
      <c r="H42" s="59">
        <f t="shared" si="0"/>
        <v>0</v>
      </c>
    </row>
    <row r="43" spans="1:8" s="37" customFormat="1">
      <c r="A43" s="31">
        <f>IF(E43&lt;&gt;"",MAX($A$4:A42)+1,"")</f>
        <v>36</v>
      </c>
      <c r="B43" s="38" t="s">
        <v>31</v>
      </c>
      <c r="C43" s="34"/>
      <c r="D43" s="46" t="s">
        <v>64</v>
      </c>
      <c r="E43" s="35" t="s">
        <v>18</v>
      </c>
      <c r="F43" s="49">
        <v>5</v>
      </c>
      <c r="G43" s="50"/>
      <c r="H43" s="36">
        <f t="shared" si="0"/>
        <v>0</v>
      </c>
    </row>
    <row r="44" spans="1:8" s="37" customFormat="1">
      <c r="A44" s="31">
        <f>IF(E44&lt;&gt;"",MAX($A$4:A43)+1,"")</f>
        <v>37</v>
      </c>
      <c r="B44" s="38" t="s">
        <v>31</v>
      </c>
      <c r="C44" s="34"/>
      <c r="D44" s="46" t="s">
        <v>65</v>
      </c>
      <c r="E44" s="35" t="s">
        <v>18</v>
      </c>
      <c r="F44" s="49">
        <v>3</v>
      </c>
      <c r="G44" s="50"/>
      <c r="H44" s="36">
        <f t="shared" si="0"/>
        <v>0</v>
      </c>
    </row>
    <row r="45" spans="1:8" s="37" customFormat="1">
      <c r="A45" s="31">
        <f>IF(E45&lt;&gt;"",MAX($A$4:A44)+1,"")</f>
        <v>38</v>
      </c>
      <c r="B45" s="54" t="s">
        <v>19</v>
      </c>
      <c r="C45" s="55"/>
      <c r="D45" s="53" t="s">
        <v>66</v>
      </c>
      <c r="E45" s="56" t="s">
        <v>18</v>
      </c>
      <c r="F45" s="57">
        <v>4</v>
      </c>
      <c r="G45" s="58"/>
      <c r="H45" s="59">
        <f t="shared" si="0"/>
        <v>0</v>
      </c>
    </row>
    <row r="46" spans="1:8" s="37" customFormat="1">
      <c r="A46" s="31">
        <f>IF(E46&lt;&gt;"",MAX($A$4:A45)+1,"")</f>
        <v>39</v>
      </c>
      <c r="B46" s="38" t="s">
        <v>31</v>
      </c>
      <c r="C46" s="34"/>
      <c r="D46" s="46" t="s">
        <v>67</v>
      </c>
      <c r="E46" s="35" t="s">
        <v>18</v>
      </c>
      <c r="F46" s="49">
        <v>4</v>
      </c>
      <c r="G46" s="50"/>
      <c r="H46" s="36">
        <f t="shared" si="0"/>
        <v>0</v>
      </c>
    </row>
    <row r="47" spans="1:8" s="37" customFormat="1" ht="14.25">
      <c r="A47" s="31">
        <f>IF(E47&lt;&gt;"",MAX($A$4:A46)+1,"")</f>
        <v>40</v>
      </c>
      <c r="B47" s="54" t="s">
        <v>19</v>
      </c>
      <c r="C47" s="55"/>
      <c r="D47" s="53" t="s">
        <v>75</v>
      </c>
      <c r="E47" s="56" t="s">
        <v>42</v>
      </c>
      <c r="F47" s="57">
        <v>40</v>
      </c>
      <c r="G47" s="58"/>
      <c r="H47" s="59">
        <f t="shared" si="0"/>
        <v>0</v>
      </c>
    </row>
    <row r="48" spans="1:8" s="37" customFormat="1">
      <c r="A48" s="31">
        <f>IF(E48&lt;&gt;"",MAX($A$4:A47)+1,"")</f>
        <v>41</v>
      </c>
      <c r="B48" s="38" t="s">
        <v>31</v>
      </c>
      <c r="C48" s="34"/>
      <c r="D48" s="46" t="s">
        <v>68</v>
      </c>
      <c r="E48" s="35" t="s">
        <v>42</v>
      </c>
      <c r="F48" s="49">
        <v>40</v>
      </c>
      <c r="G48" s="50"/>
      <c r="H48" s="36">
        <f t="shared" si="0"/>
        <v>0</v>
      </c>
    </row>
    <row r="49" spans="1:8" s="37" customFormat="1">
      <c r="A49" s="31">
        <f>IF(E49&lt;&gt;"",MAX($A$4:A48)+1,"")</f>
        <v>42</v>
      </c>
      <c r="B49" s="38" t="s">
        <v>31</v>
      </c>
      <c r="C49" s="34"/>
      <c r="D49" s="46" t="s">
        <v>69</v>
      </c>
      <c r="E49" s="35" t="s">
        <v>42</v>
      </c>
      <c r="F49" s="49">
        <v>40</v>
      </c>
      <c r="G49" s="50"/>
      <c r="H49" s="36">
        <f t="shared" si="0"/>
        <v>0</v>
      </c>
    </row>
    <row r="50" spans="1:8" s="37" customFormat="1">
      <c r="A50" s="31">
        <f>IF(E50&lt;&gt;"",MAX($A$4:A49)+1,"")</f>
        <v>43</v>
      </c>
      <c r="B50" s="38" t="s">
        <v>31</v>
      </c>
      <c r="C50" s="34"/>
      <c r="D50" s="46" t="s">
        <v>70</v>
      </c>
      <c r="E50" s="35" t="s">
        <v>18</v>
      </c>
      <c r="F50" s="49">
        <v>21</v>
      </c>
      <c r="G50" s="50"/>
      <c r="H50" s="36">
        <f t="shared" si="0"/>
        <v>0</v>
      </c>
    </row>
    <row r="51" spans="1:8" s="37" customFormat="1">
      <c r="A51" s="31">
        <f>IF(E51&lt;&gt;"",MAX($A$4:A50)+1,"")</f>
        <v>44</v>
      </c>
      <c r="B51" s="54" t="s">
        <v>19</v>
      </c>
      <c r="C51" s="55"/>
      <c r="D51" s="53" t="s">
        <v>76</v>
      </c>
      <c r="E51" s="56" t="s">
        <v>18</v>
      </c>
      <c r="F51" s="57">
        <v>4</v>
      </c>
      <c r="G51" s="58"/>
      <c r="H51" s="59">
        <f t="shared" si="0"/>
        <v>0</v>
      </c>
    </row>
    <row r="52" spans="1:8" s="37" customFormat="1">
      <c r="A52" s="31">
        <f>IF(E52&lt;&gt;"",MAX($A$4:A51)+1,"")</f>
        <v>45</v>
      </c>
      <c r="B52" s="38" t="s">
        <v>31</v>
      </c>
      <c r="C52" s="34"/>
      <c r="D52" s="46" t="s">
        <v>77</v>
      </c>
      <c r="E52" s="35" t="s">
        <v>18</v>
      </c>
      <c r="F52" s="49">
        <v>4</v>
      </c>
      <c r="G52" s="50"/>
      <c r="H52" s="36">
        <f t="shared" si="0"/>
        <v>0</v>
      </c>
    </row>
    <row r="53" spans="1:8" s="37" customFormat="1">
      <c r="A53" s="31">
        <f>IF(E53&lt;&gt;"",MAX($A$4:A52)+1,"")</f>
        <v>46</v>
      </c>
      <c r="B53" s="38" t="s">
        <v>31</v>
      </c>
      <c r="C53" s="34"/>
      <c r="D53" s="46" t="s">
        <v>78</v>
      </c>
      <c r="E53" s="35" t="s">
        <v>18</v>
      </c>
      <c r="F53" s="49">
        <v>4</v>
      </c>
      <c r="G53" s="50"/>
      <c r="H53" s="36">
        <f t="shared" si="0"/>
        <v>0</v>
      </c>
    </row>
    <row r="54" spans="1:8" s="37" customFormat="1">
      <c r="A54" s="31">
        <f>IF(E54&lt;&gt;"",MAX($A$4:A53)+1,"")</f>
        <v>47</v>
      </c>
      <c r="B54" s="54" t="s">
        <v>19</v>
      </c>
      <c r="C54" s="55"/>
      <c r="D54" s="53" t="s">
        <v>79</v>
      </c>
      <c r="E54" s="56" t="s">
        <v>18</v>
      </c>
      <c r="F54" s="57">
        <v>4</v>
      </c>
      <c r="G54" s="58"/>
      <c r="H54" s="59">
        <f t="shared" si="0"/>
        <v>0</v>
      </c>
    </row>
    <row r="55" spans="1:8" s="37" customFormat="1">
      <c r="A55" s="31">
        <f>IF(E55&lt;&gt;"",MAX($A$4:A54)+1,"")</f>
        <v>48</v>
      </c>
      <c r="B55" s="38" t="s">
        <v>31</v>
      </c>
      <c r="C55" s="34"/>
      <c r="D55" s="46" t="s">
        <v>80</v>
      </c>
      <c r="E55" s="35" t="s">
        <v>18</v>
      </c>
      <c r="F55" s="49">
        <v>4</v>
      </c>
      <c r="G55" s="50"/>
      <c r="H55" s="36">
        <f t="shared" si="0"/>
        <v>0</v>
      </c>
    </row>
    <row r="56" spans="1:8" s="37" customFormat="1">
      <c r="A56" s="31">
        <f>IF(E56&lt;&gt;"",MAX($A$4:A55)+1,"")</f>
        <v>49</v>
      </c>
      <c r="B56" s="38" t="s">
        <v>31</v>
      </c>
      <c r="C56" s="34"/>
      <c r="D56" s="46" t="s">
        <v>81</v>
      </c>
      <c r="E56" s="35" t="s">
        <v>18</v>
      </c>
      <c r="F56" s="49">
        <v>4</v>
      </c>
      <c r="G56" s="50"/>
      <c r="H56" s="36">
        <f t="shared" si="0"/>
        <v>0</v>
      </c>
    </row>
    <row r="57" spans="1:8" s="37" customFormat="1">
      <c r="A57" s="31">
        <f>IF(E57&lt;&gt;"",MAX($A$4:A56)+1,"")</f>
        <v>50</v>
      </c>
      <c r="B57" s="54" t="s">
        <v>19</v>
      </c>
      <c r="C57" s="55"/>
      <c r="D57" s="53" t="s">
        <v>71</v>
      </c>
      <c r="E57" s="56" t="s">
        <v>18</v>
      </c>
      <c r="F57" s="57">
        <v>1</v>
      </c>
      <c r="G57" s="58"/>
      <c r="H57" s="59">
        <f t="shared" si="0"/>
        <v>0</v>
      </c>
    </row>
    <row r="58" spans="1:8" s="37" customFormat="1">
      <c r="A58" s="31">
        <f>IF(E58&lt;&gt;"",MAX($A$4:A57)+1,"")</f>
        <v>51</v>
      </c>
      <c r="B58" s="38" t="s">
        <v>31</v>
      </c>
      <c r="C58" s="34"/>
      <c r="D58" s="46" t="s">
        <v>72</v>
      </c>
      <c r="E58" s="35" t="s">
        <v>18</v>
      </c>
      <c r="F58" s="49">
        <v>1</v>
      </c>
      <c r="G58" s="50"/>
      <c r="H58" s="36">
        <f t="shared" si="0"/>
        <v>0</v>
      </c>
    </row>
    <row r="59" spans="1:8" s="37" customFormat="1">
      <c r="A59" s="31">
        <f>IF(E59&lt;&gt;"",MAX($A$4:A58)+1,"")</f>
        <v>52</v>
      </c>
      <c r="B59" s="38" t="s">
        <v>31</v>
      </c>
      <c r="C59" s="34"/>
      <c r="D59" s="46" t="s">
        <v>73</v>
      </c>
      <c r="E59" s="35" t="s">
        <v>26</v>
      </c>
      <c r="F59" s="49">
        <v>20</v>
      </c>
      <c r="G59" s="50"/>
      <c r="H59" s="36">
        <f t="shared" si="0"/>
        <v>0</v>
      </c>
    </row>
    <row r="60" spans="1:8" s="37" customFormat="1">
      <c r="A60" s="31">
        <f>IF(E60&lt;&gt;"",MAX($A$4:A59)+1,"")</f>
        <v>53</v>
      </c>
      <c r="B60" s="38" t="s">
        <v>31</v>
      </c>
      <c r="C60" s="34"/>
      <c r="D60" s="46" t="s">
        <v>74</v>
      </c>
      <c r="E60" s="35" t="s">
        <v>26</v>
      </c>
      <c r="F60" s="49">
        <v>4</v>
      </c>
      <c r="G60" s="50"/>
      <c r="H60" s="36">
        <f t="shared" si="0"/>
        <v>0</v>
      </c>
    </row>
    <row r="61" spans="1:8" s="11" customFormat="1">
      <c r="A61" s="31" t="str">
        <f>IF(E61&lt;&gt;"",MAX($A$4:A25)+1,"")</f>
        <v/>
      </c>
      <c r="B61" s="32"/>
      <c r="C61" s="18" t="s">
        <v>13</v>
      </c>
      <c r="D61" s="10"/>
      <c r="E61" s="3"/>
      <c r="F61" s="9"/>
      <c r="G61" s="25"/>
      <c r="H61" s="4"/>
    </row>
    <row r="62" spans="1:8" s="11" customFormat="1">
      <c r="A62" s="31" t="str">
        <f>IF(E62&lt;&gt;"",MAX($A$4:A61)+1,"")</f>
        <v/>
      </c>
      <c r="B62" s="32"/>
      <c r="C62" s="18"/>
      <c r="D62" s="10" t="s">
        <v>9</v>
      </c>
      <c r="E62" s="3"/>
      <c r="F62" s="9"/>
      <c r="G62" s="25"/>
      <c r="H62" s="4">
        <f>ROUND(SUM(H7:H61),1)</f>
        <v>0</v>
      </c>
    </row>
    <row r="63" spans="1:8" s="11" customFormat="1">
      <c r="A63" s="31"/>
      <c r="B63" s="32"/>
      <c r="C63" s="18"/>
      <c r="D63" s="10"/>
      <c r="E63" s="3"/>
      <c r="F63" s="9"/>
      <c r="G63" s="25"/>
      <c r="H63" s="4"/>
    </row>
    <row r="64" spans="1:8">
      <c r="A64" s="31" t="str">
        <f>IF(E64&lt;&gt;"",MAX($A$4:A62)+1,"")</f>
        <v/>
      </c>
      <c r="B64" s="32"/>
      <c r="C64" s="19"/>
      <c r="D64" s="8" t="str">
        <f>CONCATENATE(D7, " spolu")</f>
        <v>Materiál a práca spolu</v>
      </c>
      <c r="E64" s="3"/>
      <c r="F64" s="9"/>
      <c r="G64" s="25"/>
      <c r="H64" s="5">
        <f>SUM(H62:H62)</f>
        <v>0</v>
      </c>
    </row>
    <row r="65" spans="1:8" s="11" customFormat="1">
      <c r="A65" s="31" t="str">
        <f>IF(E65&lt;&gt;"",MAX($A$4:A64)+1,"")</f>
        <v/>
      </c>
      <c r="B65" s="32"/>
      <c r="C65" s="18"/>
      <c r="D65" s="10"/>
      <c r="E65" s="3"/>
      <c r="F65" s="9"/>
      <c r="G65" s="25"/>
      <c r="H65" s="4"/>
    </row>
    <row r="66" spans="1:8" s="11" customFormat="1">
      <c r="A66" s="31" t="str">
        <f>IF(E66&lt;&gt;"",MAX($A$4:A65)+1,"")</f>
        <v/>
      </c>
      <c r="B66" s="32"/>
      <c r="C66" s="18"/>
      <c r="D66" s="8" t="s">
        <v>12</v>
      </c>
      <c r="E66" s="3"/>
      <c r="F66" s="9"/>
      <c r="G66" s="25"/>
      <c r="H66" s="36"/>
    </row>
    <row r="67" spans="1:8" s="11" customFormat="1" ht="12.75" customHeight="1">
      <c r="A67" s="31">
        <f>IF(E67&lt;&gt;"",MAX($A$4:A66)+1,"")</f>
        <v>54</v>
      </c>
      <c r="B67" s="32"/>
      <c r="C67" s="18"/>
      <c r="D67" s="39" t="s">
        <v>82</v>
      </c>
      <c r="E67" s="3" t="s">
        <v>20</v>
      </c>
      <c r="F67" s="9">
        <v>50</v>
      </c>
      <c r="G67" s="25"/>
      <c r="H67" s="36">
        <f>F67*G67</f>
        <v>0</v>
      </c>
    </row>
    <row r="68" spans="1:8" s="11" customFormat="1" ht="12.75" customHeight="1">
      <c r="A68" s="31">
        <f>IF(E68&lt;&gt;"",MAX($A$4:A67)+1,"")</f>
        <v>55</v>
      </c>
      <c r="B68" s="32"/>
      <c r="C68" s="18"/>
      <c r="D68" s="39" t="s">
        <v>83</v>
      </c>
      <c r="E68" s="3" t="s">
        <v>20</v>
      </c>
      <c r="F68" s="9">
        <v>30</v>
      </c>
      <c r="G68" s="25"/>
      <c r="H68" s="36">
        <f>F68*G68</f>
        <v>0</v>
      </c>
    </row>
    <row r="69" spans="1:8" s="11" customFormat="1">
      <c r="A69" s="31">
        <f>IF(E69&lt;&gt;"",MAX($A$4:A68)+1,"")</f>
        <v>56</v>
      </c>
      <c r="B69" s="32"/>
      <c r="C69" s="18"/>
      <c r="D69" s="39" t="s">
        <v>24</v>
      </c>
      <c r="E69" s="3" t="s">
        <v>20</v>
      </c>
      <c r="F69" s="9">
        <v>0</v>
      </c>
      <c r="G69" s="25"/>
      <c r="H69" s="36">
        <f>F69*G69</f>
        <v>0</v>
      </c>
    </row>
    <row r="70" spans="1:8" s="11" customFormat="1">
      <c r="A70" s="31">
        <f>IF(E70&lt;&gt;"",MAX($A$4:A69)+1,"")</f>
        <v>57</v>
      </c>
      <c r="B70" s="32"/>
      <c r="C70" s="18"/>
      <c r="D70" s="39" t="s">
        <v>21</v>
      </c>
      <c r="E70" s="3" t="s">
        <v>18</v>
      </c>
      <c r="F70" s="9">
        <v>0</v>
      </c>
      <c r="G70" s="25"/>
      <c r="H70" s="36">
        <f>F70*G70</f>
        <v>0</v>
      </c>
    </row>
    <row r="71" spans="1:8">
      <c r="A71" s="31" t="str">
        <f>IF(E71&lt;&gt;"",MAX($A$4:A70)+1,"")</f>
        <v/>
      </c>
      <c r="B71" s="32"/>
      <c r="C71" s="19" t="s">
        <v>13</v>
      </c>
      <c r="D71" s="10"/>
      <c r="E71" s="3"/>
      <c r="F71" s="9"/>
      <c r="G71" s="25"/>
      <c r="H71" s="4"/>
    </row>
    <row r="72" spans="1:8">
      <c r="A72" s="31" t="str">
        <f>IF(E72&lt;&gt;"",MAX($A$4:A71)+1,"")</f>
        <v/>
      </c>
      <c r="B72" s="32"/>
      <c r="C72" s="19"/>
      <c r="D72" s="8" t="str">
        <f>CONCATENATE(D66, " spolu")</f>
        <v>HZS a revízia spolu</v>
      </c>
      <c r="E72" s="3"/>
      <c r="F72" s="9"/>
      <c r="G72" s="25"/>
      <c r="H72" s="5">
        <f>SUM(H66:H71)</f>
        <v>0</v>
      </c>
    </row>
    <row r="75" spans="1:8">
      <c r="A75" s="31" t="str">
        <f>IF(E75&lt;&gt;"",MAX($A$5:A62)+1,"")</f>
        <v/>
      </c>
      <c r="B75" s="31"/>
      <c r="D75" s="26" t="s">
        <v>14</v>
      </c>
      <c r="G75" s="20"/>
    </row>
    <row r="76" spans="1:8">
      <c r="A76" s="31">
        <f>IF(E76&lt;&gt;"",MAX($A$75:A75)+1,"")</f>
        <v>1</v>
      </c>
      <c r="B76" s="31"/>
      <c r="D76" s="21" t="s">
        <v>25</v>
      </c>
      <c r="E76" s="20" t="s">
        <v>22</v>
      </c>
      <c r="F76" s="20" t="s">
        <v>2</v>
      </c>
      <c r="G76" s="20" t="s">
        <v>2</v>
      </c>
      <c r="H76" s="27">
        <f>H64</f>
        <v>0</v>
      </c>
    </row>
    <row r="77" spans="1:8">
      <c r="A77" s="31">
        <f>IF(E77&lt;&gt;"",MAX($A$75:A76)+1,"")</f>
        <v>2</v>
      </c>
      <c r="B77" s="31"/>
      <c r="D77" s="21" t="s">
        <v>12</v>
      </c>
      <c r="E77" s="20" t="s">
        <v>22</v>
      </c>
      <c r="F77" s="20" t="s">
        <v>2</v>
      </c>
      <c r="G77" s="20" t="s">
        <v>2</v>
      </c>
      <c r="H77" s="27">
        <f>H72</f>
        <v>0</v>
      </c>
    </row>
    <row r="78" spans="1:8">
      <c r="A78" s="31">
        <f>IF(E78&lt;&gt;"",MAX($A$75:A77)+1,"")</f>
        <v>3</v>
      </c>
      <c r="B78" s="31"/>
      <c r="D78" s="26" t="s">
        <v>10</v>
      </c>
      <c r="E78" s="20" t="s">
        <v>22</v>
      </c>
      <c r="F78" s="20" t="s">
        <v>2</v>
      </c>
      <c r="G78" s="20" t="s">
        <v>2</v>
      </c>
      <c r="H78" s="28">
        <f>SUM(H75:H77)</f>
        <v>0</v>
      </c>
    </row>
    <row r="79" spans="1:8">
      <c r="A79" s="31">
        <f>IF(E79&lt;&gt;"",MAX($A$75:A78)+1,"")</f>
        <v>4</v>
      </c>
      <c r="B79" s="31"/>
      <c r="D79" s="21" t="s">
        <v>23</v>
      </c>
      <c r="E79" s="20" t="s">
        <v>8</v>
      </c>
      <c r="F79" s="29">
        <v>23</v>
      </c>
      <c r="G79" s="20" t="s">
        <v>2</v>
      </c>
      <c r="H79" s="27">
        <f>ROUND(H78/100*F79,2)</f>
        <v>0</v>
      </c>
    </row>
    <row r="80" spans="1:8">
      <c r="A80" s="31">
        <f>IF(E80&lt;&gt;"",MAX($A$75:A79)+1,"")</f>
        <v>5</v>
      </c>
      <c r="B80" s="31"/>
      <c r="D80" s="47" t="s">
        <v>11</v>
      </c>
      <c r="E80" s="20" t="s">
        <v>22</v>
      </c>
      <c r="F80" s="20" t="s">
        <v>2</v>
      </c>
      <c r="G80" s="20" t="s">
        <v>2</v>
      </c>
      <c r="H80" s="48">
        <f>SUM(H78:H79)</f>
        <v>0</v>
      </c>
    </row>
    <row r="81" spans="1:8">
      <c r="D81" s="51"/>
      <c r="G81" s="20"/>
      <c r="H81" s="28"/>
    </row>
    <row r="82" spans="1:8">
      <c r="A82" s="20"/>
      <c r="D82" s="26"/>
      <c r="G82" s="20"/>
      <c r="H82" s="28"/>
    </row>
    <row r="83" spans="1:8">
      <c r="A83" s="20"/>
      <c r="B83" s="33"/>
      <c r="E83" s="33"/>
      <c r="G83" s="20"/>
    </row>
    <row r="84" spans="1:8">
      <c r="A84" s="20"/>
      <c r="C84" s="21"/>
      <c r="E84" s="21"/>
      <c r="G84" s="20"/>
    </row>
    <row r="85" spans="1:8">
      <c r="A85" s="20"/>
      <c r="C85" s="21"/>
      <c r="D85" s="52"/>
      <c r="G85" s="20"/>
    </row>
    <row r="86" spans="1:8">
      <c r="A86" s="20"/>
      <c r="G86" s="20"/>
    </row>
  </sheetData>
  <mergeCells count="1">
    <mergeCell ref="G2:H2"/>
  </mergeCells>
  <pageMargins left="0.7" right="0.7" top="0.75" bottom="0.75" header="0.3" footer="0.3"/>
  <pageSetup paperSize="9" scale="7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6A1-82B6-40B3-8975-16200C10C97D}">
  <sheetPr>
    <pageSetUpPr fitToPage="1"/>
  </sheetPr>
  <dimension ref="A1:H86"/>
  <sheetViews>
    <sheetView topLeftCell="C16" zoomScaleNormal="100" workbookViewId="0">
      <selection activeCell="N26" sqref="N26"/>
    </sheetView>
  </sheetViews>
  <sheetFormatPr defaultRowHeight="12.75"/>
  <cols>
    <col min="1" max="2" width="4.7109375" style="29" customWidth="1"/>
    <col min="3" max="3" width="11.140625" style="20" bestFit="1" customWidth="1"/>
    <col min="4" max="4" width="65.7109375" style="21" bestFit="1" customWidth="1"/>
    <col min="5" max="5" width="5.7109375" style="20" customWidth="1"/>
    <col min="6" max="6" width="7.7109375" style="20" customWidth="1"/>
    <col min="7" max="7" width="11.7109375" style="22" customWidth="1"/>
    <col min="8" max="8" width="14.85546875" style="20" bestFit="1" customWidth="1"/>
    <col min="9" max="16384" width="9.140625" style="20"/>
  </cols>
  <sheetData>
    <row r="1" spans="1:8" ht="18">
      <c r="D1" s="45" t="s">
        <v>85</v>
      </c>
    </row>
    <row r="2" spans="1:8" s="11" customFormat="1" ht="45" customHeight="1">
      <c r="A2" s="30"/>
      <c r="B2" s="30"/>
      <c r="C2" s="12" t="s">
        <v>0</v>
      </c>
      <c r="D2" s="13" t="s">
        <v>86</v>
      </c>
      <c r="E2" s="14"/>
      <c r="F2" s="12" t="s">
        <v>1</v>
      </c>
      <c r="G2" s="60" t="s">
        <v>87</v>
      </c>
      <c r="H2" s="60"/>
    </row>
    <row r="3" spans="1:8" s="11" customFormat="1" ht="5.0999999999999996" customHeight="1">
      <c r="A3" s="30"/>
      <c r="B3" s="30"/>
      <c r="C3" s="16"/>
      <c r="D3" s="17"/>
      <c r="G3" s="23"/>
      <c r="H3" s="15"/>
    </row>
    <row r="4" spans="1:8" s="11" customFormat="1">
      <c r="A4" s="40" t="s">
        <v>3</v>
      </c>
      <c r="B4" s="40" t="s">
        <v>15</v>
      </c>
      <c r="C4" s="41" t="s">
        <v>16</v>
      </c>
      <c r="D4" s="42" t="s">
        <v>17</v>
      </c>
      <c r="E4" s="40" t="s">
        <v>4</v>
      </c>
      <c r="F4" s="40" t="s">
        <v>5</v>
      </c>
      <c r="G4" s="43" t="s">
        <v>6</v>
      </c>
      <c r="H4" s="44" t="s">
        <v>7</v>
      </c>
    </row>
    <row r="5" spans="1:8" s="11" customFormat="1" ht="5.0999999999999996" customHeight="1">
      <c r="A5" s="31" t="str">
        <f>IF(E5&lt;&gt;"",MAX($A$4:A4)+1,"")</f>
        <v/>
      </c>
      <c r="B5" s="31"/>
      <c r="C5" s="16"/>
      <c r="D5" s="6"/>
      <c r="E5" s="1"/>
      <c r="F5" s="7"/>
      <c r="G5" s="24"/>
      <c r="H5" s="2"/>
    </row>
    <row r="6" spans="1:8" s="11" customFormat="1" ht="12.75" customHeight="1">
      <c r="A6" s="31" t="str">
        <f>IF(E6&lt;&gt;"",MAX($A$4:A5)+1,"")</f>
        <v/>
      </c>
      <c r="B6" s="31"/>
      <c r="C6" s="16"/>
      <c r="D6" s="6"/>
      <c r="E6" s="1"/>
      <c r="F6" s="7"/>
      <c r="G6" s="24"/>
      <c r="H6" s="2"/>
    </row>
    <row r="7" spans="1:8" s="11" customFormat="1">
      <c r="A7" s="31" t="str">
        <f>IF(E7&lt;&gt;"",MAX($A$4:A6)+1,"")</f>
        <v/>
      </c>
      <c r="B7" s="32"/>
      <c r="C7" s="18"/>
      <c r="D7" s="8" t="s">
        <v>25</v>
      </c>
      <c r="E7" s="3"/>
      <c r="F7" s="9"/>
      <c r="G7" s="25"/>
      <c r="H7" s="4"/>
    </row>
    <row r="8" spans="1:8" s="37" customFormat="1">
      <c r="A8" s="31">
        <f>IF(E8&lt;&gt;"",MAX($A$4:A7)+1,"")</f>
        <v>1</v>
      </c>
      <c r="B8" s="38" t="s">
        <v>31</v>
      </c>
      <c r="C8" s="34"/>
      <c r="D8" s="46" t="s">
        <v>27</v>
      </c>
      <c r="E8" s="35" t="s">
        <v>28</v>
      </c>
      <c r="F8" s="49">
        <v>1</v>
      </c>
      <c r="G8" s="50"/>
      <c r="H8" s="36">
        <f t="shared" ref="H8:H60" si="0">F8*G8</f>
        <v>0</v>
      </c>
    </row>
    <row r="9" spans="1:8" s="37" customFormat="1">
      <c r="A9" s="31">
        <f>IF(E9&lt;&gt;"",MAX($A$4:A8)+1,"")</f>
        <v>2</v>
      </c>
      <c r="B9" s="38" t="s">
        <v>31</v>
      </c>
      <c r="C9" s="34"/>
      <c r="D9" s="46" t="s">
        <v>30</v>
      </c>
      <c r="E9" s="35" t="s">
        <v>18</v>
      </c>
      <c r="F9" s="49">
        <v>1</v>
      </c>
      <c r="G9" s="50"/>
      <c r="H9" s="36">
        <f t="shared" si="0"/>
        <v>0</v>
      </c>
    </row>
    <row r="10" spans="1:8" s="37" customFormat="1">
      <c r="A10" s="31">
        <f>IF(E10&lt;&gt;"",MAX($A$4:A9)+1,"")</f>
        <v>3</v>
      </c>
      <c r="B10" s="54" t="s">
        <v>19</v>
      </c>
      <c r="C10" s="55"/>
      <c r="D10" s="53" t="s">
        <v>29</v>
      </c>
      <c r="E10" s="56" t="s">
        <v>18</v>
      </c>
      <c r="F10" s="57">
        <v>1</v>
      </c>
      <c r="G10" s="58"/>
      <c r="H10" s="59">
        <f t="shared" si="0"/>
        <v>0</v>
      </c>
    </row>
    <row r="11" spans="1:8" s="37" customFormat="1">
      <c r="A11" s="31">
        <f>IF(E11&lt;&gt;"",MAX($A$4:A10)+1,"")</f>
        <v>4</v>
      </c>
      <c r="B11" s="38" t="s">
        <v>31</v>
      </c>
      <c r="C11" s="34"/>
      <c r="D11" s="46" t="s">
        <v>32</v>
      </c>
      <c r="E11" s="35" t="s">
        <v>18</v>
      </c>
      <c r="F11" s="49">
        <v>1</v>
      </c>
      <c r="G11" s="50"/>
      <c r="H11" s="36">
        <f t="shared" si="0"/>
        <v>0</v>
      </c>
    </row>
    <row r="12" spans="1:8" s="37" customFormat="1">
      <c r="A12" s="31">
        <f>IF(E12&lt;&gt;"",MAX($A$4:A11)+1,"")</f>
        <v>5</v>
      </c>
      <c r="B12" s="54" t="s">
        <v>19</v>
      </c>
      <c r="C12" s="55"/>
      <c r="D12" s="53" t="s">
        <v>33</v>
      </c>
      <c r="E12" s="56" t="s">
        <v>18</v>
      </c>
      <c r="F12" s="57">
        <v>1</v>
      </c>
      <c r="G12" s="58"/>
      <c r="H12" s="59">
        <f t="shared" si="0"/>
        <v>0</v>
      </c>
    </row>
    <row r="13" spans="1:8" s="37" customFormat="1">
      <c r="A13" s="31">
        <f>IF(E13&lt;&gt;"",MAX($A$4:A12)+1,"")</f>
        <v>6</v>
      </c>
      <c r="B13" s="38" t="s">
        <v>31</v>
      </c>
      <c r="C13" s="34"/>
      <c r="D13" s="46" t="s">
        <v>34</v>
      </c>
      <c r="E13" s="35" t="s">
        <v>18</v>
      </c>
      <c r="F13" s="49">
        <v>1</v>
      </c>
      <c r="G13" s="50"/>
      <c r="H13" s="36">
        <f t="shared" si="0"/>
        <v>0</v>
      </c>
    </row>
    <row r="14" spans="1:8" s="37" customFormat="1">
      <c r="A14" s="31">
        <f>IF(E14&lt;&gt;"",MAX($A$4:A13)+1,"")</f>
        <v>7</v>
      </c>
      <c r="B14" s="38" t="s">
        <v>31</v>
      </c>
      <c r="C14" s="34"/>
      <c r="D14" s="46" t="s">
        <v>35</v>
      </c>
      <c r="E14" s="35" t="s">
        <v>18</v>
      </c>
      <c r="F14" s="49">
        <v>1</v>
      </c>
      <c r="G14" s="50"/>
      <c r="H14" s="36">
        <f t="shared" si="0"/>
        <v>0</v>
      </c>
    </row>
    <row r="15" spans="1:8" s="37" customFormat="1">
      <c r="A15" s="31">
        <f>IF(E15&lt;&gt;"",MAX($A$4:A14)+1,"")</f>
        <v>8</v>
      </c>
      <c r="B15" s="54" t="s">
        <v>19</v>
      </c>
      <c r="C15" s="55"/>
      <c r="D15" s="53" t="s">
        <v>36</v>
      </c>
      <c r="E15" s="56" t="s">
        <v>18</v>
      </c>
      <c r="F15" s="57">
        <v>7</v>
      </c>
      <c r="G15" s="58"/>
      <c r="H15" s="59">
        <f t="shared" si="0"/>
        <v>0</v>
      </c>
    </row>
    <row r="16" spans="1:8" s="37" customFormat="1">
      <c r="A16" s="31">
        <f>IF(E16&lt;&gt;"",MAX($A$4:A15)+1,"")</f>
        <v>9</v>
      </c>
      <c r="B16" s="38" t="s">
        <v>31</v>
      </c>
      <c r="C16" s="34"/>
      <c r="D16" s="46" t="s">
        <v>37</v>
      </c>
      <c r="E16" s="35" t="s">
        <v>18</v>
      </c>
      <c r="F16" s="49">
        <v>7</v>
      </c>
      <c r="G16" s="50"/>
      <c r="H16" s="36">
        <f t="shared" si="0"/>
        <v>0</v>
      </c>
    </row>
    <row r="17" spans="1:8" s="37" customFormat="1">
      <c r="A17" s="31">
        <f>IF(E17&lt;&gt;"",MAX($A$4:A16)+1,"")</f>
        <v>10</v>
      </c>
      <c r="B17" s="38" t="s">
        <v>31</v>
      </c>
      <c r="C17" s="34"/>
      <c r="D17" s="46" t="s">
        <v>38</v>
      </c>
      <c r="E17" s="35" t="s">
        <v>18</v>
      </c>
      <c r="F17" s="49">
        <v>7</v>
      </c>
      <c r="G17" s="50"/>
      <c r="H17" s="36">
        <f t="shared" si="0"/>
        <v>0</v>
      </c>
    </row>
    <row r="18" spans="1:8" s="37" customFormat="1">
      <c r="A18" s="31">
        <f>IF(E18&lt;&gt;"",MAX($A$4:A17)+1,"")</f>
        <v>11</v>
      </c>
      <c r="B18" s="54" t="s">
        <v>19</v>
      </c>
      <c r="C18" s="55"/>
      <c r="D18" s="53" t="s">
        <v>39</v>
      </c>
      <c r="E18" s="56" t="s">
        <v>18</v>
      </c>
      <c r="F18" s="57">
        <v>7</v>
      </c>
      <c r="G18" s="58"/>
      <c r="H18" s="59">
        <f t="shared" si="0"/>
        <v>0</v>
      </c>
    </row>
    <row r="19" spans="1:8" s="37" customFormat="1">
      <c r="A19" s="31">
        <f>IF(E19&lt;&gt;"",MAX($A$4:A18)+1,"")</f>
        <v>12</v>
      </c>
      <c r="B19" s="38" t="s">
        <v>31</v>
      </c>
      <c r="C19" s="34"/>
      <c r="D19" s="46" t="s">
        <v>40</v>
      </c>
      <c r="E19" s="35" t="s">
        <v>18</v>
      </c>
      <c r="F19" s="49">
        <v>7</v>
      </c>
      <c r="G19" s="50"/>
      <c r="H19" s="36">
        <f t="shared" si="0"/>
        <v>0</v>
      </c>
    </row>
    <row r="20" spans="1:8" s="37" customFormat="1">
      <c r="A20" s="31">
        <f>IF(E20&lt;&gt;"",MAX($A$4:A19)+1,"")</f>
        <v>13</v>
      </c>
      <c r="B20" s="38" t="s">
        <v>31</v>
      </c>
      <c r="C20" s="34"/>
      <c r="D20" s="46" t="s">
        <v>41</v>
      </c>
      <c r="E20" s="35" t="s">
        <v>18</v>
      </c>
      <c r="F20" s="49">
        <v>7</v>
      </c>
      <c r="G20" s="50"/>
      <c r="H20" s="36">
        <f t="shared" si="0"/>
        <v>0</v>
      </c>
    </row>
    <row r="21" spans="1:8" s="37" customFormat="1" ht="14.25">
      <c r="A21" s="31">
        <f>IF(E21&lt;&gt;"",MAX($A$4:A20)+1,"")</f>
        <v>14</v>
      </c>
      <c r="B21" s="54" t="s">
        <v>19</v>
      </c>
      <c r="C21" s="55"/>
      <c r="D21" s="53" t="s">
        <v>48</v>
      </c>
      <c r="E21" s="56" t="s">
        <v>42</v>
      </c>
      <c r="F21" s="57">
        <v>70</v>
      </c>
      <c r="G21" s="58"/>
      <c r="H21" s="59">
        <f t="shared" si="0"/>
        <v>0</v>
      </c>
    </row>
    <row r="22" spans="1:8" s="37" customFormat="1" ht="14.25">
      <c r="A22" s="31">
        <f>IF(E22&lt;&gt;"",MAX($A$4:A21)+1,"")</f>
        <v>15</v>
      </c>
      <c r="B22" s="38" t="s">
        <v>31</v>
      </c>
      <c r="C22" s="34"/>
      <c r="D22" s="46" t="s">
        <v>49</v>
      </c>
      <c r="E22" s="35" t="s">
        <v>42</v>
      </c>
      <c r="F22" s="49">
        <v>70</v>
      </c>
      <c r="G22" s="50"/>
      <c r="H22" s="36">
        <f t="shared" si="0"/>
        <v>0</v>
      </c>
    </row>
    <row r="23" spans="1:8" s="37" customFormat="1" ht="14.25">
      <c r="A23" s="31">
        <f>IF(E23&lt;&gt;"",MAX($A$4:A22)+1,"")</f>
        <v>16</v>
      </c>
      <c r="B23" s="38" t="s">
        <v>31</v>
      </c>
      <c r="C23" s="34"/>
      <c r="D23" s="46" t="s">
        <v>44</v>
      </c>
      <c r="E23" s="35" t="s">
        <v>42</v>
      </c>
      <c r="F23" s="49">
        <v>60</v>
      </c>
      <c r="G23" s="50"/>
      <c r="H23" s="36">
        <f t="shared" si="0"/>
        <v>0</v>
      </c>
    </row>
    <row r="24" spans="1:8" s="37" customFormat="1" ht="14.25">
      <c r="A24" s="31">
        <f>IF(E24&lt;&gt;"",MAX($A$4:A23)+1,"")</f>
        <v>17</v>
      </c>
      <c r="B24" s="54" t="s">
        <v>19</v>
      </c>
      <c r="C24" s="55"/>
      <c r="D24" s="53" t="s">
        <v>47</v>
      </c>
      <c r="E24" s="56" t="s">
        <v>42</v>
      </c>
      <c r="F24" s="57">
        <v>25</v>
      </c>
      <c r="G24" s="58"/>
      <c r="H24" s="59">
        <f t="shared" si="0"/>
        <v>0</v>
      </c>
    </row>
    <row r="25" spans="1:8" s="37" customFormat="1" ht="13.5" customHeight="1">
      <c r="A25" s="31">
        <f>IF(E25&lt;&gt;"",MAX($A$4:A24)+1,"")</f>
        <v>18</v>
      </c>
      <c r="B25" s="38" t="s">
        <v>31</v>
      </c>
      <c r="C25" s="34"/>
      <c r="D25" s="46" t="s">
        <v>50</v>
      </c>
      <c r="E25" s="35" t="s">
        <v>42</v>
      </c>
      <c r="F25" s="49">
        <v>25</v>
      </c>
      <c r="G25" s="50"/>
      <c r="H25" s="36">
        <f t="shared" si="0"/>
        <v>0</v>
      </c>
    </row>
    <row r="26" spans="1:8" s="37" customFormat="1" ht="14.25">
      <c r="A26" s="31">
        <f>IF(E26&lt;&gt;"",MAX($A$4:A25)+1,"")</f>
        <v>19</v>
      </c>
      <c r="B26" s="38" t="s">
        <v>31</v>
      </c>
      <c r="C26" s="34"/>
      <c r="D26" s="46" t="s">
        <v>43</v>
      </c>
      <c r="E26" s="35" t="s">
        <v>42</v>
      </c>
      <c r="F26" s="49">
        <v>25</v>
      </c>
      <c r="G26" s="50"/>
      <c r="H26" s="36">
        <f t="shared" si="0"/>
        <v>0</v>
      </c>
    </row>
    <row r="27" spans="1:8" s="37" customFormat="1">
      <c r="A27" s="31">
        <f>IF(E27&lt;&gt;"",MAX($A$4:A26)+1,"")</f>
        <v>20</v>
      </c>
      <c r="B27" s="54" t="s">
        <v>19</v>
      </c>
      <c r="C27" s="55"/>
      <c r="D27" s="53" t="s">
        <v>45</v>
      </c>
      <c r="E27" s="56" t="s">
        <v>18</v>
      </c>
      <c r="F27" s="57">
        <v>2</v>
      </c>
      <c r="G27" s="58"/>
      <c r="H27" s="59">
        <f t="shared" si="0"/>
        <v>0</v>
      </c>
    </row>
    <row r="28" spans="1:8" s="37" customFormat="1">
      <c r="A28" s="31">
        <f>IF(E28&lt;&gt;"",MAX($A$4:A27)+1,"")</f>
        <v>21</v>
      </c>
      <c r="B28" s="38" t="s">
        <v>31</v>
      </c>
      <c r="C28" s="34"/>
      <c r="D28" s="46" t="s">
        <v>46</v>
      </c>
      <c r="E28" s="35" t="s">
        <v>18</v>
      </c>
      <c r="F28" s="49">
        <v>2</v>
      </c>
      <c r="G28" s="50"/>
      <c r="H28" s="36">
        <f t="shared" si="0"/>
        <v>0</v>
      </c>
    </row>
    <row r="29" spans="1:8" s="37" customFormat="1">
      <c r="A29" s="31">
        <f>IF(E29&lt;&gt;"",MAX($A$4:A28)+1,"")</f>
        <v>22</v>
      </c>
      <c r="B29" s="38" t="s">
        <v>31</v>
      </c>
      <c r="C29" s="34"/>
      <c r="D29" s="46" t="s">
        <v>51</v>
      </c>
      <c r="E29" s="35" t="s">
        <v>18</v>
      </c>
      <c r="F29" s="49">
        <v>2</v>
      </c>
      <c r="G29" s="50"/>
      <c r="H29" s="36">
        <f t="shared" si="0"/>
        <v>0</v>
      </c>
    </row>
    <row r="30" spans="1:8" s="37" customFormat="1">
      <c r="A30" s="31">
        <f>IF(E30&lt;&gt;"",MAX($A$4:A29)+1,"")</f>
        <v>23</v>
      </c>
      <c r="B30" s="38" t="s">
        <v>31</v>
      </c>
      <c r="C30" s="34"/>
      <c r="D30" s="46" t="s">
        <v>52</v>
      </c>
      <c r="E30" s="35" t="s">
        <v>18</v>
      </c>
      <c r="F30" s="49">
        <v>1</v>
      </c>
      <c r="G30" s="50"/>
      <c r="H30" s="36">
        <f t="shared" si="0"/>
        <v>0</v>
      </c>
    </row>
    <row r="31" spans="1:8" s="37" customFormat="1">
      <c r="A31" s="31">
        <f>IF(E31&lt;&gt;"",MAX($A$4:A30)+1,"")</f>
        <v>24</v>
      </c>
      <c r="B31" s="54" t="s">
        <v>19</v>
      </c>
      <c r="C31" s="55"/>
      <c r="D31" s="53" t="s">
        <v>53</v>
      </c>
      <c r="E31" s="56" t="s">
        <v>18</v>
      </c>
      <c r="F31" s="57">
        <v>1</v>
      </c>
      <c r="G31" s="58"/>
      <c r="H31" s="59">
        <f t="shared" si="0"/>
        <v>0</v>
      </c>
    </row>
    <row r="32" spans="1:8" s="37" customFormat="1">
      <c r="A32" s="31">
        <f>IF(E32&lt;&gt;"",MAX($A$4:A31)+1,"")</f>
        <v>25</v>
      </c>
      <c r="B32" s="38" t="s">
        <v>31</v>
      </c>
      <c r="C32" s="34"/>
      <c r="D32" s="46" t="s">
        <v>54</v>
      </c>
      <c r="E32" s="35" t="s">
        <v>18</v>
      </c>
      <c r="F32" s="49">
        <v>1</v>
      </c>
      <c r="G32" s="50"/>
      <c r="H32" s="36">
        <f t="shared" si="0"/>
        <v>0</v>
      </c>
    </row>
    <row r="33" spans="1:8" s="37" customFormat="1">
      <c r="A33" s="31">
        <f>IF(E33&lt;&gt;"",MAX($A$4:A32)+1,"")</f>
        <v>26</v>
      </c>
      <c r="B33" s="54" t="s">
        <v>19</v>
      </c>
      <c r="C33" s="55"/>
      <c r="D33" s="53" t="s">
        <v>56</v>
      </c>
      <c r="E33" s="56" t="s">
        <v>42</v>
      </c>
      <c r="F33" s="57">
        <v>20</v>
      </c>
      <c r="G33" s="58"/>
      <c r="H33" s="59">
        <f t="shared" si="0"/>
        <v>0</v>
      </c>
    </row>
    <row r="34" spans="1:8" s="37" customFormat="1">
      <c r="A34" s="31">
        <f>IF(E34&lt;&gt;"",MAX($A$4:A33)+1,"")</f>
        <v>27</v>
      </c>
      <c r="B34" s="38" t="s">
        <v>31</v>
      </c>
      <c r="C34" s="34"/>
      <c r="D34" s="46" t="s">
        <v>55</v>
      </c>
      <c r="E34" s="35" t="s">
        <v>42</v>
      </c>
      <c r="F34" s="49">
        <v>20</v>
      </c>
      <c r="G34" s="50"/>
      <c r="H34" s="36">
        <f t="shared" si="0"/>
        <v>0</v>
      </c>
    </row>
    <row r="35" spans="1:8" s="37" customFormat="1">
      <c r="A35" s="31">
        <f>IF(E35&lt;&gt;"",MAX($A$4:A34)+1,"")</f>
        <v>28</v>
      </c>
      <c r="B35" s="38" t="s">
        <v>31</v>
      </c>
      <c r="C35" s="34"/>
      <c r="D35" s="46" t="s">
        <v>57</v>
      </c>
      <c r="E35" s="35" t="s">
        <v>42</v>
      </c>
      <c r="F35" s="49">
        <v>20</v>
      </c>
      <c r="G35" s="50"/>
      <c r="H35" s="36">
        <f t="shared" si="0"/>
        <v>0</v>
      </c>
    </row>
    <row r="36" spans="1:8" s="37" customFormat="1">
      <c r="A36" s="31">
        <f>IF(E36&lt;&gt;"",MAX($A$4:A35)+1,"")</f>
        <v>29</v>
      </c>
      <c r="B36" s="54" t="s">
        <v>19</v>
      </c>
      <c r="C36" s="55"/>
      <c r="D36" s="53" t="s">
        <v>58</v>
      </c>
      <c r="E36" s="56" t="s">
        <v>42</v>
      </c>
      <c r="F36" s="57">
        <v>36</v>
      </c>
      <c r="G36" s="58"/>
      <c r="H36" s="59">
        <f t="shared" si="0"/>
        <v>0</v>
      </c>
    </row>
    <row r="37" spans="1:8" s="37" customFormat="1">
      <c r="A37" s="31">
        <f>IF(E37&lt;&gt;"",MAX($A$4:A36)+1,"")</f>
        <v>30</v>
      </c>
      <c r="B37" s="38" t="s">
        <v>31</v>
      </c>
      <c r="C37" s="34"/>
      <c r="D37" s="46" t="s">
        <v>59</v>
      </c>
      <c r="E37" s="35" t="s">
        <v>42</v>
      </c>
      <c r="F37" s="49">
        <v>36</v>
      </c>
      <c r="G37" s="50"/>
      <c r="H37" s="36">
        <f t="shared" si="0"/>
        <v>0</v>
      </c>
    </row>
    <row r="38" spans="1:8" s="37" customFormat="1">
      <c r="A38" s="31">
        <f>IF(E38&lt;&gt;"",MAX($A$4:A37)+1,"")</f>
        <v>31</v>
      </c>
      <c r="B38" s="38" t="s">
        <v>31</v>
      </c>
      <c r="C38" s="34"/>
      <c r="D38" s="46" t="s">
        <v>57</v>
      </c>
      <c r="E38" s="35" t="s">
        <v>42</v>
      </c>
      <c r="F38" s="49">
        <v>36</v>
      </c>
      <c r="G38" s="50"/>
      <c r="H38" s="36">
        <f t="shared" si="0"/>
        <v>0</v>
      </c>
    </row>
    <row r="39" spans="1:8" s="37" customFormat="1" ht="14.25">
      <c r="A39" s="31">
        <f>IF(E39&lt;&gt;"",MAX($A$4:A38)+1,"")</f>
        <v>32</v>
      </c>
      <c r="B39" s="54" t="s">
        <v>19</v>
      </c>
      <c r="C39" s="55"/>
      <c r="D39" s="53" t="s">
        <v>62</v>
      </c>
      <c r="E39" s="56" t="s">
        <v>42</v>
      </c>
      <c r="F39" s="57">
        <v>24</v>
      </c>
      <c r="G39" s="58"/>
      <c r="H39" s="59">
        <f t="shared" si="0"/>
        <v>0</v>
      </c>
    </row>
    <row r="40" spans="1:8" s="37" customFormat="1" ht="14.25">
      <c r="A40" s="31">
        <f>IF(E40&lt;&gt;"",MAX($A$4:A39)+1,"")</f>
        <v>33</v>
      </c>
      <c r="B40" s="38" t="s">
        <v>31</v>
      </c>
      <c r="C40" s="34"/>
      <c r="D40" s="46" t="s">
        <v>60</v>
      </c>
      <c r="E40" s="35" t="s">
        <v>42</v>
      </c>
      <c r="F40" s="49">
        <v>24</v>
      </c>
      <c r="G40" s="50"/>
      <c r="H40" s="36">
        <f t="shared" si="0"/>
        <v>0</v>
      </c>
    </row>
    <row r="41" spans="1:8" s="37" customFormat="1">
      <c r="A41" s="31">
        <f>IF(E41&lt;&gt;"",MAX($A$4:A40)+1,"")</f>
        <v>34</v>
      </c>
      <c r="B41" s="38" t="s">
        <v>31</v>
      </c>
      <c r="C41" s="34"/>
      <c r="D41" s="46" t="s">
        <v>61</v>
      </c>
      <c r="E41" s="35" t="s">
        <v>42</v>
      </c>
      <c r="F41" s="49">
        <v>24</v>
      </c>
      <c r="G41" s="50"/>
      <c r="H41" s="36">
        <f t="shared" si="0"/>
        <v>0</v>
      </c>
    </row>
    <row r="42" spans="1:8" s="37" customFormat="1">
      <c r="A42" s="31">
        <f>IF(E42&lt;&gt;"",MAX($A$4:A41)+1,"")</f>
        <v>35</v>
      </c>
      <c r="B42" s="54" t="s">
        <v>19</v>
      </c>
      <c r="C42" s="55"/>
      <c r="D42" s="53" t="s">
        <v>63</v>
      </c>
      <c r="E42" s="56" t="s">
        <v>18</v>
      </c>
      <c r="F42" s="57">
        <v>5</v>
      </c>
      <c r="G42" s="58"/>
      <c r="H42" s="59">
        <f t="shared" si="0"/>
        <v>0</v>
      </c>
    </row>
    <row r="43" spans="1:8" s="37" customFormat="1">
      <c r="A43" s="31">
        <f>IF(E43&lt;&gt;"",MAX($A$4:A42)+1,"")</f>
        <v>36</v>
      </c>
      <c r="B43" s="38" t="s">
        <v>31</v>
      </c>
      <c r="C43" s="34"/>
      <c r="D43" s="46" t="s">
        <v>64</v>
      </c>
      <c r="E43" s="35" t="s">
        <v>18</v>
      </c>
      <c r="F43" s="49">
        <v>5</v>
      </c>
      <c r="G43" s="50"/>
      <c r="H43" s="36">
        <f t="shared" si="0"/>
        <v>0</v>
      </c>
    </row>
    <row r="44" spans="1:8" s="37" customFormat="1">
      <c r="A44" s="31">
        <f>IF(E44&lt;&gt;"",MAX($A$4:A43)+1,"")</f>
        <v>37</v>
      </c>
      <c r="B44" s="38" t="s">
        <v>31</v>
      </c>
      <c r="C44" s="34"/>
      <c r="D44" s="46" t="s">
        <v>65</v>
      </c>
      <c r="E44" s="35" t="s">
        <v>18</v>
      </c>
      <c r="F44" s="49">
        <v>3</v>
      </c>
      <c r="G44" s="50"/>
      <c r="H44" s="36">
        <f t="shared" si="0"/>
        <v>0</v>
      </c>
    </row>
    <row r="45" spans="1:8" s="37" customFormat="1">
      <c r="A45" s="31">
        <f>IF(E45&lt;&gt;"",MAX($A$4:A44)+1,"")</f>
        <v>38</v>
      </c>
      <c r="B45" s="54" t="s">
        <v>19</v>
      </c>
      <c r="C45" s="55"/>
      <c r="D45" s="53" t="s">
        <v>66</v>
      </c>
      <c r="E45" s="56" t="s">
        <v>18</v>
      </c>
      <c r="F45" s="57">
        <v>4</v>
      </c>
      <c r="G45" s="58"/>
      <c r="H45" s="59">
        <f t="shared" si="0"/>
        <v>0</v>
      </c>
    </row>
    <row r="46" spans="1:8" s="37" customFormat="1">
      <c r="A46" s="31">
        <f>IF(E46&lt;&gt;"",MAX($A$4:A45)+1,"")</f>
        <v>39</v>
      </c>
      <c r="B46" s="38" t="s">
        <v>31</v>
      </c>
      <c r="C46" s="34"/>
      <c r="D46" s="46" t="s">
        <v>67</v>
      </c>
      <c r="E46" s="35" t="s">
        <v>18</v>
      </c>
      <c r="F46" s="49">
        <v>4</v>
      </c>
      <c r="G46" s="50"/>
      <c r="H46" s="36">
        <f t="shared" si="0"/>
        <v>0</v>
      </c>
    </row>
    <row r="47" spans="1:8" s="37" customFormat="1" ht="14.25">
      <c r="A47" s="31">
        <f>IF(E47&lt;&gt;"",MAX($A$4:A46)+1,"")</f>
        <v>40</v>
      </c>
      <c r="B47" s="54" t="s">
        <v>19</v>
      </c>
      <c r="C47" s="55"/>
      <c r="D47" s="53" t="s">
        <v>75</v>
      </c>
      <c r="E47" s="56" t="s">
        <v>42</v>
      </c>
      <c r="F47" s="57">
        <v>40</v>
      </c>
      <c r="G47" s="58"/>
      <c r="H47" s="59">
        <f t="shared" si="0"/>
        <v>0</v>
      </c>
    </row>
    <row r="48" spans="1:8" s="37" customFormat="1">
      <c r="A48" s="31">
        <f>IF(E48&lt;&gt;"",MAX($A$4:A47)+1,"")</f>
        <v>41</v>
      </c>
      <c r="B48" s="38" t="s">
        <v>31</v>
      </c>
      <c r="C48" s="34"/>
      <c r="D48" s="46" t="s">
        <v>68</v>
      </c>
      <c r="E48" s="35" t="s">
        <v>42</v>
      </c>
      <c r="F48" s="49">
        <v>40</v>
      </c>
      <c r="G48" s="50"/>
      <c r="H48" s="36">
        <f t="shared" si="0"/>
        <v>0</v>
      </c>
    </row>
    <row r="49" spans="1:8" s="37" customFormat="1">
      <c r="A49" s="31">
        <f>IF(E49&lt;&gt;"",MAX($A$4:A48)+1,"")</f>
        <v>42</v>
      </c>
      <c r="B49" s="38" t="s">
        <v>31</v>
      </c>
      <c r="C49" s="34"/>
      <c r="D49" s="46" t="s">
        <v>69</v>
      </c>
      <c r="E49" s="35" t="s">
        <v>42</v>
      </c>
      <c r="F49" s="49">
        <v>40</v>
      </c>
      <c r="G49" s="50"/>
      <c r="H49" s="36">
        <f t="shared" si="0"/>
        <v>0</v>
      </c>
    </row>
    <row r="50" spans="1:8" s="37" customFormat="1">
      <c r="A50" s="31">
        <f>IF(E50&lt;&gt;"",MAX($A$4:A49)+1,"")</f>
        <v>43</v>
      </c>
      <c r="B50" s="38" t="s">
        <v>31</v>
      </c>
      <c r="C50" s="34"/>
      <c r="D50" s="46" t="s">
        <v>70</v>
      </c>
      <c r="E50" s="35" t="s">
        <v>18</v>
      </c>
      <c r="F50" s="49">
        <v>21</v>
      </c>
      <c r="G50" s="50"/>
      <c r="H50" s="36">
        <f t="shared" si="0"/>
        <v>0</v>
      </c>
    </row>
    <row r="51" spans="1:8" s="37" customFormat="1">
      <c r="A51" s="31">
        <f>IF(E51&lt;&gt;"",MAX($A$4:A50)+1,"")</f>
        <v>44</v>
      </c>
      <c r="B51" s="54" t="s">
        <v>19</v>
      </c>
      <c r="C51" s="55"/>
      <c r="D51" s="53" t="s">
        <v>76</v>
      </c>
      <c r="E51" s="56" t="s">
        <v>18</v>
      </c>
      <c r="F51" s="57">
        <v>4</v>
      </c>
      <c r="G51" s="58"/>
      <c r="H51" s="59">
        <f t="shared" si="0"/>
        <v>0</v>
      </c>
    </row>
    <row r="52" spans="1:8" s="37" customFormat="1">
      <c r="A52" s="31">
        <f>IF(E52&lt;&gt;"",MAX($A$4:A51)+1,"")</f>
        <v>45</v>
      </c>
      <c r="B52" s="38" t="s">
        <v>31</v>
      </c>
      <c r="C52" s="34"/>
      <c r="D52" s="46" t="s">
        <v>77</v>
      </c>
      <c r="E52" s="35" t="s">
        <v>18</v>
      </c>
      <c r="F52" s="49">
        <v>4</v>
      </c>
      <c r="G52" s="50"/>
      <c r="H52" s="36">
        <f t="shared" si="0"/>
        <v>0</v>
      </c>
    </row>
    <row r="53" spans="1:8" s="37" customFormat="1">
      <c r="A53" s="31">
        <f>IF(E53&lt;&gt;"",MAX($A$4:A52)+1,"")</f>
        <v>46</v>
      </c>
      <c r="B53" s="38" t="s">
        <v>31</v>
      </c>
      <c r="C53" s="34"/>
      <c r="D53" s="46" t="s">
        <v>78</v>
      </c>
      <c r="E53" s="35" t="s">
        <v>18</v>
      </c>
      <c r="F53" s="49">
        <v>4</v>
      </c>
      <c r="G53" s="50"/>
      <c r="H53" s="36">
        <f t="shared" si="0"/>
        <v>0</v>
      </c>
    </row>
    <row r="54" spans="1:8" s="37" customFormat="1">
      <c r="A54" s="31">
        <f>IF(E54&lt;&gt;"",MAX($A$4:A53)+1,"")</f>
        <v>47</v>
      </c>
      <c r="B54" s="54" t="s">
        <v>19</v>
      </c>
      <c r="C54" s="55"/>
      <c r="D54" s="53" t="s">
        <v>79</v>
      </c>
      <c r="E54" s="56" t="s">
        <v>18</v>
      </c>
      <c r="F54" s="57">
        <v>4</v>
      </c>
      <c r="G54" s="58"/>
      <c r="H54" s="59">
        <f t="shared" si="0"/>
        <v>0</v>
      </c>
    </row>
    <row r="55" spans="1:8" s="37" customFormat="1">
      <c r="A55" s="31">
        <f>IF(E55&lt;&gt;"",MAX($A$4:A54)+1,"")</f>
        <v>48</v>
      </c>
      <c r="B55" s="38" t="s">
        <v>31</v>
      </c>
      <c r="C55" s="34"/>
      <c r="D55" s="46" t="s">
        <v>80</v>
      </c>
      <c r="E55" s="35" t="s">
        <v>18</v>
      </c>
      <c r="F55" s="49">
        <v>4</v>
      </c>
      <c r="G55" s="50"/>
      <c r="H55" s="36">
        <f t="shared" si="0"/>
        <v>0</v>
      </c>
    </row>
    <row r="56" spans="1:8" s="37" customFormat="1">
      <c r="A56" s="31">
        <f>IF(E56&lt;&gt;"",MAX($A$4:A55)+1,"")</f>
        <v>49</v>
      </c>
      <c r="B56" s="38" t="s">
        <v>31</v>
      </c>
      <c r="C56" s="34"/>
      <c r="D56" s="46" t="s">
        <v>81</v>
      </c>
      <c r="E56" s="35" t="s">
        <v>18</v>
      </c>
      <c r="F56" s="49">
        <v>4</v>
      </c>
      <c r="G56" s="50"/>
      <c r="H56" s="36">
        <f t="shared" si="0"/>
        <v>0</v>
      </c>
    </row>
    <row r="57" spans="1:8" s="37" customFormat="1">
      <c r="A57" s="31">
        <f>IF(E57&lt;&gt;"",MAX($A$4:A56)+1,"")</f>
        <v>50</v>
      </c>
      <c r="B57" s="54" t="s">
        <v>19</v>
      </c>
      <c r="C57" s="55"/>
      <c r="D57" s="53" t="s">
        <v>71</v>
      </c>
      <c r="E57" s="56" t="s">
        <v>18</v>
      </c>
      <c r="F57" s="57">
        <v>1</v>
      </c>
      <c r="G57" s="58"/>
      <c r="H57" s="59">
        <f t="shared" si="0"/>
        <v>0</v>
      </c>
    </row>
    <row r="58" spans="1:8" s="37" customFormat="1">
      <c r="A58" s="31">
        <f>IF(E58&lt;&gt;"",MAX($A$4:A57)+1,"")</f>
        <v>51</v>
      </c>
      <c r="B58" s="38" t="s">
        <v>31</v>
      </c>
      <c r="C58" s="34"/>
      <c r="D58" s="46" t="s">
        <v>72</v>
      </c>
      <c r="E58" s="35" t="s">
        <v>18</v>
      </c>
      <c r="F58" s="49">
        <v>1</v>
      </c>
      <c r="G58" s="50"/>
      <c r="H58" s="36">
        <f t="shared" si="0"/>
        <v>0</v>
      </c>
    </row>
    <row r="59" spans="1:8" s="37" customFormat="1">
      <c r="A59" s="31">
        <f>IF(E59&lt;&gt;"",MAX($A$4:A58)+1,"")</f>
        <v>52</v>
      </c>
      <c r="B59" s="38" t="s">
        <v>31</v>
      </c>
      <c r="C59" s="34"/>
      <c r="D59" s="46" t="s">
        <v>73</v>
      </c>
      <c r="E59" s="35" t="s">
        <v>26</v>
      </c>
      <c r="F59" s="49">
        <v>20</v>
      </c>
      <c r="G59" s="50"/>
      <c r="H59" s="36">
        <f t="shared" si="0"/>
        <v>0</v>
      </c>
    </row>
    <row r="60" spans="1:8" s="37" customFormat="1">
      <c r="A60" s="31">
        <f>IF(E60&lt;&gt;"",MAX($A$4:A59)+1,"")</f>
        <v>53</v>
      </c>
      <c r="B60" s="38" t="s">
        <v>31</v>
      </c>
      <c r="C60" s="34"/>
      <c r="D60" s="46" t="s">
        <v>74</v>
      </c>
      <c r="E60" s="35" t="s">
        <v>26</v>
      </c>
      <c r="F60" s="49">
        <v>4</v>
      </c>
      <c r="G60" s="50"/>
      <c r="H60" s="36">
        <f t="shared" si="0"/>
        <v>0</v>
      </c>
    </row>
    <row r="61" spans="1:8" s="11" customFormat="1">
      <c r="A61" s="31" t="str">
        <f>IF(E61&lt;&gt;"",MAX($A$4:A25)+1,"")</f>
        <v/>
      </c>
      <c r="B61" s="32"/>
      <c r="C61" s="18" t="s">
        <v>13</v>
      </c>
      <c r="D61" s="10"/>
      <c r="E61" s="3"/>
      <c r="F61" s="9"/>
      <c r="G61" s="25"/>
      <c r="H61" s="4"/>
    </row>
    <row r="62" spans="1:8" s="11" customFormat="1">
      <c r="A62" s="31" t="str">
        <f>IF(E62&lt;&gt;"",MAX($A$4:A61)+1,"")</f>
        <v/>
      </c>
      <c r="B62" s="32"/>
      <c r="C62" s="18"/>
      <c r="D62" s="10" t="s">
        <v>9</v>
      </c>
      <c r="E62" s="3"/>
      <c r="F62" s="9"/>
      <c r="G62" s="25"/>
      <c r="H62" s="4">
        <f>ROUND(SUM(H7:H61),1)</f>
        <v>0</v>
      </c>
    </row>
    <row r="63" spans="1:8" s="11" customFormat="1">
      <c r="A63" s="31"/>
      <c r="B63" s="32"/>
      <c r="C63" s="18"/>
      <c r="D63" s="10"/>
      <c r="E63" s="3"/>
      <c r="F63" s="9"/>
      <c r="G63" s="25"/>
      <c r="H63" s="4"/>
    </row>
    <row r="64" spans="1:8">
      <c r="A64" s="31" t="str">
        <f>IF(E64&lt;&gt;"",MAX($A$4:A62)+1,"")</f>
        <v/>
      </c>
      <c r="B64" s="32"/>
      <c r="C64" s="19"/>
      <c r="D64" s="8" t="str">
        <f>CONCATENATE(D7, " spolu")</f>
        <v>Materiál a práca spolu</v>
      </c>
      <c r="E64" s="3"/>
      <c r="F64" s="9"/>
      <c r="G64" s="25"/>
      <c r="H64" s="5">
        <f>SUM(H62:H62)</f>
        <v>0</v>
      </c>
    </row>
    <row r="65" spans="1:8" s="11" customFormat="1">
      <c r="A65" s="31" t="str">
        <f>IF(E65&lt;&gt;"",MAX($A$4:A64)+1,"")</f>
        <v/>
      </c>
      <c r="B65" s="32"/>
      <c r="C65" s="18"/>
      <c r="D65" s="10"/>
      <c r="E65" s="3"/>
      <c r="F65" s="9"/>
      <c r="G65" s="25"/>
      <c r="H65" s="4"/>
    </row>
    <row r="66" spans="1:8" s="11" customFormat="1">
      <c r="A66" s="31" t="str">
        <f>IF(E66&lt;&gt;"",MAX($A$4:A65)+1,"")</f>
        <v/>
      </c>
      <c r="B66" s="32"/>
      <c r="C66" s="18"/>
      <c r="D66" s="8" t="s">
        <v>12</v>
      </c>
      <c r="E66" s="3"/>
      <c r="F66" s="9"/>
      <c r="G66" s="25"/>
      <c r="H66" s="36"/>
    </row>
    <row r="67" spans="1:8" s="11" customFormat="1" ht="12.75" customHeight="1">
      <c r="A67" s="31">
        <f>IF(E67&lt;&gt;"",MAX($A$4:A66)+1,"")</f>
        <v>54</v>
      </c>
      <c r="B67" s="32"/>
      <c r="C67" s="18"/>
      <c r="D67" s="39" t="s">
        <v>82</v>
      </c>
      <c r="E67" s="3" t="s">
        <v>20</v>
      </c>
      <c r="F67" s="9">
        <v>50</v>
      </c>
      <c r="G67" s="25"/>
      <c r="H67" s="36">
        <f>F67*G67</f>
        <v>0</v>
      </c>
    </row>
    <row r="68" spans="1:8" s="11" customFormat="1" ht="12.75" customHeight="1">
      <c r="A68" s="31">
        <f>IF(E68&lt;&gt;"",MAX($A$4:A67)+1,"")</f>
        <v>55</v>
      </c>
      <c r="B68" s="32"/>
      <c r="C68" s="18"/>
      <c r="D68" s="39" t="s">
        <v>83</v>
      </c>
      <c r="E68" s="3" t="s">
        <v>20</v>
      </c>
      <c r="F68" s="9">
        <v>30</v>
      </c>
      <c r="G68" s="25"/>
      <c r="H68" s="36">
        <f>F68*G68</f>
        <v>0</v>
      </c>
    </row>
    <row r="69" spans="1:8" s="11" customFormat="1">
      <c r="A69" s="31">
        <f>IF(E69&lt;&gt;"",MAX($A$4:A68)+1,"")</f>
        <v>56</v>
      </c>
      <c r="B69" s="32"/>
      <c r="C69" s="18"/>
      <c r="D69" s="39" t="s">
        <v>24</v>
      </c>
      <c r="E69" s="3" t="s">
        <v>20</v>
      </c>
      <c r="F69" s="9">
        <v>0</v>
      </c>
      <c r="G69" s="25"/>
      <c r="H69" s="36">
        <f>F69*G69</f>
        <v>0</v>
      </c>
    </row>
    <row r="70" spans="1:8" s="11" customFormat="1">
      <c r="A70" s="31">
        <f>IF(E70&lt;&gt;"",MAX($A$4:A69)+1,"")</f>
        <v>57</v>
      </c>
      <c r="B70" s="32"/>
      <c r="C70" s="18"/>
      <c r="D70" s="39" t="s">
        <v>21</v>
      </c>
      <c r="E70" s="3" t="s">
        <v>18</v>
      </c>
      <c r="F70" s="9">
        <v>0</v>
      </c>
      <c r="G70" s="25"/>
      <c r="H70" s="36">
        <f>F70*G70</f>
        <v>0</v>
      </c>
    </row>
    <row r="71" spans="1:8">
      <c r="A71" s="31" t="str">
        <f>IF(E71&lt;&gt;"",MAX($A$4:A70)+1,"")</f>
        <v/>
      </c>
      <c r="B71" s="32"/>
      <c r="C71" s="19" t="s">
        <v>13</v>
      </c>
      <c r="D71" s="10"/>
      <c r="E71" s="3"/>
      <c r="F71" s="9"/>
      <c r="G71" s="25"/>
      <c r="H71" s="4"/>
    </row>
    <row r="72" spans="1:8">
      <c r="A72" s="31" t="str">
        <f>IF(E72&lt;&gt;"",MAX($A$4:A71)+1,"")</f>
        <v/>
      </c>
      <c r="B72" s="32"/>
      <c r="C72" s="19"/>
      <c r="D72" s="8" t="str">
        <f>CONCATENATE(D66, " spolu")</f>
        <v>HZS a revízia spolu</v>
      </c>
      <c r="E72" s="3"/>
      <c r="F72" s="9"/>
      <c r="G72" s="25"/>
      <c r="H72" s="5">
        <f>SUM(H66:H71)</f>
        <v>0</v>
      </c>
    </row>
    <row r="75" spans="1:8">
      <c r="A75" s="31" t="str">
        <f>IF(E75&lt;&gt;"",MAX($A$5:A62)+1,"")</f>
        <v/>
      </c>
      <c r="B75" s="31"/>
      <c r="D75" s="26" t="s">
        <v>14</v>
      </c>
      <c r="G75" s="20"/>
    </row>
    <row r="76" spans="1:8">
      <c r="A76" s="31">
        <f>IF(E76&lt;&gt;"",MAX($A$75:A75)+1,"")</f>
        <v>1</v>
      </c>
      <c r="B76" s="31"/>
      <c r="D76" s="21" t="s">
        <v>25</v>
      </c>
      <c r="E76" s="20" t="s">
        <v>22</v>
      </c>
      <c r="F76" s="20" t="s">
        <v>2</v>
      </c>
      <c r="G76" s="20" t="s">
        <v>2</v>
      </c>
      <c r="H76" s="27">
        <f>H64</f>
        <v>0</v>
      </c>
    </row>
    <row r="77" spans="1:8">
      <c r="A77" s="31">
        <f>IF(E77&lt;&gt;"",MAX($A$75:A76)+1,"")</f>
        <v>2</v>
      </c>
      <c r="B77" s="31"/>
      <c r="D77" s="21" t="s">
        <v>12</v>
      </c>
      <c r="E77" s="20" t="s">
        <v>22</v>
      </c>
      <c r="F77" s="20" t="s">
        <v>2</v>
      </c>
      <c r="G77" s="20" t="s">
        <v>2</v>
      </c>
      <c r="H77" s="27">
        <f>H72</f>
        <v>0</v>
      </c>
    </row>
    <row r="78" spans="1:8">
      <c r="A78" s="31">
        <f>IF(E78&lt;&gt;"",MAX($A$75:A77)+1,"")</f>
        <v>3</v>
      </c>
      <c r="B78" s="31"/>
      <c r="D78" s="26" t="s">
        <v>10</v>
      </c>
      <c r="E78" s="20" t="s">
        <v>22</v>
      </c>
      <c r="F78" s="20" t="s">
        <v>2</v>
      </c>
      <c r="G78" s="20" t="s">
        <v>2</v>
      </c>
      <c r="H78" s="28">
        <f>SUM(H75:H77)</f>
        <v>0</v>
      </c>
    </row>
    <row r="79" spans="1:8">
      <c r="A79" s="31">
        <f>IF(E79&lt;&gt;"",MAX($A$75:A78)+1,"")</f>
        <v>4</v>
      </c>
      <c r="B79" s="31"/>
      <c r="D79" s="21" t="s">
        <v>23</v>
      </c>
      <c r="E79" s="20" t="s">
        <v>8</v>
      </c>
      <c r="F79" s="29">
        <v>23</v>
      </c>
      <c r="G79" s="20" t="s">
        <v>2</v>
      </c>
      <c r="H79" s="27">
        <f>ROUND(H78/100*F79,2)</f>
        <v>0</v>
      </c>
    </row>
    <row r="80" spans="1:8">
      <c r="A80" s="31">
        <f>IF(E80&lt;&gt;"",MAX($A$75:A79)+1,"")</f>
        <v>5</v>
      </c>
      <c r="B80" s="31"/>
      <c r="D80" s="47" t="s">
        <v>11</v>
      </c>
      <c r="E80" s="20" t="s">
        <v>22</v>
      </c>
      <c r="F80" s="20" t="s">
        <v>2</v>
      </c>
      <c r="G80" s="20" t="s">
        <v>2</v>
      </c>
      <c r="H80" s="48">
        <f>SUM(H78:H79)</f>
        <v>0</v>
      </c>
    </row>
    <row r="81" spans="1:8">
      <c r="D81" s="51"/>
      <c r="G81" s="20"/>
      <c r="H81" s="28"/>
    </row>
    <row r="82" spans="1:8">
      <c r="A82" s="20"/>
      <c r="D82" s="26"/>
      <c r="G82" s="20"/>
      <c r="H82" s="28"/>
    </row>
    <row r="83" spans="1:8">
      <c r="A83" s="20"/>
      <c r="B83" s="33"/>
      <c r="E83" s="33"/>
      <c r="G83" s="20"/>
    </row>
    <row r="84" spans="1:8">
      <c r="A84" s="20"/>
      <c r="C84" s="21"/>
      <c r="E84" s="21"/>
      <c r="G84" s="20"/>
    </row>
    <row r="85" spans="1:8">
      <c r="A85" s="20"/>
      <c r="C85" s="21"/>
      <c r="D85" s="52"/>
      <c r="G85" s="20"/>
    </row>
    <row r="86" spans="1:8">
      <c r="A86" s="20"/>
      <c r="G86" s="20"/>
    </row>
  </sheetData>
  <mergeCells count="1">
    <mergeCell ref="G2:H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Zahradnicka 558_1A</vt:lpstr>
      <vt:lpstr>Svatoplukova 561_1C</vt:lpstr>
      <vt:lpstr>'Svatoplukova 561_1C'!Oblasť_tlače</vt:lpstr>
      <vt:lpstr>'Zahradnicka 558_1A'!Oblasť_tlače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 Karol</dc:creator>
  <cp:lastModifiedBy>Elanová Tatiana</cp:lastModifiedBy>
  <cp:lastPrinted>2020-10-27T08:01:56Z</cp:lastPrinted>
  <dcterms:created xsi:type="dcterms:W3CDTF">2000-09-07T08:41:06Z</dcterms:created>
  <dcterms:modified xsi:type="dcterms:W3CDTF">2025-08-30T21:25:45Z</dcterms:modified>
</cp:coreProperties>
</file>