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s04\VO_DOC\01. Súťaže\2025\02. Oddelenie VO\01. Prebiehajúce zákazky\01. Magda\04_2025 Príprava a dovoz stravy\04. SP+prílohy\"/>
    </mc:Choice>
  </mc:AlternateContent>
  <xr:revisionPtr revIDLastSave="0" documentId="13_ncr:1_{8FD208A4-2F94-42E2-8951-F8BC07608062}" xr6:coauthVersionLast="36" xr6:coauthVersionMax="36" xr10:uidLastSave="{00000000-0000-0000-0000-000000000000}"/>
  <bookViews>
    <workbookView xWindow="0" yWindow="0" windowWidth="28800" windowHeight="11625" tabRatio="685" activeTab="6" xr2:uid="{00000000-000D-0000-FFFF-FFFF00000000}"/>
  </bookViews>
  <sheets>
    <sheet name="Príloha č. 1" sheetId="5" r:id="rId1"/>
    <sheet name="Príloha č. 2" sheetId="6" r:id="rId2"/>
    <sheet name="Príloha č. 3" sheetId="7" r:id="rId3"/>
    <sheet name="Príloha č. 4 " sheetId="25" r:id="rId4"/>
    <sheet name="Príloha č. 5 - časť 1" sheetId="20" r:id="rId5"/>
    <sheet name="Príloha č.6 - časť 1 " sheetId="27" r:id="rId6"/>
    <sheet name="Príloha č. 5 - časť 2" sheetId="22" r:id="rId7"/>
    <sheet name="Príloha č.6 - časť 2" sheetId="28" r:id="rId8"/>
    <sheet name="Príloha č. 7" sheetId="26" r:id="rId9"/>
  </sheets>
  <externalReferences>
    <externalReference r:id="rId10"/>
  </externalReferences>
  <definedNames>
    <definedName name="_xlnm.Print_Area" localSheetId="0">'Príloha č. 1'!$B$1:$E$32</definedName>
    <definedName name="_xlnm.Print_Area" localSheetId="1">'Príloha č. 2'!$B$1:$E$25</definedName>
    <definedName name="_xlnm.Print_Area" localSheetId="2">'Príloha č. 3'!$B$1:$E$26</definedName>
    <definedName name="_xlnm.Print_Area" localSheetId="3">'Príloha č. 4 '!$B$1:$E$20</definedName>
    <definedName name="_xlnm.Print_Area" localSheetId="4">'Príloha č. 5 - časť 1'!$B$1:$F$158</definedName>
    <definedName name="_xlnm.Print_Area" localSheetId="6">'Príloha č. 5 - časť 2'!$B$1:$F$85</definedName>
    <definedName name="_xlnm.Print_Area" localSheetId="8">'Príloha č. 7'!$B$1:$G$30</definedName>
    <definedName name="_xlnm.Print_Area" localSheetId="5">'Príloha č.6 - časť 1 '!$B$1:$Z$58</definedName>
    <definedName name="_xlnm.Print_Area" localSheetId="7">'Príloha č.6 - časť 2'!$B$1:$V$31</definedName>
  </definedNames>
  <calcPr calcId="191029"/>
</workbook>
</file>

<file path=xl/calcChain.xml><?xml version="1.0" encoding="utf-8"?>
<calcChain xmlns="http://schemas.openxmlformats.org/spreadsheetml/2006/main">
  <c r="L10" i="28" l="1"/>
  <c r="G52" i="27" l="1"/>
  <c r="H52" i="27" s="1"/>
  <c r="J52" i="27"/>
  <c r="K52" i="27" s="1"/>
  <c r="L52" i="27" s="1"/>
  <c r="G53" i="27"/>
  <c r="H53" i="27" s="1"/>
  <c r="J53" i="27"/>
  <c r="K53" i="27" s="1"/>
  <c r="L53" i="27" s="1"/>
  <c r="C27" i="26" l="1"/>
  <c r="C26" i="26"/>
  <c r="H28" i="28"/>
  <c r="H27" i="28"/>
  <c r="C27" i="28"/>
  <c r="C25" i="28"/>
  <c r="Y49" i="27"/>
  <c r="Y47" i="27"/>
  <c r="C17" i="25"/>
  <c r="C16" i="25"/>
  <c r="D9" i="25"/>
  <c r="D8" i="25"/>
  <c r="D7" i="25"/>
  <c r="D6" i="25"/>
  <c r="D6" i="7"/>
  <c r="D6" i="6"/>
  <c r="D7" i="6"/>
  <c r="B6" i="6"/>
  <c r="B2" i="26"/>
  <c r="B2" i="28"/>
  <c r="B2" i="22"/>
  <c r="B2" i="27"/>
  <c r="B2" i="20"/>
  <c r="B2" i="25"/>
  <c r="B2" i="7"/>
  <c r="B2" i="6"/>
  <c r="J15" i="28"/>
  <c r="G15" i="28"/>
  <c r="H15" i="28" s="1"/>
  <c r="L15" i="28" s="1"/>
  <c r="P15" i="28" s="1"/>
  <c r="N10" i="28"/>
  <c r="J10" i="28"/>
  <c r="Q10" i="28" s="1"/>
  <c r="F10" i="28"/>
  <c r="G10" i="28" s="1"/>
  <c r="T10" i="28" l="1"/>
  <c r="E20" i="28" s="1"/>
  <c r="N15" i="28"/>
  <c r="E21" i="28" s="1"/>
  <c r="S10" i="28"/>
  <c r="P10" i="28"/>
  <c r="V10" i="28"/>
  <c r="I20" i="28" l="1"/>
  <c r="K20" i="28" s="1"/>
  <c r="E22" i="28"/>
  <c r="I21" i="28"/>
  <c r="K21" i="28" s="1"/>
  <c r="J51" i="27"/>
  <c r="K51" i="27" s="1"/>
  <c r="L51" i="27" s="1"/>
  <c r="G51" i="27"/>
  <c r="H51" i="27" s="1"/>
  <c r="J50" i="27"/>
  <c r="K50" i="27" s="1"/>
  <c r="L50" i="27" s="1"/>
  <c r="G50" i="27"/>
  <c r="H50" i="27" s="1"/>
  <c r="J49" i="27"/>
  <c r="K49" i="27" s="1"/>
  <c r="L49" i="27" s="1"/>
  <c r="G49" i="27"/>
  <c r="H49" i="27" s="1"/>
  <c r="J48" i="27"/>
  <c r="K48" i="27" s="1"/>
  <c r="L48" i="27" s="1"/>
  <c r="G48" i="27"/>
  <c r="H48" i="27" s="1"/>
  <c r="J47" i="27"/>
  <c r="K47" i="27" s="1"/>
  <c r="L47" i="27" s="1"/>
  <c r="G47" i="27"/>
  <c r="H47" i="27" s="1"/>
  <c r="J46" i="27"/>
  <c r="K46" i="27" s="1"/>
  <c r="L46" i="27" s="1"/>
  <c r="G46" i="27"/>
  <c r="H46" i="27" s="1"/>
  <c r="J45" i="27"/>
  <c r="G45" i="27"/>
  <c r="H45" i="27" s="1"/>
  <c r="U44" i="27"/>
  <c r="W44" i="27" s="1"/>
  <c r="Q52" i="27" s="1"/>
  <c r="S44" i="27"/>
  <c r="T44" i="27" s="1"/>
  <c r="V44" i="27" s="1"/>
  <c r="X44" i="27" s="1"/>
  <c r="J44" i="27"/>
  <c r="K44" i="27" s="1"/>
  <c r="L44" i="27" s="1"/>
  <c r="G44" i="27"/>
  <c r="H38" i="27"/>
  <c r="G38" i="27"/>
  <c r="H37" i="27"/>
  <c r="G37" i="27"/>
  <c r="H36" i="27"/>
  <c r="G36" i="27"/>
  <c r="H35" i="27"/>
  <c r="G35" i="27"/>
  <c r="H34" i="27"/>
  <c r="G34" i="27"/>
  <c r="C34" i="27"/>
  <c r="E34" i="27" s="1"/>
  <c r="H33" i="27"/>
  <c r="G33" i="27"/>
  <c r="Q29" i="27"/>
  <c r="C38" i="27" s="1"/>
  <c r="E38" i="27" s="1"/>
  <c r="J29" i="27"/>
  <c r="C37" i="27" s="1"/>
  <c r="C29" i="27"/>
  <c r="C36" i="27" s="1"/>
  <c r="V28" i="27"/>
  <c r="O28" i="27"/>
  <c r="H28" i="27"/>
  <c r="V27" i="27"/>
  <c r="O27" i="27"/>
  <c r="H27" i="27"/>
  <c r="V26" i="27"/>
  <c r="O26" i="27"/>
  <c r="H26" i="27"/>
  <c r="V25" i="27"/>
  <c r="O25" i="27"/>
  <c r="H25" i="27"/>
  <c r="V24" i="27"/>
  <c r="O24" i="27"/>
  <c r="H24" i="27"/>
  <c r="V23" i="27"/>
  <c r="O23" i="27"/>
  <c r="H23" i="27"/>
  <c r="V22" i="27"/>
  <c r="T22" i="27"/>
  <c r="U22" i="27" s="1"/>
  <c r="O22" i="27"/>
  <c r="M22" i="27"/>
  <c r="N22" i="27" s="1"/>
  <c r="H22" i="27"/>
  <c r="F22" i="27"/>
  <c r="G22" i="27" s="1"/>
  <c r="Q17" i="27"/>
  <c r="C35" i="27" s="1"/>
  <c r="J17" i="27"/>
  <c r="C17" i="27"/>
  <c r="C33" i="27" s="1"/>
  <c r="V16" i="27"/>
  <c r="O16" i="27"/>
  <c r="H16" i="27"/>
  <c r="V15" i="27"/>
  <c r="O15" i="27"/>
  <c r="H15" i="27"/>
  <c r="V14" i="27"/>
  <c r="O14" i="27"/>
  <c r="H14" i="27"/>
  <c r="V13" i="27"/>
  <c r="O13" i="27"/>
  <c r="H13" i="27"/>
  <c r="V12" i="27"/>
  <c r="O12" i="27"/>
  <c r="H12" i="27"/>
  <c r="V11" i="27"/>
  <c r="O11" i="27"/>
  <c r="H11" i="27"/>
  <c r="V10" i="27"/>
  <c r="T10" i="27"/>
  <c r="U10" i="27" s="1"/>
  <c r="O10" i="27"/>
  <c r="M10" i="27"/>
  <c r="N10" i="27" s="1"/>
  <c r="H10" i="27"/>
  <c r="F10" i="27"/>
  <c r="G10" i="27" s="1"/>
  <c r="K22" i="28" l="1"/>
  <c r="K45" i="27"/>
  <c r="L45" i="27" s="1"/>
  <c r="L54" i="27" s="1"/>
  <c r="J54" i="27"/>
  <c r="I37" i="27"/>
  <c r="J37" i="27" s="1"/>
  <c r="I34" i="27"/>
  <c r="J34" i="27" s="1"/>
  <c r="M34" i="27" s="1"/>
  <c r="Q34" i="27" s="1"/>
  <c r="I33" i="27"/>
  <c r="J33" i="27" s="1"/>
  <c r="M33" i="27" s="1"/>
  <c r="H17" i="27"/>
  <c r="I38" i="27"/>
  <c r="J38" i="27" s="1"/>
  <c r="M38" i="27" s="1"/>
  <c r="Q38" i="27" s="1"/>
  <c r="X28" i="27"/>
  <c r="X25" i="27"/>
  <c r="I36" i="27"/>
  <c r="J36" i="27" s="1"/>
  <c r="M36" i="27" s="1"/>
  <c r="Q36" i="27" s="1"/>
  <c r="H29" i="27"/>
  <c r="X23" i="27"/>
  <c r="X26" i="27"/>
  <c r="V29" i="27"/>
  <c r="X22" i="27"/>
  <c r="O17" i="27"/>
  <c r="G54" i="27"/>
  <c r="X27" i="27"/>
  <c r="V17" i="27"/>
  <c r="O29" i="27"/>
  <c r="I35" i="27"/>
  <c r="J35" i="27" s="1"/>
  <c r="M35" i="27" s="1"/>
  <c r="Q35" i="27" s="1"/>
  <c r="W16" i="27"/>
  <c r="W12" i="27"/>
  <c r="W13" i="27"/>
  <c r="W14" i="27"/>
  <c r="W10" i="27"/>
  <c r="W15" i="27"/>
  <c r="W11" i="27"/>
  <c r="P22" i="27"/>
  <c r="P28" i="27"/>
  <c r="P27" i="27"/>
  <c r="P26" i="27"/>
  <c r="P25" i="27"/>
  <c r="P24" i="27"/>
  <c r="P23" i="27"/>
  <c r="E37" i="27"/>
  <c r="M37" i="27"/>
  <c r="Q37" i="27" s="1"/>
  <c r="K37" i="27"/>
  <c r="O37" i="27" s="1"/>
  <c r="W27" i="27"/>
  <c r="W23" i="27"/>
  <c r="W25" i="27"/>
  <c r="W26" i="27"/>
  <c r="W28" i="27"/>
  <c r="W24" i="27"/>
  <c r="W22" i="27"/>
  <c r="I14" i="27"/>
  <c r="I15" i="27"/>
  <c r="I11" i="27"/>
  <c r="I16" i="27"/>
  <c r="I12" i="27"/>
  <c r="I10" i="27"/>
  <c r="I13" i="27"/>
  <c r="C39" i="27"/>
  <c r="E33" i="27"/>
  <c r="K33" i="27"/>
  <c r="T52" i="27"/>
  <c r="U52" i="27" s="1"/>
  <c r="P15" i="27"/>
  <c r="P11" i="27"/>
  <c r="P10" i="27"/>
  <c r="P16" i="27"/>
  <c r="P12" i="27"/>
  <c r="P13" i="27"/>
  <c r="P14" i="27"/>
  <c r="E35" i="27"/>
  <c r="K35" i="27"/>
  <c r="O35" i="27" s="1"/>
  <c r="I22" i="27"/>
  <c r="I28" i="27"/>
  <c r="I26" i="27"/>
  <c r="I24" i="27"/>
  <c r="I27" i="27"/>
  <c r="I25" i="27"/>
  <c r="I23" i="27"/>
  <c r="E36" i="27"/>
  <c r="Q51" i="27"/>
  <c r="K34" i="27"/>
  <c r="O34" i="27" s="1"/>
  <c r="K38" i="27"/>
  <c r="O38" i="27" s="1"/>
  <c r="X24" i="27"/>
  <c r="H44" i="27"/>
  <c r="H54" i="27" s="1"/>
  <c r="K36" i="27"/>
  <c r="O36" i="27" s="1"/>
  <c r="T51" i="27" l="1"/>
  <c r="I17" i="27"/>
  <c r="Y28" i="27"/>
  <c r="P29" i="27"/>
  <c r="X29" i="27"/>
  <c r="Y24" i="27"/>
  <c r="Y26" i="27"/>
  <c r="W17" i="27"/>
  <c r="Q33" i="27"/>
  <c r="Q39" i="27" s="1"/>
  <c r="M39" i="27"/>
  <c r="Y25" i="27"/>
  <c r="O33" i="27"/>
  <c r="O39" i="27" s="1"/>
  <c r="Q50" i="27" s="1"/>
  <c r="Q53" i="27" s="1"/>
  <c r="K39" i="27"/>
  <c r="Y23" i="27"/>
  <c r="I29" i="27"/>
  <c r="P17" i="27"/>
  <c r="E39" i="27"/>
  <c r="Y27" i="27"/>
  <c r="W29" i="27"/>
  <c r="Y22" i="27"/>
  <c r="U51" i="27" l="1"/>
  <c r="Y29" i="27"/>
  <c r="T50" i="27"/>
  <c r="T53" i="27" s="1"/>
  <c r="U50" i="27" l="1"/>
  <c r="U53" i="27" s="1"/>
  <c r="D81" i="22"/>
  <c r="D79" i="22"/>
  <c r="D154" i="20"/>
  <c r="D152" i="20"/>
  <c r="C16" i="7" l="1"/>
  <c r="C15" i="7"/>
  <c r="D9" i="7"/>
  <c r="D8" i="7"/>
  <c r="D7" i="7"/>
  <c r="C19" i="6"/>
  <c r="C18" i="6"/>
  <c r="D9" i="6"/>
  <c r="D8" i="6"/>
  <c r="E97" i="5" l="1"/>
</calcChain>
</file>

<file path=xl/sharedStrings.xml><?xml version="1.0" encoding="utf-8"?>
<sst xmlns="http://schemas.openxmlformats.org/spreadsheetml/2006/main" count="895" uniqueCount="480">
  <si>
    <t>1.</t>
  </si>
  <si>
    <t>2.</t>
  </si>
  <si>
    <t>3.</t>
  </si>
  <si>
    <t>4.</t>
  </si>
  <si>
    <t>5.</t>
  </si>
  <si>
    <t xml:space="preserve"> </t>
  </si>
  <si>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</si>
  <si>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</si>
  <si>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</si>
  <si>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</si>
  <si>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</si>
  <si>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</si>
  <si>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</si>
  <si>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</si>
  <si>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</si>
  <si>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</si>
  <si>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Kontaktná osoba uchádzača - pre elektronickú aukciu</t>
  </si>
  <si>
    <t>Tefelónne číslo:</t>
  </si>
  <si>
    <t>V:</t>
  </si>
  <si>
    <t xml:space="preserve">Dňa: </t>
  </si>
  <si>
    <t>Poznámka:</t>
  </si>
  <si>
    <t>- povinné údaje vyplní uchádzač</t>
  </si>
  <si>
    <t>VYHLÁSENIE UCHÁDZAČA VO VEREJNOM OBSTARÁVANÍ</t>
  </si>
  <si>
    <t>Týmto vyhlasujem, že ako uchádzač vo verejnom obstarávaní na uvedený predmet zákazky:</t>
  </si>
  <si>
    <t>-</t>
  </si>
  <si>
    <t>som dôkladne oboznámený s celým obsahom súťažných podkladov a s celým obsahom všetkých ostatných dokumentov poskytnutých verejným obstarávateľom,</t>
  </si>
  <si>
    <t>prehlasujem, že všetky doklady, dokumenty, vyhlásenia a údaje uvedené v ponuke a predložené s ponukou sú pravdivé a úplné,</t>
  </si>
  <si>
    <t>poskytnem verejnému obstarávateľovi za úhradu plnenie požadovaného predmetu zákazky pri dodržaní podmienok stanovených v súťažných podkladoch a podmienok uvedených v mojom predloženom návrhu záväzných zmluvných podmienok na uvedený predmet zákazky, vrátane príloh,</t>
  </si>
  <si>
    <t>nie som členom skupiny dodávateľov, ktorá ako iný uchádzač predkladá ponuku.</t>
  </si>
  <si>
    <t>Dňa:</t>
  </si>
  <si>
    <t>VYHLÁSENIE UCHÁDZAČA O SÚHLASE 
S OBSAHOM NÁVRHU ZMLUVNÝCH PODMIENOK</t>
  </si>
  <si>
    <t>P.č.</t>
  </si>
  <si>
    <t>Predmet subdodávky</t>
  </si>
  <si>
    <r>
      <t xml:space="preserve">Uchádzač vo verejnom obstarávaní na uvedený predmet zákazky týmto vyhlasuje, že s návrhom zmluvných podmienok uvedených v časti D. Záväzné zmluvné podmienky SP bez výhrad </t>
    </r>
    <r>
      <rPr>
        <b/>
        <sz val="9"/>
        <color theme="1"/>
        <rFont val="Arial"/>
        <family val="2"/>
        <charset val="238"/>
      </rPr>
      <t>SÚHLASÍ.</t>
    </r>
  </si>
  <si>
    <t>6.</t>
  </si>
  <si>
    <t>xxx</t>
  </si>
  <si>
    <t xml:space="preserve">Celkom: </t>
  </si>
  <si>
    <t>Dovoz stravy</t>
  </si>
  <si>
    <t>Potraviny vo forme mimoriadnych dávok</t>
  </si>
  <si>
    <t>Strava pre zamestnancov</t>
  </si>
  <si>
    <t>Príprava stravy pre pacientov</t>
  </si>
  <si>
    <t>Výška DPH
v EUR</t>
  </si>
  <si>
    <t>Sadzba DPH
v %</t>
  </si>
  <si>
    <t>Celková cena
v EUR bez DPH
za 1 týždeň
(7 dní)</t>
  </si>
  <si>
    <t>Jednotková cena
v EUR bez DPH
za 1 deň 
(3x denne dovoz stravy)</t>
  </si>
  <si>
    <t>Počet dní v týždni</t>
  </si>
  <si>
    <t>Druh služby</t>
  </si>
  <si>
    <t>Celkom:</t>
  </si>
  <si>
    <t>priemer 1 ks</t>
  </si>
  <si>
    <t>Bielkovinové prídavky (priemer)</t>
  </si>
  <si>
    <t xml:space="preserve">liter </t>
  </si>
  <si>
    <t>Mlieko</t>
  </si>
  <si>
    <t>Ocot</t>
  </si>
  <si>
    <t>ks</t>
  </si>
  <si>
    <t>Sirup</t>
  </si>
  <si>
    <t>kg</t>
  </si>
  <si>
    <t>Cukor</t>
  </si>
  <si>
    <t>Porciovaný čaj ovocný</t>
  </si>
  <si>
    <t>Porciovaný čaj čierny</t>
  </si>
  <si>
    <t>Jednotková cena za MJ
v EUR bez DPH</t>
  </si>
  <si>
    <t>Merná jednotka</t>
  </si>
  <si>
    <t>Predpokladaná cena
za počet porcií
bez DPH
za 1 týždeň 
(5 dní)</t>
  </si>
  <si>
    <t xml:space="preserve">Predpokladaný počet porcií 
za 1 týždeň
(5 dní) </t>
  </si>
  <si>
    <t>Predpokladaný počet
porcií
za 1 deň</t>
  </si>
  <si>
    <t>Jednotková cena
za 1 porciu vrátane DPH</t>
  </si>
  <si>
    <t>Výška DPH 
v EUR</t>
  </si>
  <si>
    <t>Sadzba DPH v %</t>
  </si>
  <si>
    <t>Jednotková cena
za 1 porciu
bez DPH</t>
  </si>
  <si>
    <t>Obed - zamestnanec</t>
  </si>
  <si>
    <t>Celkom</t>
  </si>
  <si>
    <t>Večera II.</t>
  </si>
  <si>
    <t>Večera I.</t>
  </si>
  <si>
    <t>Olovrant</t>
  </si>
  <si>
    <t>Obed</t>
  </si>
  <si>
    <t>Desiata</t>
  </si>
  <si>
    <t>Raňajky</t>
  </si>
  <si>
    <t>Jednotková cena x predpokladaný počet porcií
za 1 týždeň 
(7 dní)
v EUR bez DPH</t>
  </si>
  <si>
    <t>Jednotková cena
v EUR bez DPH</t>
  </si>
  <si>
    <t>Predpokladaný celkový
počet porcií za
1 týždeň
 (7 dní)</t>
  </si>
  <si>
    <t>SPOLU</t>
  </si>
  <si>
    <t>Nedeľa</t>
  </si>
  <si>
    <t>Sobota</t>
  </si>
  <si>
    <t>Piatok</t>
  </si>
  <si>
    <t>Štvrtok</t>
  </si>
  <si>
    <t>Streda</t>
  </si>
  <si>
    <t>Utorok</t>
  </si>
  <si>
    <t>Pondelok</t>
  </si>
  <si>
    <t>Celková cena
v EUR
bez DPH</t>
  </si>
  <si>
    <t>Jednotková cena
v EUR
bez DPH</t>
  </si>
  <si>
    <t>Predpokladaný počet porcií</t>
  </si>
  <si>
    <t>Deň
v týždni</t>
  </si>
  <si>
    <t>áno</t>
  </si>
  <si>
    <t>Požaduje sa možnosť úpravy jedálnych lístkov z dôvodu špecifickej liečby pacientov po kardiochirurgických výkonoch (napr. nevhodné citrusové ovocie, džúsy)</t>
  </si>
  <si>
    <t>19.</t>
  </si>
  <si>
    <t>18.</t>
  </si>
  <si>
    <t>večera a diabetická druhá večera spolu – nahlásenie počtu porcií do 14,00 hod., dohlasovanie do 16,00 hod..</t>
  </si>
  <si>
    <t>Požaduje sa, aby spôsob objednávania a spresnenia počtu porcií stravy bol realizovaný denne u nutričnej terapeutky v týchto časových termínoch:</t>
  </si>
  <si>
    <t>17.</t>
  </si>
  <si>
    <t>16.</t>
  </si>
  <si>
    <t>15.</t>
  </si>
  <si>
    <t>14.</t>
  </si>
  <si>
    <t>13.</t>
  </si>
  <si>
    <t>12.</t>
  </si>
  <si>
    <t>11.</t>
  </si>
  <si>
    <t>10.</t>
  </si>
  <si>
    <t>9.</t>
  </si>
  <si>
    <t>Klinika angiológie - 3. poschodie</t>
  </si>
  <si>
    <t>II. Kardiologická klinika - 2. poschodie</t>
  </si>
  <si>
    <t>DOSTAVBA VÚSCH, a.s.</t>
  </si>
  <si>
    <t>b)</t>
  </si>
  <si>
    <t>Klinika cievnej chirurgie – 5. poschodie</t>
  </si>
  <si>
    <t xml:space="preserve">I. Kardiologická klinika - Kardiologické oddelenie - 4. poschodie </t>
  </si>
  <si>
    <t>Klinika srdcovej chirurgie - 2. poschodie</t>
  </si>
  <si>
    <t>Klinika anesteziológie a intenzívnej medicíny - 1. poschodie</t>
  </si>
  <si>
    <t>HLAVNÁ BUDOVA VÚSCH, a.s.</t>
  </si>
  <si>
    <t>a)</t>
  </si>
  <si>
    <t>Požaduje sa dodanie stravy na tieto výdajné miesta objednávateľa:</t>
  </si>
  <si>
    <t>8.</t>
  </si>
  <si>
    <t>7.</t>
  </si>
  <si>
    <t>6.2</t>
  </si>
  <si>
    <t>Požaduje sa časové rozpätie dovozu stravy:</t>
  </si>
  <si>
    <t>požaduje sa dostupnosť všetkých jedál počas 7 dní v týždni</t>
  </si>
  <si>
    <t>požaduje sa dovoz celodennej stravy 7 dní v týždni</t>
  </si>
  <si>
    <t>5.1</t>
  </si>
  <si>
    <t>Spôsob dodania, objednávania a zrušenia objednanej stravy:</t>
  </si>
  <si>
    <t>1.5</t>
  </si>
  <si>
    <t>denne sladený a nesladený  čaj podľa objednaného množstva</t>
  </si>
  <si>
    <t>1.4</t>
  </si>
  <si>
    <t>večera a diabetická druhá večera spolu</t>
  </si>
  <si>
    <t>1.3</t>
  </si>
  <si>
    <t>obed a olovrant spolu</t>
  </si>
  <si>
    <t>1.2</t>
  </si>
  <si>
    <t>raňajky a desiata spolu</t>
  </si>
  <si>
    <t>1.1</t>
  </si>
  <si>
    <t>ŠPECIFIKÁCIA PREDMETU ZÁKAZKY</t>
  </si>
  <si>
    <t xml:space="preserve">možnosť kontroly teploty stravy a teploty výhrevných vozíkov </t>
  </si>
  <si>
    <t xml:space="preserve">obed a olovrant min. od 11:30 hod. max. do 12:00 hod. </t>
  </si>
  <si>
    <t xml:space="preserve">Požaduje sa časové rozpätie odovzdania kontajnerov dodávateľovi: </t>
  </si>
  <si>
    <t>raňajky a desiata do 09:00 hod.</t>
  </si>
  <si>
    <t>obed a olovrant do 13:30 hod.</t>
  </si>
  <si>
    <t>súhlasím s podmienkami určenými verejným obstarávateľom v tomto verejnom obstarávaní uvedené vo Výzve na predkladanie ponúk a v súťažných podkladoch,</t>
  </si>
  <si>
    <t>ZOZNAM ZNÁMYCH SUBDODÁVATEĽOV</t>
  </si>
  <si>
    <t>Príprava a dovoz stravy</t>
  </si>
  <si>
    <t>Časť č. 1</t>
  </si>
  <si>
    <t>STRAVA PRE PACIENTOV</t>
  </si>
  <si>
    <t xml:space="preserve">Opis a požadované minimálne technické vlastnosti, parametre a hodnoty predmetu zákazky
</t>
  </si>
  <si>
    <t>Požadovaná 
hodnota</t>
  </si>
  <si>
    <t>Ponúkaná 
hodnota</t>
  </si>
  <si>
    <t>A. VŠEOBECNÉ POŽIADAVKY:</t>
  </si>
  <si>
    <t>áno spĺňa</t>
  </si>
  <si>
    <t>skladba jedálneho lístka má zodpovedať tradičným národným zvyklostiam, príprava diét a zabezpečenie dodržiavania noriem pod dohľadom nutričného terapeuta</t>
  </si>
  <si>
    <t>akceptujem</t>
  </si>
  <si>
    <t>preferovaná je strava domáceho typu</t>
  </si>
  <si>
    <t>zostavený 4 týždňový vzorový jedálny lístok pre antisklerotickú, diabetickú a šetriacu diétu, ktorý je potrebné zaslať k podkladom k súťaži (s uvádzanými gramážami)</t>
  </si>
  <si>
    <t>povinné údaje na jedálnom lístku: gramáže, alergény, energetická hodnota jednotlivých pokrmov</t>
  </si>
  <si>
    <t>B. KONKRÉTNE POŽIADAVKY:</t>
  </si>
  <si>
    <t>1. LIEČEBNÁ VÝŽIVA</t>
  </si>
  <si>
    <t>podľa platného diétneho systému</t>
  </si>
  <si>
    <t>požadovaná je predovšetkým racionálna strava s antisklerotickým charakterom, vhodná v rámci primárnej a sekundárnej prevencii KVO, ktorá musí spĺňať nasledovné požiadavky:</t>
  </si>
  <si>
    <t>1.2.1 RAŇAJKY - DESIATA - OLOVRANT</t>
  </si>
  <si>
    <t>1.2.1.1</t>
  </si>
  <si>
    <t>denné podávanie rôznych druhov celozrnného chleba a pečiva</t>
  </si>
  <si>
    <t>1.2.1.2</t>
  </si>
  <si>
    <t xml:space="preserve">minimálne 3x týždenne zaradenie rôznych druhov sladkého pečiva, s výnimkou pečiva obsahujúceho mastné krémy. Vhodné druhy sladkého pečiva: vianočka, bábovka, lúpačka, brioška, piškótová roláda, záviny – orechový, makový, tvarohový, jablkový. Nežiadúce je podávanie dopekaného pečiva. Nežiadúce je podávanie instantných kaší. </t>
  </si>
  <si>
    <t>1.2.1.3</t>
  </si>
  <si>
    <t>1.2.1.4</t>
  </si>
  <si>
    <t>1.2.1.5</t>
  </si>
  <si>
    <t>1.2.1.6</t>
  </si>
  <si>
    <t>1.2.1.7</t>
  </si>
  <si>
    <t>ovocie minimálne 1x denne</t>
  </si>
  <si>
    <t xml:space="preserve">1. 2. 2 POLIEVKY </t>
  </si>
  <si>
    <t>1.2.2.1</t>
  </si>
  <si>
    <t>minimálne 1x týždenne zaradenie polievky  s obsahom mäsa, príp. údeniny</t>
  </si>
  <si>
    <t>1.2.2.2</t>
  </si>
  <si>
    <t>minimálne 1x týždenne zaradenie strukovinovej polievky</t>
  </si>
  <si>
    <t>1.2.2.3</t>
  </si>
  <si>
    <t>podiel čerstvej zeleniny v polievkach min. 1/2</t>
  </si>
  <si>
    <t>1.2.2.4</t>
  </si>
  <si>
    <t>primerané zahustenie polievok</t>
  </si>
  <si>
    <t>1.2.2.5</t>
  </si>
  <si>
    <r>
      <t>primerané dochucovanie polievok, s vylúčením dehydrovaných základov a hotových pokrmov (t.</t>
    </r>
    <r>
      <rPr>
        <sz val="10"/>
        <rFont val="Arial"/>
        <family val="2"/>
        <charset val="238"/>
      </rPr>
      <t>z. nežiadúce je podávanie instantných polievok)</t>
    </r>
  </si>
  <si>
    <t>1.2.2.6</t>
  </si>
  <si>
    <t xml:space="preserve">1. 2. 3 MÄSITÉ POKRMY   </t>
  </si>
  <si>
    <t>1.2.3.1</t>
  </si>
  <si>
    <t>príprava pokrmov z kvalitných a dobre spracovaných chudých druhov mäsa (nežiadúce sú mastné druhy mäsa, ako aj šľachovité mäso)</t>
  </si>
  <si>
    <t>1.2.3.2</t>
  </si>
  <si>
    <t>minimálne 4x týždenne podávať mäso vo forme plátkov</t>
  </si>
  <si>
    <t>1.2.3.3</t>
  </si>
  <si>
    <t>minimálne 1x týždenne podávať hovädzie mäso (aj vo forme plátkov)</t>
  </si>
  <si>
    <t>1.2.3.4</t>
  </si>
  <si>
    <t>minimálne 2x týždenne podávať jedlo z hydiny. V prípade hydiny sú žiadané prsia, kalibrované stehná, štvrte s kosťou (nežiadúce sú pokrmy pripravované z vykosteného hydinového mäsa)</t>
  </si>
  <si>
    <t>1.2.3.5</t>
  </si>
  <si>
    <t>minimálne 1x týždne podávať pokrm z rýb, pričom sa požaduje striedanie rôznych druhov rýb (nežiadúce sú pokrmy z ryby Pangasius)</t>
  </si>
  <si>
    <t>1.2.3.6</t>
  </si>
  <si>
    <t>1.2.3.7</t>
  </si>
  <si>
    <t>zaradenie vnútorností maximálne 1x mesačne, avšak nie ako hlavný pokrm</t>
  </si>
  <si>
    <t>1.2.3.8</t>
  </si>
  <si>
    <t xml:space="preserve">1.2.4 ŠŤAVY/OMÁČKY/PRÍVARKY </t>
  </si>
  <si>
    <t>1.2.4.1</t>
  </si>
  <si>
    <t>primerané zahustenie šťavy/omáčky/prívarku</t>
  </si>
  <si>
    <t>1.2.4.2</t>
  </si>
  <si>
    <r>
      <t xml:space="preserve">primerané dochucovanie šťavy/omáčky/prívarku, s vylúčením dehydrovaných základov a hotových pokrmov (t.z. </t>
    </r>
    <r>
      <rPr>
        <sz val="10"/>
        <rFont val="Arial"/>
        <family val="2"/>
        <charset val="238"/>
      </rPr>
      <t xml:space="preserve">nežiadúce je podávanie instantných omáčok) </t>
    </r>
  </si>
  <si>
    <t>1.2.4.3</t>
  </si>
  <si>
    <t>strukovinové prívarky je vhodné podávať k obedu, nie večeri</t>
  </si>
  <si>
    <t xml:space="preserve">1.2.5 BEZMÄSITÉ POKRMY </t>
  </si>
  <si>
    <t>1.2.5.1</t>
  </si>
  <si>
    <t>príprava vaječných pokrmov jedine z čerstvých vajec</t>
  </si>
  <si>
    <t>1.2.5.2</t>
  </si>
  <si>
    <t>vajce ako samostatný pokrm možno podávať maximálne 2x týždenne</t>
  </si>
  <si>
    <t>1.2.5.3</t>
  </si>
  <si>
    <t>1.2.5.4</t>
  </si>
  <si>
    <t>pokrmy z kysnutého cesta zaraďovať na obed, nie na večeru</t>
  </si>
  <si>
    <t>1.2.5.5</t>
  </si>
  <si>
    <t>hlavné zeleninové jedlá min. 3x týždenne</t>
  </si>
  <si>
    <t>1.2.5.6</t>
  </si>
  <si>
    <t>zaraďovanie pohánky (v rámci polievok, príloh, príp. pohánkových kaší)</t>
  </si>
  <si>
    <t xml:space="preserve">1.2.6. PRÍLOHY K POKRMOM </t>
  </si>
  <si>
    <t>1.2.6.1</t>
  </si>
  <si>
    <t>použitie jedine čerstvých zemiakov (nežiadúce je zaradenie polotovarov ako sú instantná zemiaková kaša, hranolky, krokety a pod.)</t>
  </si>
  <si>
    <t>1.2.6.2</t>
  </si>
  <si>
    <t>zaradenie kvalitných druhov cestovín (príprava al dente)</t>
  </si>
  <si>
    <t>1.2.6.3</t>
  </si>
  <si>
    <t>príprava knedlí z čerstvého kysnutého cesta (nie polotovar)</t>
  </si>
  <si>
    <t>1.2.6.4</t>
  </si>
  <si>
    <t>zaradenie chleba k  prívarkom</t>
  </si>
  <si>
    <t xml:space="preserve">1.2.7 ŠALÁTY/KOMPÓTY/OBLOHA </t>
  </si>
  <si>
    <t>1.2.7.1</t>
  </si>
  <si>
    <t>zaradenie k hlavnému pokrmu v prípade, ak sa napr. v šťave/omáčke nenachádza žiadna vložka vo forme zeleniny a pod.</t>
  </si>
  <si>
    <t>1.2.7.2</t>
  </si>
  <si>
    <t>zeleninové šaláty k hlavnému jedlu zaradiť minimálne 5x týždenne (nežiadúce je dochucovanie umelými sladidlami)</t>
  </si>
  <si>
    <t>1.2.7.3</t>
  </si>
  <si>
    <t>požadované gramáže (netto)
- šalát 120g
- kompót 120g
- zeleninová obloha 120g</t>
  </si>
  <si>
    <t>2. OSTATNÉ ŠPECIFIKÁ</t>
  </si>
  <si>
    <t>Požaduje sa:</t>
  </si>
  <si>
    <t>2.1 KAŠOVITÉ DIÉTY</t>
  </si>
  <si>
    <t>2.1.1</t>
  </si>
  <si>
    <t>2.2. DIABETICKÉ DIÉTY</t>
  </si>
  <si>
    <t>2.2.1</t>
  </si>
  <si>
    <t>zabezpečenie zdravotne nezávadného sladidla ako je Xylitol, príp. glykozid steviolu</t>
  </si>
  <si>
    <t>2.2.2</t>
  </si>
  <si>
    <t>minimálne 1x denne zaradenie kyslomliečneho výrobku, 1x denne teplého mliečneho nápoja vo forme mlieka, DIA kávy, DIA kakaa</t>
  </si>
  <si>
    <t>2.2.3</t>
  </si>
  <si>
    <t>1x denne zaradenie ovocia</t>
  </si>
  <si>
    <t xml:space="preserve">2.3. ŠTANDARDIZOVANÉ DIÉTY </t>
  </si>
  <si>
    <t>2.3.1</t>
  </si>
  <si>
    <t>v rámci bezlepkovej diéty dostatočne pestrý sortiment bezlepkového chleba a pečiva</t>
  </si>
  <si>
    <t>2.3.2</t>
  </si>
  <si>
    <t>v rámci bezlaktózovej  diéty dostatočne pestrý sortiment bezlaktózových mliečnych výrobkov</t>
  </si>
  <si>
    <t>2.4 NÁPOJE</t>
  </si>
  <si>
    <t>2.4.1</t>
  </si>
  <si>
    <t>2.4.2</t>
  </si>
  <si>
    <t>2.4.3</t>
  </si>
  <si>
    <t>2.4.4</t>
  </si>
  <si>
    <t>3. OSTATNÉ POŽIADAVKY</t>
  </si>
  <si>
    <t>3.1.2</t>
  </si>
  <si>
    <t>zabezpečenie potravín vo forme mimoriadnych dávok. Požaduje sa bežný sortiment rôznych potravín, ktoré sú žiadané ako zdroj bielkovín (údeniny, syry, mliečne výrobky, vajcia a pod.); ďalej suroviny potrebné na varenie čaju (čierne a ovocné čaje, cukor, citrovit, sirup bez umelých sladidiel) a ostatné potraviny ako sucháre, soľ, ocot a pod.</t>
  </si>
  <si>
    <t>4. POLOŽKY PREDMETU ZÁKAZKY</t>
  </si>
  <si>
    <t>Položka č. 1 - PRÍPRAVA STRAVY PRE PACIENTOV</t>
  </si>
  <si>
    <t>Rozsah stravy</t>
  </si>
  <si>
    <t>stravná jednotka musí obsahovať raňajky, desiatu, obed, olovrant, večeru a pre diabetikov druhú večeru</t>
  </si>
  <si>
    <t xml:space="preserve">Požaduje sa zabezpečenie prípravy základných diét, špeciálnych diét, štandardizovaných dietných postupov a rôznych kombinácií v súlade s diétnym systémom </t>
  </si>
  <si>
    <t>4.1</t>
  </si>
  <si>
    <t>4.2</t>
  </si>
  <si>
    <t>4.3</t>
  </si>
  <si>
    <t>4.4</t>
  </si>
  <si>
    <t>5.2</t>
  </si>
  <si>
    <t>6.1</t>
  </si>
  <si>
    <t>6.3</t>
  </si>
  <si>
    <t>večera a diabetická druhá večera od 16:30 hod. do 17:00 hod.</t>
  </si>
  <si>
    <t>7.1</t>
  </si>
  <si>
    <t>7.2</t>
  </si>
  <si>
    <t>7.3</t>
  </si>
  <si>
    <t>8.1</t>
  </si>
  <si>
    <t>8.2</t>
  </si>
  <si>
    <t>8.3</t>
  </si>
  <si>
    <t xml:space="preserve">I. Kardiologická klinika - Koronárne jednotky, Arytmologické oddelenie 
- 3. poschodie </t>
  </si>
  <si>
    <t>8.4</t>
  </si>
  <si>
    <t>8.5</t>
  </si>
  <si>
    <t>8.7</t>
  </si>
  <si>
    <t>8.8</t>
  </si>
  <si>
    <t>raňajky a desiata spolu – nahlásenie počtu porcií do 6,30 hod., dohlásenie do 7,30 hod</t>
  </si>
  <si>
    <t>20.</t>
  </si>
  <si>
    <t>Položka č. 2 - POTRAVINY VO FORME MIMORIADNYCH DÁVOK</t>
  </si>
  <si>
    <t>zabezpečenie potravín vo forme mimoriadnych dávok. Požaduje sa bežný sortiment rôznych potravín, ktoré sú žiadané ako zdroj bielkovín (údeniny, syry, mliečne výrobky, smotana, vajcia a pod.); ďalej suroviny potrebné na varenie čaju (čierne a ovocné čaje, cukor, citrovit, sirup bez umelých sladidiel) a ostatné potraviny ako sucháre, soľ, ocot a pod.</t>
  </si>
  <si>
    <t>Položka č. 3 - DOVOZ STRAVY</t>
  </si>
  <si>
    <t>Požaduje sa dovoz stravy uskutočňovať po  trase, ktorú určí v  zmluve dodávateľ</t>
  </si>
  <si>
    <t>Položky 1. časti predmetu zákazky</t>
  </si>
  <si>
    <t>Časť č. 2</t>
  </si>
  <si>
    <t>STRAVA PRE ZAMESTNANCOV</t>
  </si>
  <si>
    <t xml:space="preserve">Opis a požadované minimálne technické vlastnosti, parametre a hodnoty predmetu zákazky, ktoré verejný obstarávateľ požaduje:
</t>
  </si>
  <si>
    <t xml:space="preserve">
Výber z dvoch hlavných jedál:
- menu č. 1 – mäsitý pokrm
- menu č. 2 – bezmäsitý pokrm
</t>
  </si>
  <si>
    <t>skladba jedálneho lístka má zodpovedať tradičným národným zvyklostiam</t>
  </si>
  <si>
    <t>na jedálnom lístku uvieť nasledovné údaje: 
- gramáž,
- alergény, 
- energetická hodnota jednotlivých pokrmov, 
- pôvod mäsa</t>
  </si>
  <si>
    <t>B. KONKRÉTNE POŽIADAVKY NA VÝBER POTRAVÍN A POKRMOV:</t>
  </si>
  <si>
    <t>1. POLIEVKY</t>
  </si>
  <si>
    <t>primerané dochucovanie polievok, s vylúčením dehydrovaných základov a hotových pokrmov, t.z. nežiadúce je podávanie instantných polievok</t>
  </si>
  <si>
    <t>1.6</t>
  </si>
  <si>
    <t>dodanie cestovín, príp. inej vložky v samostatnej nádobe, nie v polievke</t>
  </si>
  <si>
    <t>2. MÄSITÉ POKRMY</t>
  </si>
  <si>
    <t>2.1</t>
  </si>
  <si>
    <t>príprava pokrmov z kvalitných a dobre spracovaných druhov mäsa (nežiadúce je šľachovité a mastné mäso)</t>
  </si>
  <si>
    <t>2.2</t>
  </si>
  <si>
    <t>minimálne 3x týždenne podávať mäso vo forme plátkov</t>
  </si>
  <si>
    <t>2.3</t>
  </si>
  <si>
    <t>2.4</t>
  </si>
  <si>
    <t>minimálne 1x týždenne podávať jedlo z hydiny. V prípade hydiny sú žiadané prsia, kalibrované stehná, štvrte s kosťou (nežiadúce sú pokrmy pripravované 
z vykosteného hydinového mäsa)</t>
  </si>
  <si>
    <t>2.5</t>
  </si>
  <si>
    <t>2.6</t>
  </si>
  <si>
    <t>mäsové pokrmy z mletého mäsa sa požadujú pripravovať jedine z čerstvého mäsa (nežiadúce sú polotovary ako mäsové guľky, mletý rezeň a pod.)</t>
  </si>
  <si>
    <t>2.7</t>
  </si>
  <si>
    <t xml:space="preserve">3. ŠŤAVY/OMÁČKY/PRÍVARKY </t>
  </si>
  <si>
    <t>3.1</t>
  </si>
  <si>
    <t>3.2</t>
  </si>
  <si>
    <t>primerané dochucovanie šťavy/omáčky/prívarku, s vylúčením dehydrovaných základov a hotových pokrmov</t>
  </si>
  <si>
    <t xml:space="preserve">4. BEZMÄSITÉ POKRMY </t>
  </si>
  <si>
    <t>príprava kysnutých pokrmov z čerstvého kysnutého cesta (buchty, šišky, koláče, langoše a pod.)</t>
  </si>
  <si>
    <t>akceptované  polotovary – šúľance, pirohy (nežiadúce polotovary –  zemiakové placky, mrazené langoše)</t>
  </si>
  <si>
    <t xml:space="preserve">5. ŠALÁTY/KOMPÓTY/OBLOHA </t>
  </si>
  <si>
    <t xml:space="preserve">zaradenie k hlavnému pokrmu v prípade, ak ide napr. o vyprážaný pokrm, príp. ak sa v šťave/omáčke pokrmu nenachádza žiadna vložka vo forme zeleniny a pod. (nežiadúce je dochucovanie umelými sladidlami) </t>
  </si>
  <si>
    <t xml:space="preserve">6. PRÍDAVKY K OBEDU </t>
  </si>
  <si>
    <t>minimálne 3x týždenne zaradenie prídavku k obedu vo forme ovocia, koláča, keksa a pod.</t>
  </si>
  <si>
    <t>prídavok je zahrnutý v cene za stravnú jednotku</t>
  </si>
  <si>
    <t>7. NÁPOJE</t>
  </si>
  <si>
    <t>v letných mesiacoch možnosť podania studeného nápoja vo forme sirupu (bez umelých sladidiel).  Podiel ovocnej zložky sirupu nesmie klesnúť pod 50% (nežiadúce sú instantné nápoje a dochucovanie umelými sladidlami)</t>
  </si>
  <si>
    <t>7.4</t>
  </si>
  <si>
    <t>nápoj je zahrnutý v cene za stravnú jednotku</t>
  </si>
  <si>
    <t>Položka č. 1 - PRÍPRAVA STRAVY PRE ZAMESTNANCOV</t>
  </si>
  <si>
    <t>1. POŽIADAVKY</t>
  </si>
  <si>
    <t>Požiadavky</t>
  </si>
  <si>
    <t>Položka č. 2 - DOVOZ STRAVY</t>
  </si>
  <si>
    <t>Položky 2. časti predmetu zákazky</t>
  </si>
  <si>
    <t>Príprava stravy pre zamestnancov</t>
  </si>
  <si>
    <t>Časť č. 1 - STRAVA PRE PACIENTOV</t>
  </si>
  <si>
    <t>Položka č. 1 - Príprava stravy pre pacientov</t>
  </si>
  <si>
    <t>Jednotková cena v EUR s DPH</t>
  </si>
  <si>
    <t>Celková cena 
v EUR s DPH</t>
  </si>
  <si>
    <t>Sadzba DPH 
v %</t>
  </si>
  <si>
    <t>Jednotková cena v EUR 
s DPH</t>
  </si>
  <si>
    <t>Celková cena 
v EUR
s DPH</t>
  </si>
  <si>
    <t>Celková cena
za 1 týždeň 
(7 dní)
v EUR bez DPH</t>
  </si>
  <si>
    <t>Celková cena
za 1 týždeň 
(7 dní)
v EUR vrátane DPH</t>
  </si>
  <si>
    <t>Jednotková cena vrátane DPH</t>
  </si>
  <si>
    <t>Jednotková cena x predpokladaný počet porcií
za 1 týždeň 
(7 dní)
v EUR vrátane DPH</t>
  </si>
  <si>
    <t>Položka č. 2 - Potraviny vo forme mimoriadnych dávok</t>
  </si>
  <si>
    <t>Položka č. 3 - Dovoz stravy</t>
  </si>
  <si>
    <t>Výška DPH 
 EUR</t>
  </si>
  <si>
    <t>Jednotková cena za MJ
v EUR 
vrátane DPH</t>
  </si>
  <si>
    <t>Počet dní 
v týždni</t>
  </si>
  <si>
    <t>Jednotková cena
v EUR vrátane DPH
za 1 deň 
(3x denne dovoz stravy)</t>
  </si>
  <si>
    <t>Celková cena
v EUR vrátane DPH 
za 1 týždeň
(7 dní)</t>
  </si>
  <si>
    <t>1 balenie (20 ks)</t>
  </si>
  <si>
    <t>SPOLU:</t>
  </si>
  <si>
    <t>Citrovit prášok (70 g)</t>
  </si>
  <si>
    <t>Názov položky</t>
  </si>
  <si>
    <t>Časť č. 2 - STRAVA PRE ZAMESTNANCOV</t>
  </si>
  <si>
    <t>Položka č. 1 - Príprava stravy pre zamestnancov</t>
  </si>
  <si>
    <t>Predpokladaná cena
za počet porcií 
bez DPH
za 1 deň</t>
  </si>
  <si>
    <t>Predpokladaná cena
za počet porcií vrátane DPH
za 1 deň</t>
  </si>
  <si>
    <t>Predpokladaná cena
za počet porcií
vrátane DPH
za 1 týždeň 
(5 dní)</t>
  </si>
  <si>
    <t>Položka č. 2 - Dovoz stravy</t>
  </si>
  <si>
    <t>Jednotková cena
v EUR bez DPH
za 1 deň 
(1x denne dovoz stravy)</t>
  </si>
  <si>
    <t>Jednotková cena
v EUR vrátane DPH
za 1 deň 
(1x denne dovoz stravy)</t>
  </si>
  <si>
    <t>Celková cena
v EUR bez DPH
za 1 týždeň
(5 dní)</t>
  </si>
  <si>
    <t>Celková cena
v EUR vrátane DPH
za 1 týždeň
(5 dní)</t>
  </si>
  <si>
    <t xml:space="preserve">požadované gramáže mäsa v surovom stave:
 - červené mäso bez kosti min. 100g 
 - červené mäso s kosťou min. 120g
 - hydinové mäso bez kosti min. 120g
 - kalibrované kuracie stehno min. 250g
 - čerstvé ryby min. 120g
 - mrazené ryby min. 150g </t>
  </si>
  <si>
    <t xml:space="preserve">fakturácia za poskytované služby: udané musia byť sumy pre všetky nákladové strediská (t.č. 13 NS) </t>
  </si>
  <si>
    <t>chudé druhy údenín, s podielom mäsa min. 80%. Podávanie údenín jedine vo forme nárezu (nežiadúce sú mastné a trvanlivé salámy, klobásy, paštéty, slanina). Minimálny podiel údenín na raňajky a druhú večeru - 50g, na suchú večeru 100g</t>
  </si>
  <si>
    <t>minimálna gramáž nátierok - 70g</t>
  </si>
  <si>
    <t>1.2.1.8</t>
  </si>
  <si>
    <t xml:space="preserve">požadované minimálne gramáže mäsa v surovom stave:
- červené mäso bez kosti  min. 100g 
- červené mäso s kosťou  min. 120g
- hydinové mäso bez kosti min. 120g
- kalibrované kuracie stehno min. 250g
- čerstvé ryby min. 120g
- mrazené ryby min. 150g </t>
  </si>
  <si>
    <t>zaraďovať max. 1-2x týždenne sladké hlavné jedlá. Vhodné sú nákypy, žemľovka, šúľance, pirohy a pod. (šúľance a pirohy sú akceptované aj ako polotovar, nežiaduce sú mastné a kysnuté jedlá typu šišky, langoše, placky a pod.)</t>
  </si>
  <si>
    <t>predpokladané množstvo surovín potrebných k príprave čaju, je potrebné doručiť na jednotlivé oddelenia každý pondelok. Množstvo má zodpovedať predpokladaným potrebám na jeden týždeň. Prípadné korekcie množstva poskytnutých potravín sa budú upresňovať každý štvrtok.</t>
  </si>
  <si>
    <t>minimálne trikrát týždenne dodanie teplého mliečneho nápoja, s výnimkou KAIM, kde sa z dôvodu špecifickosti pacientov požaduje trvanlivé polotučné krabicové mlieko.</t>
  </si>
  <si>
    <t>18.1</t>
  </si>
  <si>
    <t>18.2</t>
  </si>
  <si>
    <t>18.3</t>
  </si>
  <si>
    <t>21.</t>
  </si>
  <si>
    <t>počas sezóny jún – august rozšírenie ponuky o menu pozostávajúce z obedových čerstvých šalátov, s prídavkom celozrnného chleba, alebo pečiva</t>
  </si>
  <si>
    <t>1.7</t>
  </si>
  <si>
    <t>1.8</t>
  </si>
  <si>
    <t>1.9</t>
  </si>
  <si>
    <t>1.10</t>
  </si>
  <si>
    <t>1.11</t>
  </si>
  <si>
    <t>1.12</t>
  </si>
  <si>
    <t>1.13</t>
  </si>
  <si>
    <r>
      <rPr>
        <sz val="8"/>
        <color theme="1"/>
        <rFont val="Arial"/>
        <family val="2"/>
        <charset val="238"/>
      </rPr>
      <t xml:space="preserve">Podpis podľa bodu 11.10 časti </t>
    </r>
    <r>
      <rPr>
        <sz val="9"/>
        <color theme="1"/>
        <rFont val="Arial"/>
        <family val="2"/>
        <charset val="238"/>
      </rPr>
      <t xml:space="preserve">
</t>
    </r>
    <r>
      <rPr>
        <sz val="8"/>
        <color theme="1"/>
        <rFont val="Arial"/>
        <family val="2"/>
        <charset val="238"/>
      </rPr>
      <t>A - Pokyny pre záujemcov a uchádzačov súťažných podkladov</t>
    </r>
  </si>
  <si>
    <t>Podpis podľa bodu 11.10 časti 
A - Pokyny pre záujemcov a uchádzačov súťažných podkladov</t>
  </si>
  <si>
    <r>
      <t xml:space="preserve">Podpis podľa bodu 11.10 časti 
</t>
    </r>
    <r>
      <rPr>
        <sz val="8"/>
        <color theme="1"/>
        <rFont val="Arial"/>
        <family val="2"/>
        <charset val="238"/>
      </rPr>
      <t>A - Pokyny pre záujemcov a uchádzačov súťažných podkladov</t>
    </r>
  </si>
  <si>
    <t>Vyhlásenie uchádzača ku konfliktom záujmov</t>
  </si>
  <si>
    <t>som nevyvíjal  a nebudem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t>
  </si>
  <si>
    <t xml:space="preserve">som neposkytol a neposkytnem  akejkoľvek, čo i len potenciálne zainteresovanej osobe priamo alebo nepriamo akúkoľvek finančnú alebo vecnú výhodu ako motiváciu alebo odmenu súvisiacu s týmto verejným obstarávaním, </t>
  </si>
  <si>
    <t>budem bezodkladne informovať verejného obstarávateľa o akejkoľvek situácii, ktorá je považovaná za konflikt záujmov alebo ktorá by mohla viesť ku konfliktu záujmov kedykoľvek v priebehu procesu verejného obstarávania.</t>
  </si>
  <si>
    <r>
      <rPr>
        <sz val="9"/>
        <color theme="1"/>
        <rFont val="Arial"/>
        <family val="2"/>
        <charset val="238"/>
      </rPr>
      <t xml:space="preserve">Podpis podľa bodu 11.9 časti </t>
    </r>
    <r>
      <rPr>
        <sz val="8"/>
        <color theme="1"/>
        <rFont val="Arial"/>
        <family val="2"/>
        <charset val="238"/>
      </rPr>
      <t xml:space="preserve">
A - Pokyny pre záujemcov a uchádzačov súťažných podkladov</t>
    </r>
  </si>
  <si>
    <t xml:space="preserve">I. Na realizácii predmetu zmluvy </t>
  </si>
  <si>
    <t>sa budú podieľať nasledovní subdodávatelia:</t>
  </si>
  <si>
    <r>
      <t>Subdodávateľ-</t>
    </r>
    <r>
      <rPr>
        <sz val="10"/>
        <color theme="1"/>
        <rFont val="Times New Roman"/>
        <family val="1"/>
        <charset val="238"/>
      </rPr>
      <t xml:space="preserve">práv.osoba
(obchodné meno, sídlo / miesto podnikania, IČO)
</t>
    </r>
    <r>
      <rPr>
        <b/>
        <sz val="10"/>
        <color theme="1"/>
        <rFont val="Times New Roman"/>
        <family val="1"/>
        <charset val="238"/>
      </rPr>
      <t xml:space="preserve">
Subdodávateľ-</t>
    </r>
    <r>
      <rPr>
        <sz val="10"/>
        <color theme="1"/>
        <rFont val="Times New Roman"/>
        <family val="1"/>
        <charset val="238"/>
      </rPr>
      <t>fyz.osoba
(meno a priezvisko, adresa pobytu, dátum narodenia)</t>
    </r>
  </si>
  <si>
    <t xml:space="preserve">Údaje o osobe oprávnenej konať za subdodávateľa </t>
  </si>
  <si>
    <t>Podiel plnenia zmluvy v %</t>
  </si>
  <si>
    <t>Podiel plnenia zmluvy v EUR 
bez DPH</t>
  </si>
  <si>
    <t>Čestne vyhlasujem, že subdodávateľ uvedený v bode I. spĺňa podmienky účasti týkajúce sa osobného postavenia a neexistujú u neho dôvody na vylúčenie podľa § 40 ods. 6 písm. a) až g) a ods. 7 a 8 zákona o verejnom obstarávaní, v súlade s § 41 zákona o verejnom obstarávaní.</t>
  </si>
  <si>
    <t xml:space="preserve">II. Na realizácii predmetu zmluvy </t>
  </si>
  <si>
    <t>sa nebudú podieľať subdodávatelia a celý predmet zákazky uchádzač uskutoční vlastnými kapacitami</t>
  </si>
  <si>
    <r>
      <rPr>
        <sz val="9"/>
        <color theme="1"/>
        <rFont val="Arial"/>
        <family val="2"/>
        <charset val="238"/>
      </rPr>
      <t xml:space="preserve">Podpis podľa bodu 11.9 časti </t>
    </r>
    <r>
      <rPr>
        <sz val="10"/>
        <color theme="1"/>
        <rFont val="Arial"/>
        <family val="2"/>
        <charset val="238"/>
      </rPr>
      <t xml:space="preserve">
</t>
    </r>
    <r>
      <rPr>
        <sz val="8"/>
        <color theme="1"/>
        <rFont val="Arial"/>
        <family val="2"/>
        <charset val="238"/>
      </rPr>
      <t>A - Pokyny pre záujemcov a uchádzačov súťažných podkladov</t>
    </r>
  </si>
  <si>
    <t xml:space="preserve">Predmetom zákazky je príprava a dovoz celodennej stravy pre pacientov VÚSCH, a.s., v rozsahu predpísaných diét podľa Metodického pokynu MZ SR č. 719/92-C (Odporúčané zásady stravovania – úprava diétneho systému), v súlade so Záväzným opatrením MZ SR č. 1685/1998-A (Zabezpečenie liečebnej výživy chorých - Vestník MZ SR, čiastka 17-18), Odborným usmernením č. 168/2006 (Organizácia klinickej výživy - Vestník MZ SR, čiastka 48-51), Vyhláškou MZ SR č. 533/2007 Z. z. o podrobnostiach o požiadavkách na zariadenie spoločného stravovania, Zákonom č. 152/1995 Z. z. o potravinách v platnom znení, Vyhláškou MZ SR č. 553/2007 Z.z. ktorou sa stanovujú podrobnosti o požiadavkách na prevádzku zdravotníckych zariadení z hľadiska ochrany zdravia, Zákonom č. 355/2007 Z. z. o ochrane, podpore a rozvoji verejného zdravia a v zmysle Potravinového kódexu SR pri zavedení a prevádzkovaní systému HACCP ako „Správna výrobná prax“, alebo ekvivalentnými predpismi. 
Objednávateľ požaduje od Dodávateľa dodávku realizovať v celom rozsahu podľa popisu predmetu zákazky a platných predpisov a nepripúšťa čo i len čiastočné plnenie predmetu zákazky. 
Ponuka musí zodpovedať požiadavkám uvedeným v špecifikácii predmetu zákazky. Nádoby na prepravu stravy zabezpečuje Objednávateľ, s výnimkou nádob na nápoje, ktoré zabezpečí Dodávateľ.  </t>
  </si>
  <si>
    <t>príprava bujónu pre diéty jedine z čerstvých potravín, konkr. chudého hovädzieho mäsa, kostí a čerstvej zeleniny (nežiadúca  je príprava z polotovaru).</t>
  </si>
  <si>
    <t>podávať mäso vo forme mletého mäsa, príp. vo forme jemného mäsového pudingu. Prílohu jedine vo forme zemiakovej kaše s prídavkom krémovej omáčky, alebo jemného kompótu (jablkový, lúpaný marhuľový, či broskyňový kompót). V priebehu dňa je potrebné striedať rôzne druhy omáčok a prívarkov.</t>
  </si>
  <si>
    <t>bandasy na nápoje je povinný zabezpečiť Dodávateľ stravy. Preferované sú bandasy s výpustom a s objemom nie vyšším ako 5 litrov.</t>
  </si>
  <si>
    <t>Požaduje sa, aby kvalita, zloženie, gramáž, ako aj ďalšie postupy prípravy stravy zodpovedali požiadavkám v zmysle platných predpisov vydaných MZ SR.</t>
  </si>
  <si>
    <t>Požaduje sa, aby v priestoroch Dodávateľa stravy bola možnosť:</t>
  </si>
  <si>
    <t xml:space="preserve">degustácie a preváženia porcií pokrmov za prítomnosti zodpovednej osoby určenej Dodávateľom </t>
  </si>
  <si>
    <t xml:space="preserve">možnosť mesačne vykonávať  kontrolné odbery sterov z tabletov a príslušenstva, ktoré sú majetkom Objednávateľa za prítomnosti nutričného terapeuta Objednávateľa a zodpovednej osoby určenej Dodávateľom </t>
  </si>
  <si>
    <t>večera a diabetická druhá večera do 17,30 hod.</t>
  </si>
  <si>
    <t xml:space="preserve">Požaduje sa, že v prípade, ak sa počet/druh stravy nebude zhodovať s písomnou Objednávkou a Objednávateľ nahlási túto skutočnosť bezodkladne Dodávateľovi, tento zabezpečí dodanie chýbajúceho počtu stravy do 45 minút od nahlásenia na vlastné náklady. </t>
  </si>
  <si>
    <t>Požaduje sa, že stravu od Dodávateľa v dohodnutom čase prevezme službukonajúca sestra na základe preberacieho protokolu, ktorý bude odsúhlasený a potvrdený oprávnenými zástupcami.</t>
  </si>
  <si>
    <t>Požaduje sa, aby preberací protokol obsahoval názov a množstvo jednotlivých tabletov, poskytnutých kontajnerov a príslušného riadu a taktiež aby bol preberací protokol odsúhlasený a potvrdený oprávnenými zástupcami.</t>
  </si>
  <si>
    <t>Požaduje sa, aby po odsúhlasení a potvrdení preberacieho protokolu za dovoz stravy Dodávateľ prevzal od poverenej osoby prázdne kontajnery a príslušný riad aj so zvyškami stravy a obalového materiálu z potravín. Z dôvodu prevádzkovej náročnosti I. Kardiologickej kliniky a Kliniky angiológie sa požaduje, aby na daných klinikách bolo možné ponechať si tablety s obedňajšou stravou v prípade, ak je nutné odložiť stravu pre viac ako 5 pacientov. Dané tablety budú odovzdané s večerným zvozom, pričom sa Objednávateľ zaväzuje zaslať ich v čistom, umytom stave.</t>
  </si>
  <si>
    <t>Za hygienu a dezinfekciu kontajnerov a príslušného riadu zodpovedá Dodávateľ.</t>
  </si>
  <si>
    <t>Za škody preukázateľne spôsobené zlou manipuláciou s kontajnermi, tabletmi a príslušným riadom v plnej výške zodpovedá Dodávateľ.</t>
  </si>
  <si>
    <t>Požaduje sa, aby Dodávateľ vykonal 2x ročne inventúru tabletov a ostatného príslušenstva (jún, december), prípadne podľa potreby. Dodávateľ sa zaväzuje finančne sa spolupodieľať na náhrade spotrebného materiálu (tablety s príslušenstvom) v polovičnej miere vzniknutých nákladov. Nákup vyššie spomenutého materiálu zabezpečí tá Zmluvná strana, na ktorej sa vzájomne dohodnú obe Zmluvné strany. Ďalej sa požaduje vykonanie poslednej inventúry 3 mesiace pred ukončením zmluvného vzťahu, na základe ktorej sa vykoná nákup znehodnoteného príslušenstva, ktorým sa doplní počet množstva priradeného na začiatku Zmluvy.</t>
  </si>
  <si>
    <t>Požaduje sa, aby po skončení platnosti Rámcovej dohody Dodávateľ vrátil Objednávateľovi prepravné kontajnery a príslušný riad na základe preberacieho protokolu.</t>
  </si>
  <si>
    <t>Požaduje sa, aby bol vzorový jedálny lístok zostavený na 4 týždne vopred. Plánovaný týždenný jedálny lístok je potrebné zaslať predchádzajúci týždeň v pondelok, pričom Objednávateľ si vyhradzuje právo možnosti aktualizovať ho. Podrobný rozpis diét každodenného jedálneho lístka je potrebné zasielať minimálne deň vopred. Požadujú sa variácie vzorových jedálnych lístkov z dôvodu vyššej pestrosti podávanej stravy.</t>
  </si>
  <si>
    <t xml:space="preserve">V prípade zmeny v schválenom jedálnom lístku je Dodávateľ povinný e-mailom včas informovať Objednávateľa </t>
  </si>
  <si>
    <t>Požaduje sa dovoz stravy uskutočňovať po  trase, ktorú určí v zmluve Dodávateľ</t>
  </si>
  <si>
    <t>jedálny lístok zasielať týždeň vopred, najneskôr v utorok predchádzajúceho týždňa</t>
  </si>
  <si>
    <t>minimálne 1x týždnne podávať pokrm z rýb, pričom sa požaduje striedanie rôznych druhov rýb (nežiadúce sú pokrmy z ryby Pangasius)</t>
  </si>
  <si>
    <t xml:space="preserve">
požadované gramáže (netto)
 - šalát 120g
 - kompót 120g
 - zeleninová obloha 120g
</t>
  </si>
  <si>
    <t>teplý nápoj vo forme uvareného čaju, príp. zabezpečenie čaju vo forme surovín. Požaduje sa striedanie rôznych druhov čajov, s výnimkou zázvorového. Nežiadúce sú instatné čaje. Na dochucovanie je potrebné zabezpečiť cukor, citrovit, sirup (nežiadúci je sirup s obsahom umelých sladidiel)</t>
  </si>
  <si>
    <t>nádoby na nápoj je povinný zaezpečiť dodávateľ stravy. Požadované sú nádoby s výpustom.</t>
  </si>
  <si>
    <t>Vypracovanie jedálneho lístka na obdobie jedného týždňa dopredu a vhodným spôsobom (elektronicky, poštou) ho doručiť Objednávateľovi najneskôr v utorok v kalendárnom týždni predchádzajúcom týždňu, na ktorý bol jedálny lístok vypracovaný.</t>
  </si>
  <si>
    <t>Objednávanie obedov elektronicky online prostredníctvom webového rozhrania alebo zaslaním na e-mailovú adresu Dodávateľa.</t>
  </si>
  <si>
    <t>Objednávanie a spresnenie počtu porcií stravy realizovať denne u nutričnej terapeutky v týchto časových termínoch: nahlásenie počtu porcií najneskôr do 14:15 hod. predchádzajúceho dňa a možnosť doobjednania, resp. odhlásenia v daný deň do 8:15 hod.</t>
  </si>
  <si>
    <t>Požaduje sa dodanie stravy v počte a špecifikácii zodpovedajúcej Objednávkam Objednávateľa, ktorý je v Objednávke povinný špecifikovať počet jedál s rozdelením podľa výberu.</t>
  </si>
  <si>
    <t>Dodanie obedov každý pracovný deň v čase od 11,15 do 11,30 hod.</t>
  </si>
  <si>
    <t>Obedové menu musí zodpovedať zásadám racionálnej výživy a čo do množstva a kvality jedla zodpovedať štandardom stravovania zaužívaným v SR</t>
  </si>
  <si>
    <t xml:space="preserve">Požaduje sa, že  v prípade, ak sa počet/druh stravy nebude zhodovať s písomnou Objednávkou a Objednávateľ nahlási túto skutočnosť bezodkladne Dodávateľovi, tento zabezpečí dodanie chýbajúceho počtu stravy do 45 minút od nahlásenia na vlastné náklady. </t>
  </si>
  <si>
    <t>Požaduje sa, že stravu od Dodávateľa v dohodnutom čase prevezme prevádzkový pracovník Objednávateľa na základe preberacieho protokolu, ktorý bude odsúhlasený a potvrdený oprávnenými zástupcami.</t>
  </si>
  <si>
    <t>1.14</t>
  </si>
  <si>
    <t>Za škody preukázateľne spôsobené zlou manipuláciou s izolačnymi termoportami a nerezovými nádobami v plnej výške zodpovedá Dodávateľ.</t>
  </si>
  <si>
    <t>Požaduje sa, aby po skončení platnosti Rámcovej dohody Dodávateľ vrátil Objednávateľovi izolačné termoporty a nerezové nádoby na základe preberacieho protokolu.</t>
  </si>
  <si>
    <t xml:space="preserve">Predpokladaný celkový
počet porcií za
24 mesiacov (104 týždňov)
</t>
  </si>
  <si>
    <t>Jednotková cena x predpokladaný počet porcií
za 24 mesiacov 
(104 týždňov) 
 v EUR bez DPH</t>
  </si>
  <si>
    <t>Jednotková cena x predpokladaný počet porcií
za 24 mesiacov 
(104 týždňov) 
 v EUR vrátane DPH</t>
  </si>
  <si>
    <t>Predpokladaný počet mimoriadných dávok
za
24 mesiacov
(104 týždňov)</t>
  </si>
  <si>
    <t>Celková cena za MJ
v EUR bez DPH
za
24 mesiacov
(104 týždňov)</t>
  </si>
  <si>
    <t>Celková cena za MJ
v EUR 
vrátane DPH
za
24 mesiacov
(104 týždňov)</t>
  </si>
  <si>
    <t>Celková cena
v EUR bez DPH
za 24 mesiacov 
(104 týždňov)</t>
  </si>
  <si>
    <t>Celková cena
v EUR vrátane DPH 
za 24 mesiacov 
(104 týždňov)</t>
  </si>
  <si>
    <t>Celková cena spolu v EUR
bez DPH za 24 mesiacov 
(104 týždňov)</t>
  </si>
  <si>
    <t>Celková cena spolu v EUR
vrátane DPH za 24 mesiacov 
(104 týždňov)</t>
  </si>
  <si>
    <t>podpis:</t>
  </si>
  <si>
    <t>meno:</t>
  </si>
  <si>
    <t>pracovná pozícia:</t>
  </si>
  <si>
    <t>pečiatka:</t>
  </si>
  <si>
    <t xml:space="preserve">Predpokladaný počet porcií 
za
24 mesiacov 
(104 týždňov)
</t>
  </si>
  <si>
    <t>Predpokladaná cena
za počet porcií bez DPH
za 24 mesiacov 
(104 týždňov)</t>
  </si>
  <si>
    <t>Predpokladaná cena
za počet porcií vrátane DPH
za 24 mesiacov 
(104 týždňov)</t>
  </si>
  <si>
    <t>Celková cena
v EUR vrátane DPH
za 24 mesiacov 
(104 týždňov)</t>
  </si>
  <si>
    <t>Celková cena spolu v EUR
vrátane DPH 
za 24 mesiacov 
(104 týždňov)</t>
  </si>
  <si>
    <t>Kalkulácia ceny a návrh na plnenie kritéria na vyhodnotenie ponúk</t>
  </si>
  <si>
    <r>
      <t xml:space="preserve">akceptujem
</t>
    </r>
    <r>
      <rPr>
        <sz val="9"/>
        <color theme="1"/>
        <rFont val="Arial"/>
        <family val="2"/>
        <charset val="238"/>
      </rPr>
      <t>(uviesť normu na prípravu čaju)</t>
    </r>
  </si>
  <si>
    <t>personálne odborné zabezpečenie - minimálne dvaja nutriční terapeuti, pokrývajúci dozor pri každom výdaji stravy (odborná spôsobilosť podľa Nariadenia vlády SR 296/2010 v znení neskorších predpisov), dvaja pracovníci rozvozu stravy v rámci jednej smeny.</t>
  </si>
  <si>
    <t xml:space="preserve">balené kravské a rastlinné maslo </t>
  </si>
  <si>
    <t xml:space="preserve">mlieko a mliečne výrobky s obsahom tuku 1,5 %; syry s podielom tuku max. 30% v.s. - s čo najnižším obsahom rastlinných tukov. Pre vysoký podiel tuku je nežiadúce zaradenie smotany (aj do varených jedál). Kyslomliečne výrobky podávať iba vo forme desiatej, olovrantu, príp. druhej večere (nie vo forme raňajok).  </t>
  </si>
  <si>
    <t>surová sezónna zelenina ako doplnok k suchej strave podávaná v celku, minimálne 3x týždenne</t>
  </si>
  <si>
    <t xml:space="preserve">čaj zabezpečiť vo vorme už uvareného čaju (1l čaju/deň pre každého pacienta - dodaný s raňajkami), alebo zabezpečiť čaj vo forme surovín. Požaduje sa striedanie rôznych druhov čajov, s výnimkou zázvorového. Nežiadúce sú instatné čaje. Na dochucovanie je potrebné zabezpečiť cukor, citrovit, sirup (nežiadúci je sirup s obsahom umelých sladidiel). Požadované je množstvo vyššie spomenutých potravín na prípravu 1l čaju/deň pre každého pacienta. </t>
  </si>
  <si>
    <t xml:space="preserve">kontroly výdaja stravy nutričnými terapeutmi Objednávateľa za prítomnosti nutričného terapeuta Dodávateľa </t>
  </si>
  <si>
    <t>raňajky a desiata min. od 07:30 hod. max. do  08:00 hod.</t>
  </si>
  <si>
    <t>Požaduje sa, aby strava bola dávkovaná na jednotlivých tabletoch a dovážaná v prepravných termo - izolačných kontajneroch, ktoré poskytne Objednávateľ Dodávateľovi na základe preberacieho protokolu. V prípade závažnej epidemiologickej situácie sa požaduje zabezpečiť dovoz stravy v jednorázových baleniach. Rovnako sa požaduje dovoz stravy v jednorázových baleniach pre infekčných pacientov (predovšetkým pre potreby KAIM).</t>
  </si>
  <si>
    <t>obed a olovrant spolu – nahlásenie počtu porcií do 9,00 hod., dohlasovanie o 11,00 hod. pre novoprijatých diabetikov, dialyzovaných pacientov a pacientov preložených z iných ZZ. Pre pacientov dohlasovaných o 11,00 hod. sa požaduje polievka a teplá varianta hlavného jedla.</t>
  </si>
  <si>
    <t>Požaduje sa dovoz motorovým vozidlom k stravovacím výťahom v budove VÚSCH, a.s. vyhovujúcim na prepravu, pričom typ vozidla určí v zmluve Dodávateľ. Zodpovedný pracovník Dodávateľa doručí stravu stravovacím výťahom priamo do kuchyniek jednotlivých oddelení VÚSCH, a.s.</t>
  </si>
  <si>
    <t>1 balenie (120g)</t>
  </si>
  <si>
    <t>1 balenie (140g)</t>
  </si>
  <si>
    <t>Piškóty</t>
  </si>
  <si>
    <t>Sucháre</t>
  </si>
  <si>
    <t>Predmetom zákazky je zabezpečenie stravovania zamestnancov v stravovacej jednotke Objednávateľa a to dodaním objednaného obedového menu do priestorov stravovacej jednotky a jeho výdaj zamestnancom počas pracovných dní. Výdaj stravy zabezpečí Objednávateľ svojimi zamestnancami, ktorí sú držiteľmi platného zdravotného preukazu. Požaduje sa, aby Dodávateľ vykonával služby podľa požiadaviek Objednávateľa, v kvalite obvyklej pre tento druh služby, hospodárne, odborne a starostlivo  v súlade s Vyhláškou MZ SR č. 533/2007 Z. z. o podrobnostiach o požiadavkách na zariadenie spoločného stravovania, Zákonom č. 152/1995 Z. z. o potravinách v platnom znení, Zákon č. 355/2007 Z. z.  o ochrane, podpore a rozvoji verejného zdravia v platnom znení a v zmysle Potravinového kódexu SR pri zavedení a prevádzkovaní systému HACCP ako „Správna výrobná prax“, alebo ekvivalentnými predpismi.
Ponuka musí zodpovedať požiadavkám uvedeným v špecifikácii predmetu zákazky. Nádoby a termoizolačné teroporty na prepravu stravy a nápojov zabezpečí Dodávateľ. Nádoby a termoizolačné termoporty musia zodpovedať náležitým estetickým a hygienickým požiadavkám; nesmú javiť známky opotrebovania.</t>
  </si>
  <si>
    <t>V prípade zmeny v schválenom jedálnom lístku je Dodávateľ povinný e-mailom bezodkladne informovať Objednávateľa.</t>
  </si>
  <si>
    <t>Požaduje sa, aby bola strava dovážaná v nerezových nádobách a prepravných termoizolačných termoportoch, ktoré poskytne Dodávateľ Objednávateľovi na základe preberacieho protokolu.</t>
  </si>
  <si>
    <t>Požaduje sa, aby po odsúhlasení a potvrdení preberacieho protokolu za dovoz stravy Dodávateľ prevzal od prevádzkového pracovníka Objednávateľa termoizolačné termoporty a nerezové nádoby aj so zvyškami stravy.</t>
  </si>
  <si>
    <t>Za hygienu a dezinfekciu termoizolačných termoportov a nerezových nádob zodpovedá Dodávateľ.</t>
  </si>
  <si>
    <t>Požaduje sa dovoz motorovým vozidlom k stravovacím výťahom v budove VÚSCH, a.s. vyhovujúcim na prepravu, pričom typ vozidla určí v zmluve uchádzač. Zodpovedný pracovník Dodávateľa doručí stravu stravovacím výťahom priamo až ku Výdajni stravy pre zamestnancov VÚSCH,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</si>
</sst>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EUR]"/>
    <numFmt numFmtId="166" formatCode="#,##0.00\ _€"/>
  </numFmts>
  <fonts count="45"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1"/>
      <color theme="1"/>
      <name val="Arial"/>
      <family val="2"/>
      <charset val="238"/>
    </font>
    <font>
      <sz val="8"/>
      <color theme="1"/>
      <name val="Arial"/>
      <family val="2"/>
      <charset val="238"/>
    </font>
    <font>
      <sz val="10"/>
      <color theme="1"/>
      <name val="Arial"/>
      <family val="2"/>
      <charset val="238"/>
    </font>
    <font>
      <b/>
      <sz val="12"/>
      <color theme="1"/>
      <name val="Arial"/>
      <family val="2"/>
      <charset val="238"/>
    </font>
    <font>
      <sz val="12"/>
      <color theme="1"/>
      <name val="Arial"/>
      <family val="2"/>
      <charset val="238"/>
    </font>
    <font>
      <sz val="10"/>
      <name val="Arial"/>
      <family val="2"/>
      <charset val="238"/>
    </font>
    <font>
      <sz val="9"/>
      <name val="Arial"/>
      <family val="2"/>
      <charset val="238"/>
    </font>
    <font>
      <sz val="9"/>
      <color rgb="FF000000"/>
      <name val="Arial"/>
      <family val="2"/>
      <charset val="238"/>
    </font>
    <font>
      <sz val="10"/>
      <name val="Arial"/>
      <family val="2"/>
      <charset val="238"/>
    </font>
    <font>
      <sz val="8"/>
      <name val="Arial"/>
      <family val="2"/>
      <charset val="238"/>
    </font>
    <font>
      <b/>
      <sz val="8"/>
      <name val="Arial"/>
      <family val="2"/>
      <charset val="238"/>
    </font>
    <font>
      <b/>
      <sz val="10"/>
      <name val="Arial"/>
      <family val="2"/>
      <charset val="238"/>
    </font>
    <font>
      <b/>
      <sz val="9"/>
      <name val="Arial"/>
      <family val="2"/>
      <charset val="238"/>
    </font>
    <font>
      <b/>
      <sz val="9"/>
      <color rgb="FFFF0000"/>
      <name val="Arial"/>
      <family val="2"/>
      <charset val="238"/>
    </font>
    <font>
      <i/>
      <sz val="9"/>
      <name val="Arial"/>
      <family val="2"/>
      <charset val="238"/>
    </font>
    <font>
      <sz val="11"/>
      <color rgb="FFFF0000"/>
      <name val="Helvetica"/>
      <family val="2"/>
      <charset val="238"/>
      <scheme val="minor"/>
    </font>
    <font>
      <b/>
      <sz val="10"/>
      <color theme="1"/>
      <name val="Arial"/>
      <family val="2"/>
      <charset val="238"/>
    </font>
    <font>
      <b/>
      <sz val="11"/>
      <color theme="1"/>
      <name val="Arial"/>
      <family val="2"/>
      <charset val="238"/>
    </font>
    <font>
      <b/>
      <sz val="11"/>
      <name val="Arial"/>
      <family val="2"/>
      <charset val="238"/>
    </font>
    <font>
      <sz val="10"/>
      <color rgb="FF00B050"/>
      <name val="Arial"/>
      <family val="2"/>
      <charset val="238"/>
    </font>
    <font>
      <sz val="10"/>
      <color rgb="FFFF0000"/>
      <name val="Arial"/>
      <family val="2"/>
      <charset val="238"/>
    </font>
    <font>
      <sz val="9"/>
      <color rgb="FF00B050"/>
      <name val="Arial"/>
      <family val="2"/>
      <charset val="238"/>
    </font>
    <font>
      <sz val="11"/>
      <color theme="1"/>
      <name val="Times New Roman"/>
      <family val="1"/>
      <charset val="238"/>
    </font>
    <font>
      <b/>
      <sz val="8"/>
      <color rgb="FFC00000"/>
      <name val="Arial"/>
      <family val="2"/>
      <charset val="238"/>
    </font>
    <font>
      <b/>
      <sz val="18"/>
      <name val="Arial"/>
      <family val="2"/>
      <charset val="238"/>
    </font>
    <font>
      <sz val="9"/>
      <color rgb="FFC00000"/>
      <name val="Arial"/>
      <family val="2"/>
      <charset val="238"/>
    </font>
    <font>
      <b/>
      <sz val="14"/>
      <color rgb="FFFF0000"/>
      <name val="Arial"/>
      <family val="2"/>
      <charset val="238"/>
    </font>
    <font>
      <b/>
      <sz val="12"/>
      <name val="Arial"/>
      <family val="2"/>
      <charset val="238"/>
    </font>
    <font>
      <sz val="9"/>
      <color theme="1"/>
      <name val="Times New Roman"/>
      <family val="1"/>
      <charset val="238"/>
    </font>
    <font>
      <b/>
      <sz val="14"/>
      <color theme="1"/>
      <name val="Times New Roman"/>
      <family val="1"/>
      <charset val="238"/>
    </font>
    <font>
      <b/>
      <sz val="11"/>
      <color theme="1"/>
      <name val="Times New Roman"/>
      <family val="1"/>
      <charset val="238"/>
    </font>
    <font>
      <i/>
      <sz val="11"/>
      <color theme="1"/>
      <name val="Times New Roman"/>
      <family val="1"/>
      <charset val="238"/>
    </font>
    <font>
      <b/>
      <sz val="10"/>
      <color theme="1"/>
      <name val="Times New Roman"/>
      <family val="1"/>
      <charset val="238"/>
    </font>
    <font>
      <sz val="10"/>
      <color theme="1"/>
      <name val="Times New Roman"/>
      <family val="1"/>
      <charset val="238"/>
    </font>
    <font>
      <sz val="11"/>
      <color rgb="FF000000"/>
      <name val="Times New Roman"/>
      <family val="1"/>
      <charset val="238"/>
    </font>
  </fonts>
  <fills count="1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5"/>
        <bgColor indexed="64"/>
      </patternFill>
    </fill>
    <fill>
      <patternFill patternType="solid">
        <fgColor theme="7" tint="0.79998168889431442"/>
        <bgColor indexed="64"/>
      </patternFill>
    </fill>
    <fill>
      <patternFill patternType="solid">
        <fgColor theme="4" tint="0.59999389629810485"/>
        <bgColor indexed="64"/>
      </patternFill>
    </fill>
  </fills>
  <borders count="187">
    <border>
      <left/>
      <right/>
      <top/>
      <bottom/>
      <diagonal/>
    </border>
    <border>
      <left/>
      <right/>
      <top/>
      <bottom style="dotted">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double">
        <color indexed="64"/>
      </bottom>
      <diagonal/>
    </border>
    <border>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thin">
        <color rgb="FFC00000"/>
      </left>
      <right style="thin">
        <color rgb="FFC00000"/>
      </right>
      <top style="thin">
        <color rgb="FFC00000"/>
      </top>
      <bottom style="thin">
        <color rgb="FFC00000"/>
      </bottom>
      <diagonal/>
    </border>
    <border>
      <left/>
      <right/>
      <top style="dotted">
        <color auto="1"/>
      </top>
      <bottom/>
      <diagonal/>
    </border>
    <border>
      <left style="dotted">
        <color auto="1"/>
      </left>
      <right style="dotted">
        <color auto="1"/>
      </right>
      <top style="dotted">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dotted">
        <color auto="1"/>
      </left>
      <right/>
      <top style="dotted">
        <color auto="1"/>
      </top>
      <bottom style="thin">
        <color auto="1"/>
      </bottom>
      <diagonal/>
    </border>
    <border>
      <left style="dotted">
        <color auto="1"/>
      </left>
      <right/>
      <top/>
      <bottom style="dotted">
        <color auto="1"/>
      </bottom>
      <diagonal/>
    </border>
    <border>
      <left style="dotted">
        <color auto="1"/>
      </left>
      <right style="dotted">
        <color auto="1"/>
      </right>
      <top/>
      <bottom style="dotted">
        <color auto="1"/>
      </bottom>
      <diagonal/>
    </border>
    <border>
      <left style="dotted">
        <color auto="1"/>
      </left>
      <right/>
      <top style="thin">
        <color auto="1"/>
      </top>
      <bottom style="thin">
        <color auto="1"/>
      </bottom>
      <diagonal/>
    </border>
    <border>
      <left style="thin">
        <color auto="1"/>
      </left>
      <right style="thin">
        <color auto="1"/>
      </right>
      <top style="dotted">
        <color auto="1"/>
      </top>
      <bottom style="dotted">
        <color auto="1"/>
      </bottom>
      <diagonal/>
    </border>
    <border>
      <left style="dotted">
        <color auto="1"/>
      </left>
      <right/>
      <top style="dotted">
        <color auto="1"/>
      </top>
      <bottom style="dotted">
        <color auto="1"/>
      </bottom>
      <diagonal/>
    </border>
    <border>
      <left style="dotted">
        <color auto="1"/>
      </left>
      <right style="thin">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thin">
        <color auto="1"/>
      </left>
      <right style="thin">
        <color auto="1"/>
      </right>
      <top style="dotted">
        <color auto="1"/>
      </top>
      <bottom/>
      <diagonal/>
    </border>
    <border>
      <left style="dotted">
        <color auto="1"/>
      </left>
      <right style="thin">
        <color auto="1"/>
      </right>
      <top style="dotted">
        <color auto="1"/>
      </top>
      <bottom/>
      <diagonal/>
    </border>
    <border>
      <left style="thin">
        <color auto="1"/>
      </left>
      <right style="thin">
        <color auto="1"/>
      </right>
      <top style="thin">
        <color auto="1"/>
      </top>
      <bottom style="dotted">
        <color auto="1"/>
      </bottom>
      <diagonal/>
    </border>
    <border>
      <left/>
      <right style="thin">
        <color auto="1"/>
      </right>
      <top style="thin">
        <color auto="1"/>
      </top>
      <bottom/>
      <diagonal/>
    </border>
    <border>
      <left style="dotted">
        <color auto="1"/>
      </left>
      <right/>
      <top style="thin">
        <color auto="1"/>
      </top>
      <bottom style="dotted">
        <color auto="1"/>
      </bottom>
      <diagonal/>
    </border>
    <border>
      <left/>
      <right/>
      <top/>
      <bottom style="medium">
        <color indexed="64"/>
      </bottom>
      <diagonal/>
    </border>
    <border>
      <left style="medium">
        <color auto="1"/>
      </left>
      <right style="thin">
        <color rgb="FFC00000"/>
      </right>
      <top style="thin">
        <color rgb="FFC00000"/>
      </top>
      <bottom style="thin">
        <color rgb="FFC00000"/>
      </bottom>
      <diagonal/>
    </border>
    <border>
      <left style="thin">
        <color rgb="FFC00000"/>
      </left>
      <right style="medium">
        <color auto="1"/>
      </right>
      <top style="thin">
        <color rgb="FFC00000"/>
      </top>
      <bottom style="thin">
        <color rgb="FFC00000"/>
      </bottom>
      <diagonal/>
    </border>
    <border>
      <left/>
      <right style="thin">
        <color auto="1"/>
      </right>
      <top style="double">
        <color indexed="64"/>
      </top>
      <bottom style="thin">
        <color auto="1"/>
      </bottom>
      <diagonal/>
    </border>
    <border>
      <left/>
      <right style="thin">
        <color auto="1"/>
      </right>
      <top style="thin">
        <color indexed="64"/>
      </top>
      <bottom style="medium">
        <color indexed="64"/>
      </bottom>
      <diagonal/>
    </border>
    <border>
      <left/>
      <right style="thin">
        <color indexed="64"/>
      </right>
      <top style="medium">
        <color indexed="64"/>
      </top>
      <bottom style="medium">
        <color indexed="64"/>
      </bottom>
      <diagonal/>
    </border>
    <border>
      <left/>
      <right/>
      <top/>
      <bottom style="thin">
        <color auto="1"/>
      </bottom>
      <diagonal/>
    </border>
    <border>
      <left/>
      <right style="thin">
        <color auto="1"/>
      </right>
      <top style="double">
        <color indexed="64"/>
      </top>
      <bottom style="medium">
        <color indexed="64"/>
      </bottom>
      <diagonal/>
    </border>
    <border>
      <left/>
      <right style="dotted">
        <color auto="1"/>
      </right>
      <top style="thin">
        <color auto="1"/>
      </top>
      <bottom style="thin">
        <color auto="1"/>
      </bottom>
      <diagonal/>
    </border>
    <border>
      <left style="dotted">
        <color indexed="64"/>
      </left>
      <right/>
      <top style="thin">
        <color indexed="64"/>
      </top>
      <bottom/>
      <diagonal/>
    </border>
    <border>
      <left/>
      <right style="dotted">
        <color auto="1"/>
      </right>
      <top style="dotted">
        <color auto="1"/>
      </top>
      <bottom style="dotted">
        <color auto="1"/>
      </bottom>
      <diagonal/>
    </border>
    <border>
      <left style="dotted">
        <color auto="1"/>
      </left>
      <right/>
      <top/>
      <bottom/>
      <diagonal/>
    </border>
    <border>
      <left style="dotted">
        <color auto="1"/>
      </left>
      <right style="thin">
        <color auto="1"/>
      </right>
      <top/>
      <bottom style="thin">
        <color indexed="64"/>
      </bottom>
      <diagonal/>
    </border>
    <border>
      <left style="thin">
        <color auto="1"/>
      </left>
      <right/>
      <top style="dotted">
        <color auto="1"/>
      </top>
      <bottom style="thin">
        <color auto="1"/>
      </bottom>
      <diagonal/>
    </border>
    <border>
      <left/>
      <right/>
      <top style="dotted">
        <color auto="1"/>
      </top>
      <bottom style="thin">
        <color indexed="64"/>
      </bottom>
      <diagonal/>
    </border>
    <border>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dotted">
        <color auto="1"/>
      </right>
      <top style="dotted">
        <color auto="1"/>
      </top>
      <bottom/>
      <diagonal/>
    </border>
    <border>
      <left/>
      <right style="dotted">
        <color auto="1"/>
      </right>
      <top style="dotted">
        <color auto="1"/>
      </top>
      <bottom style="thin">
        <color auto="1"/>
      </bottom>
      <diagonal/>
    </border>
    <border>
      <left style="dotted">
        <color auto="1"/>
      </left>
      <right style="dotted">
        <color auto="1"/>
      </right>
      <top/>
      <bottom style="thin">
        <color auto="1"/>
      </bottom>
      <diagonal/>
    </border>
    <border>
      <left/>
      <right style="medium">
        <color indexed="64"/>
      </right>
      <top style="medium">
        <color indexed="64"/>
      </top>
      <bottom style="thin">
        <color indexed="64"/>
      </bottom>
      <diagonal/>
    </border>
    <border>
      <left style="medium">
        <color indexed="64"/>
      </left>
      <right/>
      <top style="medium">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auto="1"/>
      </left>
      <right style="thin">
        <color auto="1"/>
      </right>
      <top style="double">
        <color indexed="64"/>
      </top>
      <bottom style="double">
        <color auto="1"/>
      </bottom>
      <diagonal/>
    </border>
    <border>
      <left style="thin">
        <color auto="1"/>
      </left>
      <right style="thin">
        <color auto="1"/>
      </right>
      <top style="double">
        <color indexed="64"/>
      </top>
      <bottom style="double">
        <color auto="1"/>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auto="1"/>
      </left>
      <right style="medium">
        <color auto="1"/>
      </right>
      <top style="medium">
        <color auto="1"/>
      </top>
      <bottom style="double">
        <color indexed="64"/>
      </bottom>
      <diagonal/>
    </border>
    <border>
      <left/>
      <right style="thin">
        <color indexed="64"/>
      </right>
      <top style="medium">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auto="1"/>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diagonal/>
    </border>
    <border>
      <left/>
      <right style="thin">
        <color auto="1"/>
      </right>
      <top style="double">
        <color indexed="64"/>
      </top>
      <bottom/>
      <diagonal/>
    </border>
    <border>
      <left/>
      <right style="medium">
        <color indexed="64"/>
      </right>
      <top style="double">
        <color indexed="64"/>
      </top>
      <bottom/>
      <diagonal/>
    </border>
    <border>
      <left/>
      <right/>
      <top style="thin">
        <color indexed="64"/>
      </top>
      <bottom style="medium">
        <color indexed="64"/>
      </bottom>
      <diagonal/>
    </border>
    <border>
      <left style="thin">
        <color rgb="FFC00000"/>
      </left>
      <right/>
      <top/>
      <bottom/>
      <diagonal/>
    </border>
    <border>
      <left style="medium">
        <color auto="1"/>
      </left>
      <right/>
      <top style="medium">
        <color auto="1"/>
      </top>
      <bottom/>
      <diagonal/>
    </border>
    <border>
      <left/>
      <right style="thin">
        <color indexed="64"/>
      </right>
      <top style="medium">
        <color indexed="64"/>
      </top>
      <bottom/>
      <diagonal/>
    </border>
    <border>
      <left/>
      <right style="thin">
        <color indexed="64"/>
      </right>
      <top/>
      <bottom style="medium">
        <color indexed="64"/>
      </bottom>
      <diagonal/>
    </border>
    <border>
      <left/>
      <right/>
      <top style="double">
        <color indexed="64"/>
      </top>
      <bottom style="medium">
        <color indexed="64"/>
      </bottom>
      <diagonal/>
    </border>
    <border>
      <left style="dotted">
        <color auto="1"/>
      </left>
      <right style="thin">
        <color auto="1"/>
      </right>
      <top style="thin">
        <color auto="1"/>
      </top>
      <bottom style="dotted">
        <color auto="1"/>
      </bottom>
      <diagonal/>
    </border>
    <border>
      <left style="dotted">
        <color auto="1"/>
      </left>
      <right style="thin">
        <color auto="1"/>
      </right>
      <top style="dotted">
        <color auto="1"/>
      </top>
      <bottom style="thin">
        <color indexed="64"/>
      </bottom>
      <diagonal/>
    </border>
    <border>
      <left/>
      <right/>
      <top style="thin">
        <color indexed="64"/>
      </top>
      <bottom style="dotted">
        <color indexed="64"/>
      </bottom>
      <diagonal/>
    </border>
    <border>
      <left style="thin">
        <color auto="1"/>
      </left>
      <right/>
      <top style="thin">
        <color auto="1"/>
      </top>
      <bottom style="dotted">
        <color auto="1"/>
      </bottom>
      <diagonal/>
    </border>
    <border>
      <left/>
      <right/>
      <top style="hair">
        <color auto="1"/>
      </top>
      <bottom/>
      <diagonal/>
    </border>
    <border>
      <left/>
      <right style="thin">
        <color auto="1"/>
      </right>
      <top style="thin">
        <color auto="1"/>
      </top>
      <bottom style="dotted">
        <color auto="1"/>
      </bottom>
      <diagonal/>
    </border>
    <border>
      <left style="dotted">
        <color auto="1"/>
      </left>
      <right style="dotted">
        <color auto="1"/>
      </right>
      <top style="dotted">
        <color indexed="64"/>
      </top>
      <bottom style="medium">
        <color indexed="64"/>
      </bottom>
      <diagonal/>
    </border>
    <border>
      <left style="dotted">
        <color auto="1"/>
      </left>
      <right style="thin">
        <color indexed="64"/>
      </right>
      <top style="dotted">
        <color indexed="64"/>
      </top>
      <bottom style="medium">
        <color indexed="64"/>
      </bottom>
      <diagonal/>
    </border>
    <border>
      <left style="thin">
        <color auto="1"/>
      </left>
      <right style="thin">
        <color auto="1"/>
      </right>
      <top style="dotted">
        <color auto="1"/>
      </top>
      <bottom style="medium">
        <color auto="1"/>
      </bottom>
      <diagonal/>
    </border>
    <border>
      <left style="medium">
        <color auto="1"/>
      </left>
      <right style="dotted">
        <color auto="1"/>
      </right>
      <top style="medium">
        <color auto="1"/>
      </top>
      <bottom style="thin">
        <color auto="1"/>
      </bottom>
      <diagonal/>
    </border>
    <border>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indexed="64"/>
      </top>
      <bottom/>
      <diagonal/>
    </border>
    <border>
      <left style="thin">
        <color indexed="64"/>
      </left>
      <right style="medium">
        <color auto="1"/>
      </right>
      <top style="thin">
        <color indexed="64"/>
      </top>
      <bottom/>
      <diagonal/>
    </border>
    <border>
      <left style="medium">
        <color auto="1"/>
      </left>
      <right style="dotted">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dotted">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medium">
        <color auto="1"/>
      </right>
      <top style="dotted">
        <color auto="1"/>
      </top>
      <bottom style="thin">
        <color auto="1"/>
      </bottom>
      <diagonal/>
    </border>
    <border>
      <left style="medium">
        <color auto="1"/>
      </left>
      <right style="dotted">
        <color auto="1"/>
      </right>
      <top/>
      <bottom style="thin">
        <color indexed="64"/>
      </bottom>
      <diagonal/>
    </border>
    <border>
      <left/>
      <right style="medium">
        <color auto="1"/>
      </right>
      <top style="thin">
        <color auto="1"/>
      </top>
      <bottom/>
      <diagonal/>
    </border>
    <border>
      <left style="medium">
        <color auto="1"/>
      </left>
      <right style="dotted">
        <color auto="1"/>
      </right>
      <top style="dotted">
        <color auto="1"/>
      </top>
      <bottom style="thin">
        <color auto="1"/>
      </bottom>
      <diagonal/>
    </border>
    <border>
      <left style="medium">
        <color auto="1"/>
      </left>
      <right/>
      <top style="thin">
        <color auto="1"/>
      </top>
      <bottom style="dotted">
        <color auto="1"/>
      </bottom>
      <diagonal/>
    </border>
    <border>
      <left style="medium">
        <color auto="1"/>
      </left>
      <right/>
      <top style="dotted">
        <color auto="1"/>
      </top>
      <bottom style="dotted">
        <color auto="1"/>
      </bottom>
      <diagonal/>
    </border>
    <border>
      <left style="medium">
        <color auto="1"/>
      </left>
      <right/>
      <top style="dotted">
        <color auto="1"/>
      </top>
      <bottom style="thin">
        <color auto="1"/>
      </bottom>
      <diagonal/>
    </border>
    <border>
      <left/>
      <right style="medium">
        <color auto="1"/>
      </right>
      <top style="dotted">
        <color auto="1"/>
      </top>
      <bottom style="thin">
        <color auto="1"/>
      </bottom>
      <diagonal/>
    </border>
    <border>
      <left style="medium">
        <color auto="1"/>
      </left>
      <right style="dotted">
        <color auto="1"/>
      </right>
      <top style="thin">
        <color auto="1"/>
      </top>
      <bottom/>
      <diagonal/>
    </border>
    <border>
      <left style="medium">
        <color auto="1"/>
      </left>
      <right style="dotted">
        <color auto="1"/>
      </right>
      <top/>
      <bottom/>
      <diagonal/>
    </border>
    <border>
      <left style="medium">
        <color auto="1"/>
      </left>
      <right style="dotted">
        <color auto="1"/>
      </right>
      <top style="thin">
        <color auto="1"/>
      </top>
      <bottom style="thin">
        <color auto="1"/>
      </bottom>
      <diagonal/>
    </border>
    <border>
      <left style="thin">
        <color indexed="64"/>
      </left>
      <right style="medium">
        <color auto="1"/>
      </right>
      <top/>
      <bottom/>
      <diagonal/>
    </border>
    <border>
      <left style="thin">
        <color auto="1"/>
      </left>
      <right style="medium">
        <color auto="1"/>
      </right>
      <top/>
      <bottom style="dotted">
        <color auto="1"/>
      </bottom>
      <diagonal/>
    </border>
    <border>
      <left style="thin">
        <color auto="1"/>
      </left>
      <right style="medium">
        <color auto="1"/>
      </right>
      <top style="dotted">
        <color auto="1"/>
      </top>
      <bottom/>
      <diagonal/>
    </border>
    <border>
      <left/>
      <right style="medium">
        <color auto="1"/>
      </right>
      <top/>
      <bottom/>
      <diagonal/>
    </border>
    <border>
      <left style="medium">
        <color auto="1"/>
      </left>
      <right style="dotted">
        <color auto="1"/>
      </right>
      <top style="dotted">
        <color auto="1"/>
      </top>
      <bottom style="medium">
        <color auto="1"/>
      </bottom>
      <diagonal/>
    </border>
    <border>
      <left style="thin">
        <color auto="1"/>
      </left>
      <right style="medium">
        <color auto="1"/>
      </right>
      <top style="dotted">
        <color auto="1"/>
      </top>
      <bottom style="medium">
        <color auto="1"/>
      </bottom>
      <diagonal/>
    </border>
    <border>
      <left/>
      <right style="thin">
        <color auto="1"/>
      </right>
      <top style="dotted">
        <color auto="1"/>
      </top>
      <bottom style="dotted">
        <color auto="1"/>
      </bottom>
      <diagonal/>
    </border>
    <border>
      <left style="thin">
        <color indexed="64"/>
      </left>
      <right style="thin">
        <color indexed="64"/>
      </right>
      <top style="medium">
        <color indexed="64"/>
      </top>
      <bottom style="thin">
        <color auto="1"/>
      </bottom>
      <diagonal/>
    </border>
    <border>
      <left/>
      <right/>
      <top style="medium">
        <color indexed="64"/>
      </top>
      <bottom/>
      <diagonal/>
    </border>
    <border>
      <left/>
      <right style="thin">
        <color indexed="64"/>
      </right>
      <top/>
      <bottom style="thin">
        <color auto="1"/>
      </bottom>
      <diagonal/>
    </border>
    <border>
      <left/>
      <right style="medium">
        <color indexed="64"/>
      </right>
      <top/>
      <bottom style="thin">
        <color indexed="64"/>
      </bottom>
      <diagonal/>
    </border>
    <border>
      <left/>
      <right style="thin">
        <color auto="1"/>
      </right>
      <top/>
      <bottom style="dotted">
        <color auto="1"/>
      </bottom>
      <diagonal/>
    </border>
    <border>
      <left style="medium">
        <color auto="1"/>
      </left>
      <right/>
      <top/>
      <bottom style="dotted">
        <color auto="1"/>
      </bottom>
      <diagonal/>
    </border>
    <border>
      <left style="dotted">
        <color auto="1"/>
      </left>
      <right style="thin">
        <color auto="1"/>
      </right>
      <top/>
      <bottom style="dotted">
        <color auto="1"/>
      </bottom>
      <diagonal/>
    </border>
    <border>
      <left/>
      <right/>
      <top style="dotted">
        <color auto="1"/>
      </top>
      <bottom style="dotted">
        <color auto="1"/>
      </bottom>
      <diagonal/>
    </border>
    <border>
      <left/>
      <right style="thin">
        <color auto="1"/>
      </right>
      <top style="dotted">
        <color auto="1"/>
      </top>
      <bottom/>
      <diagonal/>
    </border>
    <border>
      <left/>
      <right style="thin">
        <color indexed="64"/>
      </right>
      <top style="dotted">
        <color indexed="64"/>
      </top>
      <bottom style="medium">
        <color indexed="64"/>
      </bottom>
      <diagonal/>
    </border>
    <border>
      <left style="medium">
        <color auto="1"/>
      </left>
      <right/>
      <top style="dotted">
        <color auto="1"/>
      </top>
      <bottom style="medium">
        <color auto="1"/>
      </bottom>
      <diagonal/>
    </border>
    <border>
      <left/>
      <right style="dotted">
        <color auto="1"/>
      </right>
      <top style="dotted">
        <color auto="1"/>
      </top>
      <bottom style="medium">
        <color auto="1"/>
      </bottom>
      <diagonal/>
    </border>
    <border>
      <left style="thin">
        <color indexed="64"/>
      </left>
      <right/>
      <top/>
      <bottom style="medium">
        <color indexed="64"/>
      </bottom>
      <diagonal/>
    </border>
  </borders>
  <cellStyleXfs count="16">
    <xf numFmtId="0" fontId="0" fillId="0" borderId="0" applyNumberFormat="0" applyFill="0" applyBorder="0" applyProtection="0"/>
    <xf numFmtId="0" fontId="7" fillId="0" borderId="0"/>
    <xf numFmtId="0" fontId="15" fillId="0" borderId="0"/>
    <xf numFmtId="0" fontId="6" fillId="0" borderId="0"/>
    <xf numFmtId="0" fontId="5" fillId="0" borderId="0"/>
    <xf numFmtId="0" fontId="5" fillId="0" borderId="0"/>
    <xf numFmtId="0" fontId="15" fillId="0" borderId="0"/>
    <xf numFmtId="0" fontId="18" fillId="0" borderId="0"/>
    <xf numFmtId="0" fontId="4" fillId="0" borderId="0"/>
    <xf numFmtId="0" fontId="3" fillId="0" borderId="0"/>
    <xf numFmtId="0" fontId="15" fillId="0" borderId="0"/>
    <xf numFmtId="0" fontId="2" fillId="0" borderId="0"/>
    <xf numFmtId="0" fontId="2" fillId="0" borderId="0"/>
    <xf numFmtId="0" fontId="2" fillId="0" borderId="0"/>
    <xf numFmtId="0" fontId="1" fillId="0" borderId="0"/>
    <xf numFmtId="0" fontId="1" fillId="0" borderId="0"/>
  </cellStyleXfs>
  <cellXfs count="730">
    <xf numFmtId="0" fontId="0" fillId="0" borderId="0" xfId="0"/>
    <xf numFmtId="0" fontId="8" fillId="0" borderId="0" xfId="1" applyFont="1"/>
    <xf numFmtId="0" fontId="9" fillId="0" borderId="0" xfId="1" applyFont="1"/>
    <xf numFmtId="0" fontId="8" fillId="0" borderId="0" xfId="1" applyFont="1" applyAlignment="1">
      <alignment vertical="center"/>
    </xf>
    <xf numFmtId="49" fontId="8" fillId="0" borderId="0" xfId="1" applyNumberFormat="1" applyFont="1" applyAlignment="1">
      <alignment vertical="center"/>
    </xf>
    <xf numFmtId="0" fontId="8" fillId="0" borderId="0" xfId="1" applyFont="1" applyAlignment="1">
      <alignment wrapText="1"/>
    </xf>
    <xf numFmtId="0" fontId="8" fillId="0" borderId="0" xfId="1" applyFont="1" applyAlignment="1">
      <alignment horizontal="left" vertical="center" wrapText="1"/>
    </xf>
    <xf numFmtId="0" fontId="8" fillId="0" borderId="0" xfId="1" applyFont="1" applyAlignment="1">
      <alignment vertical="center" wrapText="1"/>
    </xf>
    <xf numFmtId="0" fontId="8" fillId="0" borderId="1" xfId="1" applyFont="1" applyBorder="1" applyAlignment="1">
      <alignment horizontal="left"/>
    </xf>
    <xf numFmtId="0" fontId="8" fillId="0" borderId="0" xfId="1" applyFont="1" applyAlignment="1">
      <alignment horizontal="center" vertical="top" wrapText="1"/>
    </xf>
    <xf numFmtId="0" fontId="8" fillId="0" borderId="0" xfId="1" applyFont="1" applyAlignment="1">
      <alignment horizontal="center"/>
    </xf>
    <xf numFmtId="3" fontId="8" fillId="0" borderId="0" xfId="1" applyNumberFormat="1" applyFont="1" applyAlignment="1">
      <alignment horizontal="center"/>
    </xf>
    <xf numFmtId="0" fontId="8" fillId="0" borderId="0" xfId="1" applyFont="1" applyAlignment="1">
      <alignment vertical="top" wrapText="1"/>
    </xf>
    <xf numFmtId="0" fontId="9" fillId="0" borderId="0" xfId="1" applyFont="1" applyAlignment="1">
      <alignment wrapText="1"/>
    </xf>
    <xf numFmtId="0" fontId="8" fillId="0" borderId="0" xfId="1" applyFont="1" applyAlignment="1">
      <alignment horizontal="left" wrapText="1"/>
    </xf>
    <xf numFmtId="0" fontId="12" fillId="0" borderId="0" xfId="1" applyFont="1" applyAlignment="1">
      <alignment wrapText="1"/>
    </xf>
    <xf numFmtId="0" fontId="10" fillId="0" borderId="0" xfId="1" applyFont="1" applyAlignment="1">
      <alignment wrapText="1"/>
    </xf>
    <xf numFmtId="0" fontId="13" fillId="0" borderId="0" xfId="1" applyFont="1" applyAlignment="1">
      <alignment vertical="center" wrapText="1"/>
    </xf>
    <xf numFmtId="0" fontId="14" fillId="0" borderId="0" xfId="1" applyFont="1" applyAlignment="1">
      <alignment vertical="center" wrapText="1"/>
    </xf>
    <xf numFmtId="0" fontId="12" fillId="0" borderId="0" xfId="1" applyFont="1" applyAlignment="1">
      <alignment vertical="center" wrapText="1"/>
    </xf>
    <xf numFmtId="0" fontId="12" fillId="0" borderId="0" xfId="1" applyFont="1" applyAlignment="1">
      <alignment vertical="top" wrapText="1"/>
    </xf>
    <xf numFmtId="0" fontId="11" fillId="0" borderId="0" xfId="1" applyFont="1"/>
    <xf numFmtId="3" fontId="11" fillId="0" borderId="0" xfId="1" applyNumberFormat="1" applyFont="1" applyAlignment="1">
      <alignment horizontal="center"/>
    </xf>
    <xf numFmtId="14" fontId="8" fillId="0" borderId="0" xfId="1" applyNumberFormat="1" applyFont="1" applyAlignment="1">
      <alignment vertical="top" wrapText="1"/>
    </xf>
    <xf numFmtId="0" fontId="19" fillId="0" borderId="0" xfId="6" applyFont="1"/>
    <xf numFmtId="0" fontId="20" fillId="0" borderId="0" xfId="6" applyFont="1" applyAlignment="1">
      <alignment horizontal="left"/>
    </xf>
    <xf numFmtId="49" fontId="16" fillId="0" borderId="0" xfId="2" applyNumberFormat="1" applyFont="1"/>
    <xf numFmtId="49" fontId="15" fillId="0" borderId="0" xfId="2" applyNumberFormat="1" applyAlignment="1">
      <alignment horizontal="left" vertical="top" wrapText="1"/>
    </xf>
    <xf numFmtId="49" fontId="15" fillId="0" borderId="0" xfId="2" applyNumberFormat="1" applyAlignment="1">
      <alignment horizontal="left" vertical="center" wrapText="1"/>
    </xf>
    <xf numFmtId="49" fontId="28" fillId="0" borderId="0" xfId="2" applyNumberFormat="1" applyFont="1" applyAlignment="1">
      <alignment horizontal="left" vertical="top" wrapText="1"/>
    </xf>
    <xf numFmtId="49" fontId="28" fillId="0" borderId="0" xfId="2" applyNumberFormat="1" applyFont="1" applyAlignment="1">
      <alignment horizontal="left" vertical="center" wrapText="1"/>
    </xf>
    <xf numFmtId="49" fontId="15" fillId="0" borderId="0" xfId="2" applyNumberFormat="1"/>
    <xf numFmtId="49" fontId="15" fillId="0" borderId="0" xfId="2" applyNumberFormat="1" applyAlignment="1">
      <alignment vertical="center" wrapText="1"/>
    </xf>
    <xf numFmtId="0" fontId="15" fillId="0" borderId="0" xfId="2"/>
    <xf numFmtId="49" fontId="15" fillId="0" borderId="65" xfId="2" applyNumberFormat="1" applyBorder="1" applyAlignment="1">
      <alignment horizontal="left" vertical="center" wrapText="1"/>
    </xf>
    <xf numFmtId="0" fontId="16" fillId="0" borderId="0" xfId="10" applyFont="1"/>
    <xf numFmtId="0" fontId="22" fillId="0" borderId="0" xfId="10" applyFont="1" applyAlignment="1">
      <alignment horizontal="left" vertical="top"/>
    </xf>
    <xf numFmtId="0" fontId="22" fillId="0" borderId="0" xfId="10" applyFont="1"/>
    <xf numFmtId="0" fontId="22" fillId="0" borderId="0" xfId="10" applyFont="1" applyAlignment="1">
      <alignment vertical="center"/>
    </xf>
    <xf numFmtId="49" fontId="28" fillId="7" borderId="0" xfId="2" applyNumberFormat="1" applyFont="1" applyFill="1"/>
    <xf numFmtId="49" fontId="16" fillId="7" borderId="0" xfId="2" applyNumberFormat="1" applyFont="1" applyFill="1"/>
    <xf numFmtId="0" fontId="34" fillId="0" borderId="0" xfId="10" applyFont="1" applyAlignment="1">
      <alignment vertical="center"/>
    </xf>
    <xf numFmtId="0" fontId="28" fillId="0" borderId="0" xfId="10" applyFont="1"/>
    <xf numFmtId="0" fontId="16" fillId="2" borderId="59" xfId="10" applyFont="1" applyFill="1" applyBorder="1" applyAlignment="1">
      <alignment horizontal="center" vertical="top" wrapText="1"/>
    </xf>
    <xf numFmtId="0" fontId="16" fillId="2" borderId="58" xfId="10" applyFont="1" applyFill="1" applyBorder="1" applyAlignment="1">
      <alignment horizontal="center" vertical="top" wrapText="1"/>
    </xf>
    <xf numFmtId="0" fontId="16" fillId="2" borderId="103" xfId="10" applyFont="1" applyFill="1" applyBorder="1" applyAlignment="1">
      <alignment horizontal="center" vertical="top" wrapText="1"/>
    </xf>
    <xf numFmtId="0" fontId="16" fillId="2" borderId="104" xfId="10" applyFont="1" applyFill="1" applyBorder="1" applyAlignment="1">
      <alignment horizontal="center" vertical="top" wrapText="1"/>
    </xf>
    <xf numFmtId="0" fontId="16" fillId="2" borderId="105" xfId="10" applyFont="1" applyFill="1" applyBorder="1" applyAlignment="1">
      <alignment horizontal="center" vertical="top" wrapText="1"/>
    </xf>
    <xf numFmtId="0" fontId="16" fillId="2" borderId="106" xfId="10" applyFont="1" applyFill="1" applyBorder="1" applyAlignment="1">
      <alignment horizontal="center" vertical="top" wrapText="1"/>
    </xf>
    <xf numFmtId="0" fontId="16" fillId="2" borderId="107" xfId="10" applyFont="1" applyFill="1" applyBorder="1" applyAlignment="1">
      <alignment horizontal="center" vertical="top" wrapText="1"/>
    </xf>
    <xf numFmtId="0" fontId="16" fillId="2" borderId="108" xfId="10" applyFont="1" applyFill="1" applyBorder="1" applyAlignment="1">
      <alignment horizontal="center" vertical="top" wrapText="1"/>
    </xf>
    <xf numFmtId="0" fontId="16" fillId="2" borderId="109" xfId="10" applyFont="1" applyFill="1" applyBorder="1" applyAlignment="1">
      <alignment horizontal="center" vertical="top" wrapText="1"/>
    </xf>
    <xf numFmtId="0" fontId="16" fillId="0" borderId="0" xfId="10" applyFont="1" applyAlignment="1">
      <alignment horizontal="center" vertical="top" wrapText="1"/>
    </xf>
    <xf numFmtId="0" fontId="16" fillId="0" borderId="0" xfId="10" applyFont="1" applyAlignment="1">
      <alignment vertical="top"/>
    </xf>
    <xf numFmtId="0" fontId="16" fillId="0" borderId="55" xfId="10" applyFont="1" applyBorder="1" applyAlignment="1">
      <alignment vertical="center"/>
    </xf>
    <xf numFmtId="0" fontId="16" fillId="6" borderId="6" xfId="10" applyFont="1" applyFill="1" applyBorder="1" applyAlignment="1">
      <alignment horizontal="center" vertical="center"/>
    </xf>
    <xf numFmtId="164" fontId="16" fillId="0" borderId="38" xfId="10" applyNumberFormat="1" applyFont="1" applyBorder="1" applyAlignment="1">
      <alignment vertical="center"/>
    </xf>
    <xf numFmtId="164" fontId="16" fillId="0" borderId="111" xfId="10" applyNumberFormat="1" applyFont="1" applyBorder="1" applyAlignment="1">
      <alignment vertical="center"/>
    </xf>
    <xf numFmtId="0" fontId="16" fillId="6" borderId="39" xfId="10" applyFont="1" applyFill="1" applyBorder="1" applyAlignment="1">
      <alignment horizontal="center" vertical="center"/>
    </xf>
    <xf numFmtId="164" fontId="16" fillId="0" borderId="0" xfId="10" applyNumberFormat="1" applyFont="1" applyAlignment="1">
      <alignment vertical="center"/>
    </xf>
    <xf numFmtId="0" fontId="16" fillId="0" borderId="0" xfId="10" applyFont="1" applyAlignment="1">
      <alignment vertical="center"/>
    </xf>
    <xf numFmtId="0" fontId="16" fillId="0" borderId="54" xfId="10" applyFont="1" applyBorder="1" applyAlignment="1">
      <alignment vertical="center"/>
    </xf>
    <xf numFmtId="164" fontId="16" fillId="0" borderId="7" xfId="10" applyNumberFormat="1" applyFont="1" applyBorder="1" applyAlignment="1">
      <alignment vertical="center"/>
    </xf>
    <xf numFmtId="164" fontId="16" fillId="0" borderId="13" xfId="10" applyNumberFormat="1" applyFont="1" applyBorder="1" applyAlignment="1">
      <alignment vertical="center"/>
    </xf>
    <xf numFmtId="0" fontId="16" fillId="6" borderId="10" xfId="10" applyFont="1" applyFill="1" applyBorder="1" applyAlignment="1">
      <alignment horizontal="center" vertical="center"/>
    </xf>
    <xf numFmtId="0" fontId="16" fillId="0" borderId="53" xfId="10" applyFont="1" applyBorder="1" applyAlignment="1">
      <alignment vertical="center"/>
    </xf>
    <xf numFmtId="0" fontId="16" fillId="6" borderId="48" xfId="10" applyFont="1" applyFill="1" applyBorder="1" applyAlignment="1">
      <alignment horizontal="center" vertical="center"/>
    </xf>
    <xf numFmtId="164" fontId="16" fillId="0" borderId="9" xfId="10" applyNumberFormat="1" applyFont="1" applyBorder="1" applyAlignment="1">
      <alignment vertical="center"/>
    </xf>
    <xf numFmtId="0" fontId="22" fillId="0" borderId="19" xfId="10" applyFont="1" applyBorder="1" applyAlignment="1">
      <alignment vertical="center"/>
    </xf>
    <xf numFmtId="0" fontId="22" fillId="0" borderId="24" xfId="10" applyFont="1" applyBorder="1" applyAlignment="1">
      <alignment horizontal="center" vertical="center"/>
    </xf>
    <xf numFmtId="0" fontId="16" fillId="0" borderId="36" xfId="10" applyFont="1" applyBorder="1" applyAlignment="1">
      <alignment horizontal="center" vertical="center"/>
    </xf>
    <xf numFmtId="0" fontId="16" fillId="0" borderId="22" xfId="10" applyFont="1" applyBorder="1" applyAlignment="1">
      <alignment horizontal="center" vertical="center"/>
    </xf>
    <xf numFmtId="164" fontId="22" fillId="0" borderId="36" xfId="10" applyNumberFormat="1" applyFont="1" applyBorder="1" applyAlignment="1">
      <alignment horizontal="right" vertical="center"/>
    </xf>
    <xf numFmtId="164" fontId="22" fillId="0" borderId="21" xfId="10" applyNumberFormat="1" applyFont="1" applyBorder="1" applyAlignment="1">
      <alignment horizontal="right" vertical="center"/>
    </xf>
    <xf numFmtId="164" fontId="16" fillId="0" borderId="36" xfId="10" applyNumberFormat="1" applyFont="1" applyBorder="1" applyAlignment="1">
      <alignment horizontal="center" vertical="center"/>
    </xf>
    <xf numFmtId="164" fontId="22" fillId="0" borderId="36" xfId="10" applyNumberFormat="1" applyFont="1" applyBorder="1" applyAlignment="1">
      <alignment vertical="center"/>
    </xf>
    <xf numFmtId="164" fontId="22" fillId="0" borderId="35" xfId="10" applyNumberFormat="1" applyFont="1" applyBorder="1" applyAlignment="1">
      <alignment horizontal="right" vertical="center"/>
    </xf>
    <xf numFmtId="164" fontId="22" fillId="0" borderId="0" xfId="10" applyNumberFormat="1" applyFont="1" applyAlignment="1">
      <alignment horizontal="right" vertical="center"/>
    </xf>
    <xf numFmtId="0" fontId="22" fillId="0" borderId="0" xfId="10" applyFont="1" applyAlignment="1">
      <alignment horizontal="center"/>
    </xf>
    <xf numFmtId="0" fontId="16" fillId="2" borderId="112" xfId="10" applyFont="1" applyFill="1" applyBorder="1" applyAlignment="1">
      <alignment horizontal="center" vertical="top" wrapText="1"/>
    </xf>
    <xf numFmtId="0" fontId="16" fillId="2" borderId="57" xfId="10" applyFont="1" applyFill="1" applyBorder="1" applyAlignment="1">
      <alignment horizontal="center" vertical="top" wrapText="1"/>
    </xf>
    <xf numFmtId="0" fontId="16" fillId="2" borderId="113" xfId="10" applyFont="1" applyFill="1" applyBorder="1" applyAlignment="1">
      <alignment horizontal="center" vertical="top" wrapText="1"/>
    </xf>
    <xf numFmtId="164" fontId="16" fillId="0" borderId="114" xfId="10" applyNumberFormat="1" applyFont="1" applyBorder="1" applyAlignment="1">
      <alignment vertical="center"/>
    </xf>
    <xf numFmtId="164" fontId="16" fillId="0" borderId="55" xfId="10" applyNumberFormat="1" applyFont="1" applyBorder="1" applyAlignment="1">
      <alignment vertical="center"/>
    </xf>
    <xf numFmtId="164" fontId="16" fillId="0" borderId="28" xfId="10" applyNumberFormat="1" applyFont="1" applyBorder="1" applyAlignment="1">
      <alignment vertical="center"/>
    </xf>
    <xf numFmtId="164" fontId="16" fillId="0" borderId="54" xfId="10" applyNumberFormat="1" applyFont="1" applyBorder="1" applyAlignment="1">
      <alignment vertical="center"/>
    </xf>
    <xf numFmtId="164" fontId="16" fillId="0" borderId="115" xfId="10" applyNumberFormat="1" applyFont="1" applyBorder="1" applyAlignment="1">
      <alignment vertical="center"/>
    </xf>
    <xf numFmtId="164" fontId="16" fillId="0" borderId="116" xfId="10" applyNumberFormat="1" applyFont="1" applyBorder="1" applyAlignment="1">
      <alignment vertical="center"/>
    </xf>
    <xf numFmtId="164" fontId="16" fillId="0" borderId="22" xfId="10" applyNumberFormat="1" applyFont="1" applyBorder="1" applyAlignment="1">
      <alignment horizontal="center" vertical="center"/>
    </xf>
    <xf numFmtId="164" fontId="22" fillId="0" borderId="20" xfId="10" applyNumberFormat="1" applyFont="1" applyBorder="1" applyAlignment="1">
      <alignment vertical="center"/>
    </xf>
    <xf numFmtId="164" fontId="22" fillId="0" borderId="35" xfId="10" applyNumberFormat="1" applyFont="1" applyBorder="1" applyAlignment="1">
      <alignment vertical="center"/>
    </xf>
    <xf numFmtId="164" fontId="22" fillId="0" borderId="117" xfId="10" applyNumberFormat="1" applyFont="1" applyBorder="1" applyAlignment="1">
      <alignment vertical="center"/>
    </xf>
    <xf numFmtId="164" fontId="22" fillId="0" borderId="118" xfId="10" applyNumberFormat="1" applyFont="1" applyBorder="1" applyAlignment="1">
      <alignment vertical="center"/>
    </xf>
    <xf numFmtId="0" fontId="22" fillId="2" borderId="34" xfId="10" applyFont="1" applyFill="1" applyBorder="1" applyAlignment="1">
      <alignment vertical="top" wrapText="1"/>
    </xf>
    <xf numFmtId="0" fontId="22" fillId="2" borderId="30" xfId="10" applyFont="1" applyFill="1" applyBorder="1" applyAlignment="1">
      <alignment horizontal="center" vertical="top" wrapText="1"/>
    </xf>
    <xf numFmtId="0" fontId="22" fillId="0" borderId="0" xfId="10" applyFont="1" applyAlignment="1">
      <alignment vertical="top"/>
    </xf>
    <xf numFmtId="0" fontId="16" fillId="0" borderId="6" xfId="10" applyFont="1" applyBorder="1"/>
    <xf numFmtId="164" fontId="16" fillId="0" borderId="7" xfId="10" applyNumberFormat="1" applyFont="1" applyBorder="1" applyAlignment="1">
      <alignment horizontal="right" vertical="center"/>
    </xf>
    <xf numFmtId="164" fontId="16" fillId="0" borderId="7" xfId="10" applyNumberFormat="1" applyFont="1" applyBorder="1" applyAlignment="1">
      <alignment vertical="center" wrapText="1"/>
    </xf>
    <xf numFmtId="0" fontId="16" fillId="0" borderId="10" xfId="10" applyFont="1" applyBorder="1"/>
    <xf numFmtId="0" fontId="16" fillId="0" borderId="48" xfId="10" applyFont="1" applyBorder="1"/>
    <xf numFmtId="0" fontId="22" fillId="0" borderId="24" xfId="10" applyFont="1" applyBorder="1" applyAlignment="1">
      <alignment vertical="center" wrapText="1"/>
    </xf>
    <xf numFmtId="3" fontId="16" fillId="0" borderId="36" xfId="10" applyNumberFormat="1" applyFont="1" applyBorder="1" applyAlignment="1">
      <alignment horizontal="center" vertical="center" wrapText="1"/>
    </xf>
    <xf numFmtId="164" fontId="16" fillId="0" borderId="36" xfId="10" applyNumberFormat="1" applyFont="1" applyBorder="1" applyAlignment="1">
      <alignment horizontal="center" vertical="center" wrapText="1"/>
    </xf>
    <xf numFmtId="0" fontId="22" fillId="0" borderId="0" xfId="10" applyFont="1" applyAlignment="1">
      <alignment vertical="center" wrapText="1"/>
    </xf>
    <xf numFmtId="3" fontId="22" fillId="0" borderId="0" xfId="10" applyNumberFormat="1" applyFont="1" applyAlignment="1">
      <alignment horizontal="right" vertical="center" wrapText="1"/>
    </xf>
    <xf numFmtId="0" fontId="22" fillId="0" borderId="0" xfId="10" applyFont="1" applyAlignment="1">
      <alignment horizontal="right" vertical="center" wrapText="1"/>
    </xf>
    <xf numFmtId="166" fontId="22" fillId="0" borderId="0" xfId="10" applyNumberFormat="1" applyFont="1" applyAlignment="1">
      <alignment horizontal="right" vertical="center"/>
    </xf>
    <xf numFmtId="0" fontId="22" fillId="2" borderId="34" xfId="10" applyFont="1" applyFill="1" applyBorder="1" applyAlignment="1">
      <alignment horizontal="center" vertical="top" wrapText="1"/>
    </xf>
    <xf numFmtId="0" fontId="22" fillId="2" borderId="42" xfId="10" applyFont="1" applyFill="1" applyBorder="1" applyAlignment="1">
      <alignment horizontal="center" vertical="top" wrapText="1"/>
    </xf>
    <xf numFmtId="0" fontId="22" fillId="2" borderId="120" xfId="10" applyFont="1" applyFill="1" applyBorder="1" applyAlignment="1">
      <alignment horizontal="center" vertical="top" wrapText="1"/>
    </xf>
    <xf numFmtId="0" fontId="16" fillId="0" borderId="84" xfId="10" applyFont="1" applyBorder="1" applyAlignment="1">
      <alignment horizontal="center" vertical="center"/>
    </xf>
    <xf numFmtId="164" fontId="16" fillId="0" borderId="110" xfId="10" applyNumberFormat="1" applyFont="1" applyBorder="1" applyAlignment="1">
      <alignment vertical="center" wrapText="1"/>
    </xf>
    <xf numFmtId="164" fontId="16" fillId="0" borderId="111" xfId="10" applyNumberFormat="1" applyFont="1" applyBorder="1" applyAlignment="1">
      <alignment vertical="center" wrapText="1"/>
    </xf>
    <xf numFmtId="0" fontId="16" fillId="0" borderId="44" xfId="10" applyFont="1" applyBorder="1" applyAlignment="1">
      <alignment horizontal="center" vertical="center"/>
    </xf>
    <xf numFmtId="164" fontId="16" fillId="0" borderId="26" xfId="10" applyNumberFormat="1" applyFont="1" applyBorder="1" applyAlignment="1">
      <alignment vertical="center"/>
    </xf>
    <xf numFmtId="164" fontId="16" fillId="0" borderId="33" xfId="10" applyNumberFormat="1" applyFont="1" applyBorder="1" applyAlignment="1">
      <alignment vertical="center"/>
    </xf>
    <xf numFmtId="164" fontId="16" fillId="3" borderId="33" xfId="10" applyNumberFormat="1" applyFont="1" applyFill="1" applyBorder="1" applyAlignment="1">
      <alignment vertical="center"/>
    </xf>
    <xf numFmtId="164" fontId="16" fillId="3" borderId="124" xfId="10" applyNumberFormat="1" applyFont="1" applyFill="1" applyBorder="1" applyAlignment="1">
      <alignment vertical="center" wrapText="1"/>
    </xf>
    <xf numFmtId="0" fontId="16" fillId="0" borderId="25" xfId="10" applyFont="1" applyBorder="1" applyAlignment="1">
      <alignment horizontal="center" vertical="center"/>
    </xf>
    <xf numFmtId="164" fontId="16" fillId="0" borderId="11" xfId="10" applyNumberFormat="1" applyFont="1" applyBorder="1" applyAlignment="1">
      <alignment vertical="center" wrapText="1"/>
    </xf>
    <xf numFmtId="164" fontId="16" fillId="0" borderId="13" xfId="10" applyNumberFormat="1" applyFont="1" applyBorder="1" applyAlignment="1">
      <alignment vertical="center" wrapText="1"/>
    </xf>
    <xf numFmtId="0" fontId="16" fillId="0" borderId="0" xfId="10" applyFont="1" applyAlignment="1">
      <alignment vertical="center" wrapText="1"/>
    </xf>
    <xf numFmtId="4" fontId="16" fillId="0" borderId="0" xfId="10" applyNumberFormat="1" applyFont="1" applyAlignment="1">
      <alignment horizontal="center" vertical="center" wrapText="1"/>
    </xf>
    <xf numFmtId="0" fontId="36" fillId="0" borderId="0" xfId="10" applyFont="1"/>
    <xf numFmtId="164" fontId="16" fillId="0" borderId="38" xfId="10" applyNumberFormat="1" applyFont="1" applyBorder="1" applyAlignment="1">
      <alignment horizontal="right" vertical="center"/>
    </xf>
    <xf numFmtId="164" fontId="16" fillId="0" borderId="9" xfId="10" applyNumberFormat="1" applyFont="1" applyBorder="1" applyAlignment="1">
      <alignment vertical="center" wrapText="1"/>
    </xf>
    <xf numFmtId="164" fontId="16" fillId="0" borderId="11" xfId="10" applyNumberFormat="1" applyFont="1" applyBorder="1" applyAlignment="1">
      <alignment horizontal="right" vertical="center"/>
    </xf>
    <xf numFmtId="0" fontId="16" fillId="0" borderId="86" xfId="10" applyFont="1" applyBorder="1" applyAlignment="1">
      <alignment horizontal="center" vertical="center" wrapText="1"/>
    </xf>
    <xf numFmtId="164" fontId="22" fillId="0" borderId="36" xfId="10" applyNumberFormat="1" applyFont="1" applyBorder="1" applyAlignment="1">
      <alignment vertical="center" wrapText="1"/>
    </xf>
    <xf numFmtId="164" fontId="22" fillId="0" borderId="35" xfId="10" applyNumberFormat="1" applyFont="1" applyBorder="1" applyAlignment="1">
      <alignment vertical="center" wrapText="1"/>
    </xf>
    <xf numFmtId="4" fontId="22" fillId="0" borderId="19" xfId="10" applyNumberFormat="1" applyFont="1" applyBorder="1" applyAlignment="1">
      <alignment horizontal="center" vertical="center" wrapText="1"/>
    </xf>
    <xf numFmtId="164" fontId="22" fillId="3" borderId="86" xfId="10" applyNumberFormat="1" applyFont="1" applyFill="1" applyBorder="1" applyAlignment="1">
      <alignment horizontal="right" vertical="center" wrapText="1"/>
    </xf>
    <xf numFmtId="164" fontId="22" fillId="0" borderId="36" xfId="10" applyNumberFormat="1" applyFont="1" applyBorder="1" applyAlignment="1">
      <alignment horizontal="center" vertical="center" wrapText="1"/>
    </xf>
    <xf numFmtId="164" fontId="22" fillId="3" borderId="35" xfId="10" applyNumberFormat="1" applyFont="1" applyFill="1" applyBorder="1" applyAlignment="1">
      <alignment vertical="center" wrapText="1"/>
    </xf>
    <xf numFmtId="164" fontId="16" fillId="0" borderId="36" xfId="10" applyNumberFormat="1" applyFont="1" applyBorder="1" applyAlignment="1">
      <alignment horizontal="right" vertical="center"/>
    </xf>
    <xf numFmtId="164" fontId="16" fillId="0" borderId="0" xfId="10" applyNumberFormat="1" applyFont="1"/>
    <xf numFmtId="0" fontId="16" fillId="0" borderId="0" xfId="10" applyFont="1" applyAlignment="1">
      <alignment horizontal="center" vertical="center"/>
    </xf>
    <xf numFmtId="9" fontId="16" fillId="0" borderId="0" xfId="10" applyNumberFormat="1" applyFont="1" applyAlignment="1">
      <alignment vertical="center"/>
    </xf>
    <xf numFmtId="166" fontId="16" fillId="0" borderId="0" xfId="10" applyNumberFormat="1" applyFont="1" applyAlignment="1">
      <alignment vertical="center"/>
    </xf>
    <xf numFmtId="166" fontId="22" fillId="0" borderId="0" xfId="10" applyNumberFormat="1" applyFont="1" applyAlignment="1">
      <alignment vertical="center"/>
    </xf>
    <xf numFmtId="0" fontId="20" fillId="0" borderId="0" xfId="6" applyFont="1" applyAlignment="1">
      <alignment wrapText="1"/>
    </xf>
    <xf numFmtId="165" fontId="22" fillId="0" borderId="0" xfId="10" applyNumberFormat="1" applyFont="1" applyAlignment="1">
      <alignment vertical="center"/>
    </xf>
    <xf numFmtId="0" fontId="37" fillId="0" borderId="0" xfId="10" applyFont="1" applyAlignment="1">
      <alignment vertical="center"/>
    </xf>
    <xf numFmtId="0" fontId="23" fillId="0" borderId="0" xfId="10" applyFont="1" applyAlignment="1">
      <alignment vertical="center"/>
    </xf>
    <xf numFmtId="49" fontId="22" fillId="7" borderId="0" xfId="2" applyNumberFormat="1" applyFont="1" applyFill="1"/>
    <xf numFmtId="0" fontId="24" fillId="0" borderId="0" xfId="10" applyFont="1" applyAlignment="1">
      <alignment horizontal="right"/>
    </xf>
    <xf numFmtId="0" fontId="22" fillId="0" borderId="0" xfId="10" applyFont="1" applyAlignment="1">
      <alignment vertical="top" wrapText="1"/>
    </xf>
    <xf numFmtId="0" fontId="22" fillId="0" borderId="0" xfId="10" applyFont="1" applyAlignment="1">
      <alignment horizontal="center" vertical="top" wrapText="1"/>
    </xf>
    <xf numFmtId="164" fontId="16" fillId="0" borderId="44" xfId="10" applyNumberFormat="1" applyFont="1" applyBorder="1" applyAlignment="1">
      <alignment horizontal="right" vertical="center"/>
    </xf>
    <xf numFmtId="164" fontId="16" fillId="0" borderId="124" xfId="10" applyNumberFormat="1" applyFont="1" applyBorder="1" applyAlignment="1">
      <alignment horizontal="right" vertical="center"/>
    </xf>
    <xf numFmtId="9" fontId="16" fillId="0" borderId="0" xfId="10" applyNumberFormat="1" applyFont="1" applyAlignment="1">
      <alignment horizontal="center" vertical="center"/>
    </xf>
    <xf numFmtId="164" fontId="22" fillId="0" borderId="0" xfId="10" applyNumberFormat="1" applyFont="1"/>
    <xf numFmtId="164" fontId="16" fillId="0" borderId="88" xfId="10" applyNumberFormat="1" applyFont="1" applyBorder="1" applyAlignment="1">
      <alignment horizontal="right" vertical="center"/>
    </xf>
    <xf numFmtId="4" fontId="22" fillId="0" borderId="0" xfId="10" applyNumberFormat="1" applyFont="1" applyAlignment="1">
      <alignment vertical="center"/>
    </xf>
    <xf numFmtId="0" fontId="23" fillId="0" borderId="0" xfId="10" applyFont="1"/>
    <xf numFmtId="164" fontId="16" fillId="0" borderId="0" xfId="10" applyNumberFormat="1" applyFont="1" applyAlignment="1">
      <alignment horizontal="right" vertical="center"/>
    </xf>
    <xf numFmtId="0" fontId="22" fillId="2" borderId="29" xfId="10" applyFont="1" applyFill="1" applyBorder="1" applyAlignment="1">
      <alignment horizontal="center" vertical="top" wrapText="1"/>
    </xf>
    <xf numFmtId="0" fontId="22" fillId="2" borderId="31" xfId="10" applyFont="1" applyFill="1" applyBorder="1" applyAlignment="1">
      <alignment horizontal="center" vertical="top" wrapText="1"/>
    </xf>
    <xf numFmtId="0" fontId="22" fillId="0" borderId="0" xfId="2" applyFont="1" applyAlignment="1">
      <alignment horizontal="left" vertical="top" wrapText="1"/>
    </xf>
    <xf numFmtId="0" fontId="22" fillId="0" borderId="0" xfId="10" applyFont="1" applyAlignment="1">
      <alignment horizontal="center" vertical="center"/>
    </xf>
    <xf numFmtId="9" fontId="16" fillId="0" borderId="0" xfId="10" applyNumberFormat="1" applyFont="1" applyAlignment="1">
      <alignment vertical="center" wrapText="1"/>
    </xf>
    <xf numFmtId="0" fontId="22" fillId="0" borderId="86" xfId="10" applyFont="1" applyBorder="1" applyAlignment="1">
      <alignment horizontal="center" vertical="center"/>
    </xf>
    <xf numFmtId="0" fontId="22" fillId="0" borderId="0" xfId="10" applyFont="1" applyAlignment="1">
      <alignment horizontal="center" vertical="center" wrapText="1"/>
    </xf>
    <xf numFmtId="164" fontId="16" fillId="0" borderId="135" xfId="10" applyNumberFormat="1" applyFont="1" applyBorder="1" applyAlignment="1">
      <alignment horizontal="right" vertical="center"/>
    </xf>
    <xf numFmtId="0" fontId="22" fillId="2" borderId="32" xfId="10" applyFont="1" applyFill="1" applyBorder="1" applyAlignment="1">
      <alignment horizontal="center" vertical="top" wrapText="1"/>
    </xf>
    <xf numFmtId="0" fontId="12" fillId="0" borderId="0" xfId="11" applyFont="1" applyAlignment="1">
      <alignment wrapText="1"/>
    </xf>
    <xf numFmtId="0" fontId="12" fillId="0" borderId="0" xfId="11" applyFont="1" applyAlignment="1">
      <alignment vertical="center" wrapText="1"/>
    </xf>
    <xf numFmtId="0" fontId="10" fillId="0" borderId="0" xfId="11" applyFont="1" applyAlignment="1">
      <alignment vertical="center" wrapText="1"/>
    </xf>
    <xf numFmtId="0" fontId="10" fillId="0" borderId="0" xfId="11" applyFont="1" applyAlignment="1">
      <alignment wrapText="1"/>
    </xf>
    <xf numFmtId="0" fontId="27" fillId="0" borderId="0" xfId="11" applyFont="1" applyAlignment="1">
      <alignment wrapText="1"/>
    </xf>
    <xf numFmtId="0" fontId="12" fillId="0" borderId="0" xfId="11" applyFont="1" applyAlignment="1">
      <alignment vertical="top" wrapText="1"/>
    </xf>
    <xf numFmtId="0" fontId="10" fillId="0" borderId="0" xfId="11" applyFont="1" applyAlignment="1">
      <alignment vertical="top" wrapText="1"/>
    </xf>
    <xf numFmtId="0" fontId="29" fillId="0" borderId="0" xfId="11" applyFont="1" applyAlignment="1">
      <alignment horizontal="center" vertical="top" wrapText="1"/>
    </xf>
    <xf numFmtId="0" fontId="29" fillId="0" borderId="0" xfId="11" applyFont="1" applyAlignment="1">
      <alignment horizontal="center" wrapText="1"/>
    </xf>
    <xf numFmtId="0" fontId="26" fillId="0" borderId="0" xfId="11" applyFont="1" applyAlignment="1">
      <alignment vertical="center"/>
    </xf>
    <xf numFmtId="49" fontId="12" fillId="0" borderId="136" xfId="11" applyNumberFormat="1" applyFont="1" applyBorder="1" applyAlignment="1">
      <alignment horizontal="center" vertical="center" wrapText="1"/>
    </xf>
    <xf numFmtId="49" fontId="12" fillId="0" borderId="78" xfId="11" applyNumberFormat="1" applyFont="1" applyBorder="1" applyAlignment="1">
      <alignment horizontal="center" vertical="center" wrapText="1"/>
    </xf>
    <xf numFmtId="0" fontId="12" fillId="0" borderId="0" xfId="11" applyFont="1" applyAlignment="1">
      <alignment vertical="center"/>
    </xf>
    <xf numFmtId="49" fontId="12" fillId="0" borderId="74" xfId="11" applyNumberFormat="1" applyFont="1" applyBorder="1" applyAlignment="1">
      <alignment horizontal="center" vertical="center" wrapText="1"/>
    </xf>
    <xf numFmtId="49" fontId="12" fillId="0" borderId="72" xfId="11" applyNumberFormat="1" applyFont="1" applyBorder="1" applyAlignment="1">
      <alignment horizontal="center" vertical="center" wrapText="1"/>
    </xf>
    <xf numFmtId="0" fontId="29" fillId="0" borderId="0" xfId="11" applyFont="1" applyAlignment="1">
      <alignment vertical="center"/>
    </xf>
    <xf numFmtId="0" fontId="30" fillId="0" borderId="0" xfId="11" applyFont="1" applyAlignment="1">
      <alignment vertical="center"/>
    </xf>
    <xf numFmtId="49" fontId="12" fillId="0" borderId="67" xfId="11" applyNumberFormat="1" applyFont="1" applyBorder="1" applyAlignment="1">
      <alignment horizontal="center" vertical="center" wrapText="1"/>
    </xf>
    <xf numFmtId="49" fontId="12" fillId="0" borderId="137" xfId="11" applyNumberFormat="1" applyFont="1" applyBorder="1" applyAlignment="1">
      <alignment horizontal="center" vertical="center" wrapText="1"/>
    </xf>
    <xf numFmtId="49" fontId="12" fillId="0" borderId="91" xfId="11" applyNumberFormat="1" applyFont="1" applyBorder="1" applyAlignment="1">
      <alignment horizontal="right" vertical="center" wrapText="1"/>
    </xf>
    <xf numFmtId="0" fontId="29" fillId="0" borderId="0" xfId="11" applyFont="1" applyAlignment="1">
      <alignment vertical="top" wrapText="1"/>
    </xf>
    <xf numFmtId="49" fontId="12" fillId="0" borderId="99" xfId="11" applyNumberFormat="1" applyFont="1" applyBorder="1" applyAlignment="1">
      <alignment horizontal="right" vertical="center" wrapText="1"/>
    </xf>
    <xf numFmtId="49" fontId="12" fillId="0" borderId="96" xfId="11" applyNumberFormat="1" applyFont="1" applyBorder="1" applyAlignment="1">
      <alignment horizontal="right" vertical="center" wrapText="1"/>
    </xf>
    <xf numFmtId="49" fontId="12" fillId="0" borderId="89" xfId="11" applyNumberFormat="1" applyFont="1" applyBorder="1" applyAlignment="1">
      <alignment horizontal="right" vertical="center" wrapText="1"/>
    </xf>
    <xf numFmtId="0" fontId="31" fillId="0" borderId="0" xfId="11" applyFont="1" applyAlignment="1">
      <alignment vertical="top" wrapText="1"/>
    </xf>
    <xf numFmtId="0" fontId="2" fillId="0" borderId="0" xfId="11" applyAlignment="1">
      <alignment vertical="center" wrapText="1"/>
    </xf>
    <xf numFmtId="49" fontId="26" fillId="3" borderId="95" xfId="11" applyNumberFormat="1" applyFont="1" applyFill="1" applyBorder="1" applyAlignment="1">
      <alignment horizontal="left" vertical="center" wrapText="1"/>
    </xf>
    <xf numFmtId="49" fontId="12" fillId="0" borderId="91" xfId="11" applyNumberFormat="1" applyFont="1" applyBorder="1" applyAlignment="1">
      <alignment horizontal="center" vertical="center"/>
    </xf>
    <xf numFmtId="49" fontId="15" fillId="0" borderId="75" xfId="11" applyNumberFormat="1" applyFont="1" applyBorder="1" applyAlignment="1">
      <alignment horizontal="left" vertical="center" wrapText="1"/>
    </xf>
    <xf numFmtId="49" fontId="12" fillId="0" borderId="76" xfId="11" applyNumberFormat="1" applyFont="1" applyBorder="1" applyAlignment="1">
      <alignment horizontal="center" vertical="center" wrapText="1"/>
    </xf>
    <xf numFmtId="49" fontId="12" fillId="0" borderId="96" xfId="11" applyNumberFormat="1" applyFont="1" applyBorder="1" applyAlignment="1">
      <alignment horizontal="center" vertical="center"/>
    </xf>
    <xf numFmtId="49" fontId="12" fillId="0" borderId="75" xfId="11" applyNumberFormat="1" applyFont="1" applyBorder="1" applyAlignment="1">
      <alignment horizontal="center" vertical="center"/>
    </xf>
    <xf numFmtId="49" fontId="12" fillId="0" borderId="63" xfId="11" applyNumberFormat="1" applyFont="1" applyBorder="1" applyAlignment="1">
      <alignment horizontal="center" vertical="center"/>
    </xf>
    <xf numFmtId="49" fontId="12" fillId="0" borderId="0" xfId="11" applyNumberFormat="1" applyFont="1" applyAlignment="1">
      <alignment vertical="top" wrapText="1"/>
    </xf>
    <xf numFmtId="0" fontId="8" fillId="0" borderId="0" xfId="11" applyFont="1" applyAlignment="1">
      <alignment horizontal="right" vertical="center" wrapText="1"/>
    </xf>
    <xf numFmtId="0" fontId="8" fillId="0" borderId="0" xfId="11" applyFont="1" applyAlignment="1">
      <alignment vertical="center" wrapText="1"/>
    </xf>
    <xf numFmtId="0" fontId="11" fillId="0" borderId="0" xfId="11" applyFont="1"/>
    <xf numFmtId="0" fontId="8" fillId="0" borderId="0" xfId="12" applyFont="1" applyAlignment="1">
      <alignment vertical="top" wrapText="1"/>
    </xf>
    <xf numFmtId="0" fontId="11" fillId="0" borderId="0" xfId="11" applyFont="1" applyAlignment="1">
      <alignment vertical="center" wrapText="1"/>
    </xf>
    <xf numFmtId="3" fontId="11" fillId="0" borderId="0" xfId="11" applyNumberFormat="1" applyFont="1" applyAlignment="1">
      <alignment horizontal="center"/>
    </xf>
    <xf numFmtId="0" fontId="8" fillId="0" borderId="0" xfId="11" applyFont="1" applyAlignment="1">
      <alignment wrapText="1"/>
    </xf>
    <xf numFmtId="49" fontId="12" fillId="0" borderId="96" xfId="11" applyNumberFormat="1" applyFont="1" applyBorder="1" applyAlignment="1">
      <alignment horizontal="left" vertical="center" wrapText="1"/>
    </xf>
    <xf numFmtId="0" fontId="12" fillId="0" borderId="96" xfId="11" applyFont="1" applyBorder="1" applyAlignment="1">
      <alignment horizontal="left" vertical="center" wrapText="1"/>
    </xf>
    <xf numFmtId="0" fontId="8" fillId="0" borderId="0" xfId="12" applyFont="1" applyAlignment="1">
      <alignment vertical="center" wrapText="1"/>
    </xf>
    <xf numFmtId="0" fontId="11" fillId="0" borderId="0" xfId="1" applyFont="1" applyAlignment="1">
      <alignment horizontal="center" vertical="top" wrapText="1"/>
    </xf>
    <xf numFmtId="0" fontId="9" fillId="0" borderId="0" xfId="1" applyFont="1" applyAlignment="1">
      <alignment horizontal="left" vertical="top" wrapText="1"/>
    </xf>
    <xf numFmtId="0" fontId="8" fillId="0" borderId="0" xfId="6" applyFont="1" applyAlignment="1">
      <alignment horizontal="left" wrapText="1"/>
    </xf>
    <xf numFmtId="0" fontId="8" fillId="0" borderId="0" xfId="6" applyFont="1" applyAlignment="1">
      <alignment wrapText="1"/>
    </xf>
    <xf numFmtId="0" fontId="8" fillId="0" borderId="0" xfId="6" applyFont="1" applyAlignment="1">
      <alignment vertical="top" wrapText="1"/>
    </xf>
    <xf numFmtId="0" fontId="9" fillId="0" borderId="0" xfId="6" applyFont="1" applyAlignment="1">
      <alignment wrapText="1"/>
    </xf>
    <xf numFmtId="0" fontId="8" fillId="0" borderId="0" xfId="6" applyFont="1" applyAlignment="1">
      <alignment vertical="center" wrapText="1"/>
    </xf>
    <xf numFmtId="0" fontId="8" fillId="0" borderId="1" xfId="14" applyFont="1" applyBorder="1" applyAlignment="1">
      <alignment horizontal="left"/>
    </xf>
    <xf numFmtId="0" fontId="11" fillId="0" borderId="0" xfId="14" applyFont="1" applyAlignment="1">
      <alignment horizontal="center" vertical="top" wrapText="1"/>
    </xf>
    <xf numFmtId="0" fontId="8" fillId="0" borderId="0" xfId="6" applyFont="1"/>
    <xf numFmtId="0" fontId="8" fillId="0" borderId="0" xfId="6" applyFont="1" applyAlignment="1">
      <alignment horizontal="center"/>
    </xf>
    <xf numFmtId="3" fontId="8" fillId="0" borderId="0" xfId="6" applyNumberFormat="1" applyFont="1" applyAlignment="1">
      <alignment horizontal="center"/>
    </xf>
    <xf numFmtId="0" fontId="8" fillId="0" borderId="0" xfId="15" applyFont="1" applyAlignment="1">
      <alignment horizontal="left" wrapText="1"/>
    </xf>
    <xf numFmtId="0" fontId="8" fillId="0" borderId="0" xfId="15" applyFont="1" applyAlignment="1">
      <alignment wrapText="1"/>
    </xf>
    <xf numFmtId="0" fontId="8" fillId="0" borderId="0" xfId="15" applyFont="1" applyAlignment="1">
      <alignment horizontal="center" wrapText="1"/>
    </xf>
    <xf numFmtId="0" fontId="9" fillId="0" borderId="0" xfId="15" applyFont="1" applyAlignment="1">
      <alignment wrapText="1"/>
    </xf>
    <xf numFmtId="0" fontId="38" fillId="0" borderId="0" xfId="15" applyFont="1" applyAlignment="1">
      <alignment wrapText="1"/>
    </xf>
    <xf numFmtId="0" fontId="40" fillId="0" borderId="0" xfId="15" applyFont="1" applyAlignment="1">
      <alignment horizontal="left" vertical="center" wrapText="1"/>
    </xf>
    <xf numFmtId="0" fontId="42" fillId="0" borderId="2" xfId="15" applyFont="1" applyBorder="1" applyAlignment="1">
      <alignment horizontal="center" vertical="top" wrapText="1"/>
    </xf>
    <xf numFmtId="0" fontId="42" fillId="0" borderId="3" xfId="15" applyFont="1" applyBorder="1" applyAlignment="1">
      <alignment horizontal="center" vertical="top" wrapText="1"/>
    </xf>
    <xf numFmtId="0" fontId="42" fillId="0" borderId="4" xfId="15" applyFont="1" applyBorder="1" applyAlignment="1">
      <alignment horizontal="center" vertical="top" wrapText="1"/>
    </xf>
    <xf numFmtId="0" fontId="42" fillId="0" borderId="5" xfId="15" applyFont="1" applyBorder="1" applyAlignment="1">
      <alignment horizontal="center" vertical="top" wrapText="1"/>
    </xf>
    <xf numFmtId="0" fontId="32" fillId="5" borderId="82" xfId="15" applyFont="1" applyFill="1" applyBorder="1" applyAlignment="1">
      <alignment horizontal="center" vertical="center" wrapText="1"/>
    </xf>
    <xf numFmtId="0" fontId="32" fillId="5" borderId="61" xfId="15" applyFont="1" applyFill="1" applyBorder="1" applyAlignment="1">
      <alignment horizontal="center" vertical="center" wrapText="1"/>
    </xf>
    <xf numFmtId="0" fontId="32" fillId="5" borderId="83" xfId="15" applyFont="1" applyFill="1" applyBorder="1" applyAlignment="1">
      <alignment horizontal="center" vertical="center" wrapText="1"/>
    </xf>
    <xf numFmtId="49" fontId="32" fillId="0" borderId="6" xfId="15" applyNumberFormat="1" applyFont="1" applyBorder="1" applyAlignment="1">
      <alignment horizontal="center" vertical="center" wrapText="1"/>
    </xf>
    <xf numFmtId="49" fontId="32" fillId="0" borderId="7" xfId="15" applyNumberFormat="1" applyFont="1" applyBorder="1" applyAlignment="1">
      <alignment horizontal="center" vertical="center" wrapText="1"/>
    </xf>
    <xf numFmtId="9" fontId="32" fillId="0" borderId="7" xfId="15" applyNumberFormat="1" applyFont="1" applyBorder="1" applyAlignment="1">
      <alignment horizontal="center" vertical="center" wrapText="1"/>
    </xf>
    <xf numFmtId="49" fontId="32" fillId="0" borderId="7" xfId="15" applyNumberFormat="1" applyFont="1" applyBorder="1" applyAlignment="1">
      <alignment horizontal="left" vertical="center" wrapText="1"/>
    </xf>
    <xf numFmtId="49" fontId="32" fillId="0" borderId="8" xfId="15" applyNumberFormat="1" applyFont="1" applyBorder="1" applyAlignment="1">
      <alignment horizontal="left" vertical="center" wrapText="1"/>
    </xf>
    <xf numFmtId="9" fontId="32" fillId="0" borderId="9" xfId="15" applyNumberFormat="1" applyFont="1" applyBorder="1" applyAlignment="1">
      <alignment horizontal="center" vertical="center" wrapText="1"/>
    </xf>
    <xf numFmtId="0" fontId="8" fillId="0" borderId="0" xfId="15" applyFont="1" applyAlignment="1">
      <alignment vertical="center" wrapText="1"/>
    </xf>
    <xf numFmtId="49" fontId="32" fillId="0" borderId="14" xfId="15" applyNumberFormat="1" applyFont="1" applyBorder="1" applyAlignment="1">
      <alignment horizontal="center" vertical="center" wrapText="1"/>
    </xf>
    <xf numFmtId="49" fontId="32" fillId="0" borderId="15" xfId="15" applyNumberFormat="1" applyFont="1" applyBorder="1" applyAlignment="1">
      <alignment horizontal="center" vertical="center" wrapText="1"/>
    </xf>
    <xf numFmtId="9" fontId="32" fillId="0" borderId="15" xfId="15" applyNumberFormat="1" applyFont="1" applyBorder="1" applyAlignment="1">
      <alignment horizontal="center" vertical="center" wrapText="1"/>
    </xf>
    <xf numFmtId="49" fontId="32" fillId="0" borderId="15" xfId="15" applyNumberFormat="1" applyFont="1" applyBorder="1" applyAlignment="1">
      <alignment horizontal="left" vertical="center" wrapText="1"/>
    </xf>
    <xf numFmtId="49" fontId="32" fillId="0" borderId="16" xfId="15" applyNumberFormat="1" applyFont="1" applyBorder="1" applyAlignment="1">
      <alignment horizontal="left" vertical="center" wrapText="1"/>
    </xf>
    <xf numFmtId="9" fontId="32" fillId="0" borderId="17" xfId="15" applyNumberFormat="1" applyFont="1" applyBorder="1" applyAlignment="1">
      <alignment horizontal="center" vertical="center" wrapText="1"/>
    </xf>
    <xf numFmtId="0" fontId="44" fillId="0" borderId="0" xfId="15" applyFont="1" applyAlignment="1">
      <alignment horizontal="left" vertical="top" wrapText="1"/>
    </xf>
    <xf numFmtId="0" fontId="17" fillId="0" borderId="0" xfId="15" applyFont="1" applyAlignment="1">
      <alignment vertical="center" wrapText="1"/>
    </xf>
    <xf numFmtId="0" fontId="8" fillId="0" borderId="0" xfId="15" applyFont="1" applyAlignment="1">
      <alignment vertical="top" wrapText="1"/>
    </xf>
    <xf numFmtId="0" fontId="32" fillId="0" borderId="0" xfId="15" applyFont="1" applyAlignment="1">
      <alignment vertical="top" wrapText="1"/>
    </xf>
    <xf numFmtId="0" fontId="17" fillId="0" borderId="0" xfId="15" applyFont="1" applyAlignment="1">
      <alignment vertical="top" wrapText="1"/>
    </xf>
    <xf numFmtId="0" fontId="32" fillId="0" borderId="0" xfId="15" applyFont="1" applyAlignment="1" applyProtection="1">
      <alignment wrapText="1"/>
      <protection locked="0"/>
    </xf>
    <xf numFmtId="0" fontId="32" fillId="0" borderId="0" xfId="15" applyFont="1" applyAlignment="1">
      <alignment wrapText="1"/>
    </xf>
    <xf numFmtId="0" fontId="8" fillId="0" borderId="0" xfId="15" applyFont="1"/>
    <xf numFmtId="0" fontId="32" fillId="0" borderId="0" xfId="15" applyFont="1" applyAlignment="1" applyProtection="1">
      <alignment vertical="top" wrapText="1"/>
      <protection locked="0"/>
    </xf>
    <xf numFmtId="3" fontId="8" fillId="0" borderId="0" xfId="15" applyNumberFormat="1" applyFont="1" applyAlignment="1">
      <alignment horizontal="center"/>
    </xf>
    <xf numFmtId="49" fontId="12" fillId="0" borderId="144" xfId="11" applyNumberFormat="1" applyFont="1" applyBorder="1" applyAlignment="1">
      <alignment horizontal="center" vertical="center" wrapText="1"/>
    </xf>
    <xf numFmtId="49" fontId="26" fillId="0" borderId="148" xfId="11" applyNumberFormat="1" applyFont="1" applyBorder="1" applyAlignment="1">
      <alignment horizontal="center" vertical="center" wrapText="1"/>
    </xf>
    <xf numFmtId="49" fontId="26" fillId="0" borderId="149" xfId="11" applyNumberFormat="1" applyFont="1" applyBorder="1" applyAlignment="1">
      <alignment horizontal="center" vertical="center" wrapText="1"/>
    </xf>
    <xf numFmtId="49" fontId="12" fillId="0" borderId="152" xfId="11" applyNumberFormat="1" applyFont="1" applyBorder="1" applyAlignment="1">
      <alignment horizontal="center" vertical="center"/>
    </xf>
    <xf numFmtId="49" fontId="12" fillId="0" borderId="153" xfId="11" applyNumberFormat="1" applyFont="1" applyBorder="1" applyAlignment="1">
      <alignment horizontal="center" vertical="center" wrapText="1"/>
    </xf>
    <xf numFmtId="49" fontId="12" fillId="0" borderId="154" xfId="11" applyNumberFormat="1" applyFont="1" applyBorder="1" applyAlignment="1">
      <alignment horizontal="center" vertical="center"/>
    </xf>
    <xf numFmtId="49" fontId="12" fillId="0" borderId="155" xfId="11" applyNumberFormat="1" applyFont="1" applyBorder="1" applyAlignment="1">
      <alignment horizontal="center" vertical="center" wrapText="1"/>
    </xf>
    <xf numFmtId="49" fontId="12" fillId="0" borderId="156" xfId="11" applyNumberFormat="1" applyFont="1" applyBorder="1" applyAlignment="1">
      <alignment horizontal="center" vertical="center" wrapText="1"/>
    </xf>
    <xf numFmtId="49" fontId="12" fillId="0" borderId="157" xfId="11" applyNumberFormat="1" applyFont="1" applyBorder="1" applyAlignment="1">
      <alignment horizontal="center" vertical="center"/>
    </xf>
    <xf numFmtId="49" fontId="12" fillId="0" borderId="159" xfId="11" applyNumberFormat="1" applyFont="1" applyBorder="1" applyAlignment="1">
      <alignment horizontal="center" vertical="center"/>
    </xf>
    <xf numFmtId="49" fontId="12" fillId="0" borderId="161" xfId="11" applyNumberFormat="1" applyFont="1" applyBorder="1" applyAlignment="1">
      <alignment horizontal="center" vertical="center"/>
    </xf>
    <xf numFmtId="49" fontId="12" fillId="0" borderId="162" xfId="11" applyNumberFormat="1" applyFont="1" applyBorder="1" applyAlignment="1">
      <alignment horizontal="center" vertical="center"/>
    </xf>
    <xf numFmtId="49" fontId="12" fillId="0" borderId="160" xfId="11" applyNumberFormat="1" applyFont="1" applyBorder="1" applyAlignment="1">
      <alignment horizontal="center" vertical="center"/>
    </xf>
    <xf numFmtId="49" fontId="12" fillId="0" borderId="28" xfId="11" applyNumberFormat="1" applyFont="1" applyBorder="1" applyAlignment="1">
      <alignment horizontal="center" vertical="center"/>
    </xf>
    <xf numFmtId="49" fontId="12" fillId="0" borderId="13" xfId="11" applyNumberFormat="1" applyFont="1" applyBorder="1" applyAlignment="1">
      <alignment horizontal="center" vertical="center" wrapText="1"/>
    </xf>
    <xf numFmtId="49" fontId="26" fillId="3" borderId="163" xfId="11" applyNumberFormat="1" applyFont="1" applyFill="1" applyBorder="1" applyAlignment="1">
      <alignment horizontal="left" vertical="center" wrapText="1"/>
    </xf>
    <xf numFmtId="49" fontId="12" fillId="0" borderId="164" xfId="11" applyNumberFormat="1" applyFont="1" applyBorder="1" applyAlignment="1">
      <alignment horizontal="center" vertical="center"/>
    </xf>
    <xf numFmtId="49" fontId="26" fillId="0" borderId="165" xfId="11" applyNumberFormat="1" applyFont="1" applyBorder="1" applyAlignment="1">
      <alignment horizontal="left" vertical="center"/>
    </xf>
    <xf numFmtId="49" fontId="12" fillId="0" borderId="165" xfId="11" applyNumberFormat="1" applyFont="1" applyBorder="1" applyAlignment="1">
      <alignment horizontal="center" vertical="center"/>
    </xf>
    <xf numFmtId="49" fontId="12" fillId="0" borderId="166" xfId="11" applyNumberFormat="1" applyFont="1" applyBorder="1" applyAlignment="1">
      <alignment horizontal="center" vertical="center"/>
    </xf>
    <xf numFmtId="49" fontId="12" fillId="0" borderId="167" xfId="11" applyNumberFormat="1" applyFont="1" applyBorder="1" applyAlignment="1">
      <alignment horizontal="center" vertical="center" wrapText="1"/>
    </xf>
    <xf numFmtId="49" fontId="12" fillId="0" borderId="168" xfId="11" applyNumberFormat="1" applyFont="1" applyBorder="1" applyAlignment="1">
      <alignment horizontal="center" vertical="center" wrapText="1"/>
    </xf>
    <xf numFmtId="49" fontId="12" fillId="0" borderId="169" xfId="11" applyNumberFormat="1" applyFont="1" applyBorder="1" applyAlignment="1">
      <alignment horizontal="center" vertical="center" wrapText="1"/>
    </xf>
    <xf numFmtId="49" fontId="12" fillId="0" borderId="9" xfId="11" applyNumberFormat="1" applyFont="1" applyBorder="1" applyAlignment="1">
      <alignment horizontal="center" vertical="center" wrapText="1"/>
    </xf>
    <xf numFmtId="49" fontId="12" fillId="0" borderId="170" xfId="11" applyNumberFormat="1" applyFont="1" applyBorder="1" applyAlignment="1">
      <alignment horizontal="center" vertical="center" wrapText="1"/>
    </xf>
    <xf numFmtId="49" fontId="12" fillId="0" borderId="171" xfId="11" applyNumberFormat="1" applyFont="1" applyBorder="1" applyAlignment="1">
      <alignment horizontal="center" vertical="center"/>
    </xf>
    <xf numFmtId="49" fontId="12" fillId="0" borderId="172" xfId="11" applyNumberFormat="1" applyFont="1" applyBorder="1" applyAlignment="1">
      <alignment horizontal="center" vertical="center" wrapText="1"/>
    </xf>
    <xf numFmtId="49" fontId="12" fillId="0" borderId="141" xfId="11" applyNumberFormat="1" applyFont="1" applyBorder="1" applyAlignment="1">
      <alignment horizontal="center" vertical="center" wrapText="1"/>
    </xf>
    <xf numFmtId="49" fontId="12" fillId="0" borderId="173" xfId="11" applyNumberFormat="1" applyFont="1" applyBorder="1" applyAlignment="1">
      <alignment horizontal="center" vertical="center" wrapText="1"/>
    </xf>
    <xf numFmtId="49" fontId="12" fillId="0" borderId="66" xfId="11" applyNumberFormat="1" applyFont="1" applyBorder="1" applyAlignment="1">
      <alignment horizontal="center" vertical="center" wrapText="1"/>
    </xf>
    <xf numFmtId="49" fontId="12" fillId="0" borderId="47" xfId="11" applyNumberFormat="1" applyFont="1" applyBorder="1" applyAlignment="1">
      <alignment horizontal="center" vertical="center" wrapText="1"/>
    </xf>
    <xf numFmtId="49" fontId="12" fillId="0" borderId="136" xfId="11" applyNumberFormat="1" applyFont="1" applyBorder="1" applyAlignment="1">
      <alignment vertical="center" wrapText="1"/>
    </xf>
    <xf numFmtId="49" fontId="12" fillId="0" borderId="137" xfId="11" applyNumberFormat="1" applyFont="1" applyBorder="1" applyAlignment="1">
      <alignment vertical="center" wrapText="1"/>
    </xf>
    <xf numFmtId="49" fontId="15" fillId="0" borderId="98" xfId="0" applyNumberFormat="1" applyFont="1" applyBorder="1" applyAlignment="1">
      <alignment horizontal="left" vertical="center" wrapText="1"/>
    </xf>
    <xf numFmtId="0" fontId="12" fillId="0" borderId="143" xfId="11" applyFont="1" applyBorder="1" applyAlignment="1">
      <alignment horizontal="left" vertical="center" wrapText="1"/>
    </xf>
    <xf numFmtId="0" fontId="8" fillId="0" borderId="0" xfId="15" applyFont="1" applyAlignment="1">
      <alignment horizontal="center" vertical="top" wrapText="1"/>
    </xf>
    <xf numFmtId="9" fontId="35" fillId="0" borderId="26" xfId="15" applyNumberFormat="1" applyFont="1" applyBorder="1" applyAlignment="1" applyProtection="1">
      <alignment horizontal="center" vertical="center" wrapText="1"/>
      <protection locked="0"/>
    </xf>
    <xf numFmtId="164" fontId="16" fillId="0" borderId="38" xfId="15" applyNumberFormat="1" applyFont="1" applyBorder="1" applyAlignment="1" applyProtection="1">
      <alignment vertical="center" wrapText="1"/>
      <protection locked="0"/>
    </xf>
    <xf numFmtId="9" fontId="16" fillId="0" borderId="38" xfId="15" applyNumberFormat="1" applyFont="1" applyBorder="1" applyAlignment="1" applyProtection="1">
      <alignment horizontal="center" vertical="center" wrapText="1"/>
      <protection locked="0"/>
    </xf>
    <xf numFmtId="164" fontId="16" fillId="0" borderId="11" xfId="15" applyNumberFormat="1" applyFont="1" applyBorder="1" applyAlignment="1" applyProtection="1">
      <alignment vertical="center" wrapText="1"/>
      <protection locked="0"/>
    </xf>
    <xf numFmtId="9" fontId="16" fillId="0" borderId="11" xfId="15" applyNumberFormat="1" applyFont="1" applyBorder="1" applyAlignment="1" applyProtection="1">
      <alignment horizontal="center" vertical="center" wrapText="1"/>
      <protection locked="0"/>
    </xf>
    <xf numFmtId="164" fontId="35" fillId="0" borderId="38" xfId="15" applyNumberFormat="1" applyFont="1" applyBorder="1" applyAlignment="1" applyProtection="1">
      <alignment vertical="center" wrapText="1"/>
      <protection locked="0"/>
    </xf>
    <xf numFmtId="9" fontId="35" fillId="0" borderId="38" xfId="15" applyNumberFormat="1" applyFont="1" applyBorder="1" applyAlignment="1" applyProtection="1">
      <alignment horizontal="center" vertical="center" wrapText="1"/>
      <protection locked="0"/>
    </xf>
    <xf numFmtId="3" fontId="16" fillId="6" borderId="122" xfId="10" applyNumberFormat="1" applyFont="1" applyFill="1" applyBorder="1" applyAlignment="1">
      <alignment horizontal="center" vertical="center" wrapText="1"/>
    </xf>
    <xf numFmtId="164" fontId="8" fillId="0" borderId="84" xfId="15" applyNumberFormat="1" applyFont="1" applyBorder="1" applyAlignment="1" applyProtection="1">
      <alignment vertical="center" wrapText="1"/>
      <protection locked="0"/>
    </xf>
    <xf numFmtId="164" fontId="35" fillId="0" borderId="44" xfId="15" applyNumberFormat="1" applyFont="1" applyBorder="1" applyAlignment="1" applyProtection="1">
      <alignment vertical="center" wrapText="1"/>
      <protection locked="0"/>
    </xf>
    <xf numFmtId="164" fontId="35" fillId="0" borderId="11" xfId="15" applyNumberFormat="1" applyFont="1" applyBorder="1" applyAlignment="1" applyProtection="1">
      <alignment vertical="center" wrapText="1"/>
      <protection locked="0"/>
    </xf>
    <xf numFmtId="9" fontId="35" fillId="0" borderId="11" xfId="15" applyNumberFormat="1" applyFont="1" applyBorder="1" applyAlignment="1" applyProtection="1">
      <alignment horizontal="center" vertical="center" wrapText="1"/>
      <protection locked="0"/>
    </xf>
    <xf numFmtId="3" fontId="16" fillId="6" borderId="54" xfId="10" applyNumberFormat="1" applyFont="1" applyFill="1" applyBorder="1" applyAlignment="1">
      <alignment horizontal="center" vertical="center" wrapText="1"/>
    </xf>
    <xf numFmtId="164" fontId="8" fillId="0" borderId="25" xfId="15" applyNumberFormat="1" applyFont="1" applyBorder="1" applyAlignment="1" applyProtection="1">
      <alignment vertical="center" wrapText="1"/>
      <protection locked="0"/>
    </xf>
    <xf numFmtId="0" fontId="8" fillId="0" borderId="0" xfId="15" applyFont="1" applyAlignment="1">
      <alignment horizontal="right" vertical="center" wrapText="1"/>
    </xf>
    <xf numFmtId="164" fontId="8" fillId="0" borderId="0" xfId="15" applyNumberFormat="1" applyFont="1" applyAlignment="1" applyProtection="1">
      <alignment vertical="center" wrapText="1"/>
      <protection locked="0"/>
    </xf>
    <xf numFmtId="0" fontId="8" fillId="0" borderId="0" xfId="15" applyFont="1" applyAlignment="1">
      <alignment horizontal="left" vertical="center" wrapText="1"/>
    </xf>
    <xf numFmtId="0" fontId="8" fillId="0" borderId="0" xfId="15" applyFont="1" applyAlignment="1">
      <alignment vertical="center"/>
    </xf>
    <xf numFmtId="9" fontId="8" fillId="0" borderId="38" xfId="15" applyNumberFormat="1" applyFont="1" applyBorder="1" applyAlignment="1" applyProtection="1">
      <alignment horizontal="center" vertical="center" wrapText="1"/>
      <protection locked="0"/>
    </xf>
    <xf numFmtId="3" fontId="16" fillId="6" borderId="53" xfId="10" applyNumberFormat="1" applyFont="1" applyFill="1" applyBorder="1" applyAlignment="1">
      <alignment horizontal="center" vertical="center" wrapText="1"/>
    </xf>
    <xf numFmtId="9" fontId="8" fillId="0" borderId="11" xfId="15" applyNumberFormat="1" applyFont="1" applyBorder="1" applyAlignment="1" applyProtection="1">
      <alignment horizontal="center" vertical="center" wrapText="1"/>
      <protection locked="0"/>
    </xf>
    <xf numFmtId="0" fontId="8" fillId="0" borderId="0" xfId="15" applyFont="1" applyAlignment="1">
      <alignment horizontal="right"/>
    </xf>
    <xf numFmtId="0" fontId="32" fillId="0" borderId="1" xfId="15" applyFont="1" applyBorder="1" applyAlignment="1">
      <alignment horizontal="center"/>
    </xf>
    <xf numFmtId="9" fontId="8" fillId="0" borderId="15" xfId="15" applyNumberFormat="1" applyFont="1" applyBorder="1" applyAlignment="1" applyProtection="1">
      <alignment horizontal="center" vertical="center" wrapText="1"/>
      <protection locked="0"/>
    </xf>
    <xf numFmtId="0" fontId="8" fillId="0" borderId="0" xfId="15" applyFont="1" applyAlignment="1">
      <alignment horizontal="right" vertical="center"/>
    </xf>
    <xf numFmtId="0" fontId="11" fillId="0" borderId="0" xfId="15" applyFont="1" applyAlignment="1">
      <alignment wrapText="1"/>
    </xf>
    <xf numFmtId="0" fontId="11" fillId="0" borderId="0" xfId="15" applyFont="1" applyAlignment="1">
      <alignment horizontal="left" vertical="center" wrapText="1"/>
    </xf>
    <xf numFmtId="0" fontId="8" fillId="0" borderId="0" xfId="15" applyFont="1" applyAlignment="1">
      <alignment horizontal="center"/>
    </xf>
    <xf numFmtId="0" fontId="12" fillId="0" borderId="0" xfId="15" applyFont="1" applyAlignment="1">
      <alignment wrapText="1"/>
    </xf>
    <xf numFmtId="0" fontId="10" fillId="0" borderId="0" xfId="15" applyFont="1" applyAlignment="1">
      <alignment vertical="center" wrapText="1"/>
    </xf>
    <xf numFmtId="0" fontId="10" fillId="0" borderId="0" xfId="15" applyFont="1" applyAlignment="1">
      <alignment wrapText="1"/>
    </xf>
    <xf numFmtId="164" fontId="8" fillId="0" borderId="44" xfId="15" applyNumberFormat="1" applyFont="1" applyBorder="1" applyAlignment="1" applyProtection="1">
      <alignment horizontal="right" vertical="center" wrapText="1"/>
      <protection locked="0"/>
    </xf>
    <xf numFmtId="9" fontId="8" fillId="0" borderId="44" xfId="15" applyNumberFormat="1" applyFont="1" applyBorder="1" applyAlignment="1" applyProtection="1">
      <alignment horizontal="center" vertical="center" wrapText="1"/>
      <protection locked="0"/>
    </xf>
    <xf numFmtId="164" fontId="8" fillId="0" borderId="44" xfId="15" applyNumberFormat="1" applyFont="1" applyBorder="1" applyAlignment="1" applyProtection="1">
      <alignment vertical="center" wrapText="1"/>
      <protection locked="0"/>
    </xf>
    <xf numFmtId="0" fontId="8" fillId="0" borderId="0" xfId="15" applyFont="1" applyAlignment="1">
      <alignment horizontal="right" wrapText="1"/>
    </xf>
    <xf numFmtId="49" fontId="12" fillId="0" borderId="179" xfId="11" applyNumberFormat="1" applyFont="1" applyBorder="1" applyAlignment="1">
      <alignment horizontal="center" vertical="center"/>
    </xf>
    <xf numFmtId="49" fontId="12" fillId="0" borderId="178" xfId="11" applyNumberFormat="1" applyFont="1" applyBorder="1" applyAlignment="1">
      <alignment horizontal="center" vertical="center" wrapText="1"/>
    </xf>
    <xf numFmtId="49" fontId="12" fillId="0" borderId="74" xfId="11" applyNumberFormat="1" applyFont="1" applyBorder="1" applyAlignment="1">
      <alignment vertical="center" wrapText="1"/>
    </xf>
    <xf numFmtId="49" fontId="15" fillId="0" borderId="74" xfId="11" applyNumberFormat="1" applyFont="1" applyBorder="1" applyAlignment="1">
      <alignment vertical="center" wrapText="1"/>
    </xf>
    <xf numFmtId="49" fontId="15" fillId="0" borderId="137" xfId="11" applyNumberFormat="1" applyFont="1" applyBorder="1" applyAlignment="1">
      <alignment vertical="center" wrapText="1"/>
    </xf>
    <xf numFmtId="0" fontId="12" fillId="0" borderId="137" xfId="11" applyFont="1" applyBorder="1" applyAlignment="1">
      <alignment horizontal="justify" vertical="center"/>
    </xf>
    <xf numFmtId="49" fontId="12" fillId="0" borderId="25" xfId="11" applyNumberFormat="1" applyFont="1" applyBorder="1" applyAlignment="1">
      <alignment horizontal="center" vertical="center" wrapText="1"/>
    </xf>
    <xf numFmtId="49" fontId="12" fillId="0" borderId="64" xfId="0" applyNumberFormat="1" applyFont="1" applyBorder="1" applyAlignment="1">
      <alignment vertical="center" wrapText="1"/>
    </xf>
    <xf numFmtId="49" fontId="12" fillId="0" borderId="138" xfId="11" applyNumberFormat="1" applyFont="1" applyBorder="1" applyAlignment="1">
      <alignment horizontal="center" vertical="center" wrapText="1"/>
    </xf>
    <xf numFmtId="49" fontId="12" fillId="0" borderId="27" xfId="11" applyNumberFormat="1" applyFont="1" applyBorder="1" applyAlignment="1">
      <alignment horizontal="center" vertical="center" wrapText="1"/>
    </xf>
    <xf numFmtId="49" fontId="12" fillId="0" borderId="0" xfId="11" applyNumberFormat="1" applyFont="1" applyAlignment="1">
      <alignment horizontal="center" vertical="center" wrapText="1"/>
    </xf>
    <xf numFmtId="49" fontId="12" fillId="0" borderId="1" xfId="11" applyNumberFormat="1" applyFont="1" applyBorder="1" applyAlignment="1">
      <alignment horizontal="center" vertical="center" wrapText="1"/>
    </xf>
    <xf numFmtId="49" fontId="12" fillId="0" borderId="181" xfId="11" applyNumberFormat="1" applyFont="1" applyBorder="1" applyAlignment="1">
      <alignment horizontal="center" vertical="center" wrapText="1"/>
    </xf>
    <xf numFmtId="49" fontId="12" fillId="0" borderId="62" xfId="11" applyNumberFormat="1" applyFont="1" applyBorder="1" applyAlignment="1">
      <alignment horizontal="center" vertical="center" wrapText="1"/>
    </xf>
    <xf numFmtId="49" fontId="12" fillId="0" borderId="182" xfId="11" applyNumberFormat="1" applyFont="1" applyBorder="1" applyAlignment="1">
      <alignment horizontal="center" vertical="center" wrapText="1"/>
    </xf>
    <xf numFmtId="49" fontId="12" fillId="0" borderId="95" xfId="11" applyNumberFormat="1" applyFont="1" applyBorder="1" applyAlignment="1">
      <alignment horizontal="center" vertical="center" wrapText="1"/>
    </xf>
    <xf numFmtId="49" fontId="12" fillId="0" borderId="87" xfId="11" applyNumberFormat="1" applyFont="1" applyBorder="1" applyAlignment="1">
      <alignment horizontal="center" vertical="center" wrapText="1"/>
    </xf>
    <xf numFmtId="49" fontId="15" fillId="0" borderId="80" xfId="0" applyNumberFormat="1" applyFont="1" applyBorder="1" applyAlignment="1">
      <alignment horizontal="center" vertical="center" wrapText="1"/>
    </xf>
    <xf numFmtId="49" fontId="15" fillId="0" borderId="136" xfId="11" applyNumberFormat="1" applyFont="1" applyBorder="1" applyAlignment="1">
      <alignment horizontal="left" vertical="center" wrapText="1"/>
    </xf>
    <xf numFmtId="49" fontId="12" fillId="0" borderId="70" xfId="0" applyNumberFormat="1" applyFont="1" applyBorder="1" applyAlignment="1">
      <alignment horizontal="center" vertical="center"/>
    </xf>
    <xf numFmtId="49" fontId="15" fillId="0" borderId="74" xfId="11" applyNumberFormat="1" applyFont="1" applyBorder="1" applyAlignment="1">
      <alignment horizontal="left" vertical="center" wrapText="1"/>
    </xf>
    <xf numFmtId="49" fontId="12" fillId="0" borderId="75" xfId="0" applyNumberFormat="1" applyFont="1" applyBorder="1" applyAlignment="1">
      <alignment horizontal="center" vertical="center"/>
    </xf>
    <xf numFmtId="49" fontId="15" fillId="0" borderId="137" xfId="11" applyNumberFormat="1" applyFont="1" applyBorder="1" applyAlignment="1">
      <alignment horizontal="left" vertical="center" wrapText="1"/>
    </xf>
    <xf numFmtId="49" fontId="15" fillId="0" borderId="180" xfId="11" applyNumberFormat="1" applyFont="1" applyBorder="1" applyAlignment="1">
      <alignment horizontal="left" vertical="center" wrapText="1"/>
    </xf>
    <xf numFmtId="49" fontId="12" fillId="0" borderId="98" xfId="0" applyNumberFormat="1" applyFont="1" applyBorder="1" applyAlignment="1">
      <alignment horizontal="center" vertical="center"/>
    </xf>
    <xf numFmtId="49" fontId="15" fillId="0" borderId="77" xfId="11" applyNumberFormat="1" applyFont="1" applyBorder="1" applyAlignment="1">
      <alignment horizontal="left" vertical="center" wrapText="1"/>
    </xf>
    <xf numFmtId="49" fontId="12" fillId="0" borderId="70" xfId="11" applyNumberFormat="1" applyFont="1" applyBorder="1" applyAlignment="1">
      <alignment horizontal="center" vertical="center"/>
    </xf>
    <xf numFmtId="49" fontId="12" fillId="0" borderId="98" xfId="11" applyNumberFormat="1" applyFont="1" applyBorder="1" applyAlignment="1">
      <alignment horizontal="center" vertical="center"/>
    </xf>
    <xf numFmtId="49" fontId="12" fillId="0" borderId="97" xfId="11" applyNumberFormat="1" applyFont="1" applyBorder="1" applyAlignment="1">
      <alignment horizontal="center" vertical="center"/>
    </xf>
    <xf numFmtId="49" fontId="15" fillId="0" borderId="180" xfId="0" applyNumberFormat="1" applyFont="1" applyBorder="1" applyAlignment="1">
      <alignment horizontal="left" vertical="center" wrapText="1"/>
    </xf>
    <xf numFmtId="49" fontId="15" fillId="0" borderId="74" xfId="0" applyNumberFormat="1" applyFont="1" applyBorder="1" applyAlignment="1">
      <alignment horizontal="left" vertical="center" wrapText="1"/>
    </xf>
    <xf numFmtId="49" fontId="15" fillId="0" borderId="137" xfId="0" applyNumberFormat="1" applyFont="1" applyBorder="1" applyAlignment="1">
      <alignment horizontal="left" vertical="center" wrapText="1"/>
    </xf>
    <xf numFmtId="49" fontId="12" fillId="0" borderId="100" xfId="0" applyNumberFormat="1" applyFont="1" applyBorder="1" applyAlignment="1">
      <alignment horizontal="center" vertical="center"/>
    </xf>
    <xf numFmtId="49" fontId="15" fillId="0" borderId="93" xfId="11" applyNumberFormat="1" applyFont="1" applyBorder="1" applyAlignment="1">
      <alignment horizontal="left" vertical="center" wrapText="1"/>
    </xf>
    <xf numFmtId="49" fontId="12" fillId="0" borderId="183" xfId="11" applyNumberFormat="1" applyFont="1" applyBorder="1" applyAlignment="1">
      <alignment horizontal="center" vertical="center" wrapText="1"/>
    </xf>
    <xf numFmtId="49" fontId="12" fillId="0" borderId="184" xfId="11" applyNumberFormat="1" applyFont="1" applyBorder="1" applyAlignment="1">
      <alignment horizontal="center" vertical="center"/>
    </xf>
    <xf numFmtId="49" fontId="12" fillId="0" borderId="185" xfId="11" applyNumberFormat="1" applyFont="1" applyBorder="1" applyAlignment="1">
      <alignment horizontal="left" vertical="center" wrapText="1"/>
    </xf>
    <xf numFmtId="49" fontId="26" fillId="0" borderId="174" xfId="11" applyNumberFormat="1" applyFont="1" applyBorder="1" applyAlignment="1">
      <alignment horizontal="center" vertical="center" wrapText="1"/>
    </xf>
    <xf numFmtId="0" fontId="9" fillId="0" borderId="0" xfId="1" applyFont="1" applyAlignment="1">
      <alignment horizontal="left" vertical="center" wrapText="1"/>
    </xf>
    <xf numFmtId="0" fontId="9" fillId="0" borderId="0" xfId="1" applyFont="1" applyAlignment="1">
      <alignment horizontal="left" vertical="top"/>
    </xf>
    <xf numFmtId="0" fontId="9" fillId="0" borderId="0" xfId="1" applyFont="1" applyAlignment="1">
      <alignment vertical="top" wrapText="1"/>
    </xf>
    <xf numFmtId="0" fontId="9" fillId="0" borderId="0" xfId="1" applyFont="1" applyAlignment="1">
      <alignment vertical="top"/>
    </xf>
    <xf numFmtId="0" fontId="9" fillId="0" borderId="0" xfId="6" applyFont="1" applyAlignment="1">
      <alignment vertical="top" wrapText="1"/>
    </xf>
    <xf numFmtId="0" fontId="9" fillId="0" borderId="0" xfId="6" applyFont="1" applyAlignment="1">
      <alignment vertical="top"/>
    </xf>
    <xf numFmtId="0" fontId="26" fillId="0" borderId="0" xfId="11" applyFont="1" applyAlignment="1">
      <alignment horizontal="left" vertical="top"/>
    </xf>
    <xf numFmtId="0" fontId="9" fillId="0" borderId="0" xfId="11" applyFont="1" applyAlignment="1">
      <alignment horizontal="left" vertical="top"/>
    </xf>
    <xf numFmtId="0" fontId="26" fillId="0" borderId="0" xfId="15" applyFont="1" applyAlignment="1" applyProtection="1">
      <alignment horizontal="left" vertical="top"/>
      <protection locked="0"/>
    </xf>
    <xf numFmtId="0" fontId="8" fillId="0" borderId="0" xfId="1" applyFont="1" applyAlignment="1">
      <alignment horizontal="left" vertical="top"/>
    </xf>
    <xf numFmtId="0" fontId="8" fillId="0" borderId="0" xfId="1" applyFont="1" applyAlignment="1">
      <alignment horizontal="left" vertical="center"/>
    </xf>
    <xf numFmtId="0" fontId="9" fillId="0" borderId="0" xfId="1" applyFont="1" applyAlignment="1">
      <alignment horizontal="left" vertical="center"/>
    </xf>
    <xf numFmtId="49" fontId="8" fillId="0" borderId="0" xfId="1" applyNumberFormat="1" applyFont="1" applyAlignment="1">
      <alignment horizontal="left" vertical="center"/>
    </xf>
    <xf numFmtId="0" fontId="9" fillId="0" borderId="0" xfId="6" quotePrefix="1" applyFont="1" applyAlignment="1">
      <alignment horizontal="left" vertical="top"/>
    </xf>
    <xf numFmtId="0" fontId="9" fillId="0" borderId="0" xfId="6" applyFont="1" applyAlignment="1">
      <alignment horizontal="left" vertical="top"/>
    </xf>
    <xf numFmtId="0" fontId="8" fillId="0" borderId="0" xfId="6" applyFont="1" applyAlignment="1">
      <alignment horizontal="left" vertical="top"/>
    </xf>
    <xf numFmtId="0" fontId="32" fillId="0" borderId="0" xfId="15" applyFont="1" applyAlignment="1" applyProtection="1">
      <alignment horizontal="left"/>
      <protection locked="0"/>
    </xf>
    <xf numFmtId="0" fontId="8" fillId="0" borderId="0" xfId="12" applyFont="1" applyAlignment="1">
      <alignment horizontal="left" vertical="center"/>
    </xf>
    <xf numFmtId="14" fontId="8" fillId="0" borderId="0" xfId="12" applyNumberFormat="1" applyFont="1" applyAlignment="1">
      <alignment horizontal="left" vertical="center"/>
    </xf>
    <xf numFmtId="49" fontId="33" fillId="2" borderId="61" xfId="11" applyNumberFormat="1" applyFont="1" applyFill="1" applyBorder="1" applyAlignment="1"/>
    <xf numFmtId="164" fontId="8" fillId="0" borderId="0" xfId="15" applyNumberFormat="1" applyFont="1" applyAlignment="1" applyProtection="1">
      <alignment vertical="center"/>
      <protection locked="0"/>
    </xf>
    <xf numFmtId="164" fontId="9" fillId="0" borderId="0" xfId="15" applyNumberFormat="1" applyFont="1" applyAlignment="1" applyProtection="1">
      <alignment vertical="center"/>
      <protection locked="0"/>
    </xf>
    <xf numFmtId="49" fontId="33" fillId="2" borderId="61" xfId="15" applyNumberFormat="1" applyFont="1" applyFill="1" applyBorder="1" applyAlignment="1"/>
    <xf numFmtId="49" fontId="9" fillId="2" borderId="61" xfId="15" applyNumberFormat="1" applyFont="1" applyFill="1" applyBorder="1" applyAlignment="1"/>
    <xf numFmtId="49" fontId="9" fillId="0" borderId="0" xfId="6" applyNumberFormat="1" applyFont="1" applyAlignment="1"/>
    <xf numFmtId="49" fontId="9" fillId="0" borderId="0" xfId="1" applyNumberFormat="1" applyFont="1" applyAlignment="1"/>
    <xf numFmtId="14" fontId="8" fillId="0" borderId="0" xfId="1" applyNumberFormat="1" applyFont="1" applyAlignment="1">
      <alignment horizontal="left" vertical="center"/>
    </xf>
    <xf numFmtId="49" fontId="12" fillId="0" borderId="166" xfId="11" applyNumberFormat="1" applyFont="1" applyFill="1" applyBorder="1" applyAlignment="1">
      <alignment horizontal="center" vertical="center"/>
    </xf>
    <xf numFmtId="49" fontId="12" fillId="0" borderId="27" xfId="11" applyNumberFormat="1" applyFont="1" applyFill="1" applyBorder="1" applyAlignment="1">
      <alignment horizontal="center" vertical="center" wrapText="1"/>
    </xf>
    <xf numFmtId="49" fontId="12" fillId="0" borderId="13" xfId="11" applyNumberFormat="1" applyFont="1" applyFill="1" applyBorder="1" applyAlignment="1">
      <alignment horizontal="center" vertical="center" wrapText="1"/>
    </xf>
    <xf numFmtId="0" fontId="12" fillId="0" borderId="0" xfId="11" applyFont="1" applyFill="1" applyAlignment="1">
      <alignment vertical="center"/>
    </xf>
    <xf numFmtId="164" fontId="35" fillId="0" borderId="46" xfId="15" applyNumberFormat="1" applyFont="1" applyBorder="1" applyAlignment="1" applyProtection="1">
      <alignment vertical="center" wrapText="1"/>
      <protection locked="0"/>
    </xf>
    <xf numFmtId="9" fontId="35" fillId="0" borderId="43" xfId="15" applyNumberFormat="1" applyFont="1" applyBorder="1" applyAlignment="1" applyProtection="1">
      <alignment horizontal="center" vertical="center" wrapText="1"/>
      <protection locked="0"/>
    </xf>
    <xf numFmtId="164" fontId="8" fillId="0" borderId="134" xfId="15" applyNumberFormat="1" applyFont="1" applyBorder="1" applyAlignment="1" applyProtection="1">
      <alignment vertical="center" wrapText="1"/>
      <protection locked="0"/>
    </xf>
    <xf numFmtId="0" fontId="32" fillId="0" borderId="0" xfId="15" applyFont="1" applyBorder="1" applyAlignment="1">
      <alignment horizontal="center"/>
    </xf>
    <xf numFmtId="0" fontId="16" fillId="0" borderId="79" xfId="10" applyFont="1" applyBorder="1" applyAlignment="1">
      <alignment horizontal="center" vertical="center"/>
    </xf>
    <xf numFmtId="0" fontId="16" fillId="0" borderId="11" xfId="10" applyFont="1" applyFill="1" applyBorder="1" applyAlignment="1">
      <alignment horizontal="center" vertical="center"/>
    </xf>
    <xf numFmtId="0" fontId="16" fillId="0" borderId="134" xfId="10" applyFont="1" applyFill="1" applyBorder="1" applyAlignment="1">
      <alignment horizontal="center" vertical="center"/>
    </xf>
    <xf numFmtId="164" fontId="8" fillId="0" borderId="79" xfId="15" applyNumberFormat="1" applyFont="1" applyBorder="1" applyAlignment="1" applyProtection="1">
      <alignment vertical="center" wrapText="1"/>
      <protection locked="0"/>
    </xf>
    <xf numFmtId="164" fontId="8" fillId="0" borderId="10" xfId="15" applyNumberFormat="1" applyFont="1" applyBorder="1" applyAlignment="1" applyProtection="1">
      <alignment vertical="center" wrapText="1"/>
      <protection locked="0"/>
    </xf>
    <xf numFmtId="9" fontId="35" fillId="0" borderId="25" xfId="15" applyNumberFormat="1" applyFont="1" applyBorder="1" applyAlignment="1" applyProtection="1">
      <alignment horizontal="center" vertical="center" wrapText="1"/>
      <protection locked="0"/>
    </xf>
    <xf numFmtId="0" fontId="8" fillId="0" borderId="0" xfId="1" applyFont="1" applyAlignment="1">
      <alignment horizontal="left" vertical="center" wrapText="1"/>
    </xf>
    <xf numFmtId="0" fontId="9" fillId="0" borderId="0" xfId="1" applyFont="1" applyAlignment="1">
      <alignment horizontal="left" wrapText="1"/>
    </xf>
    <xf numFmtId="0" fontId="8" fillId="0" borderId="0" xfId="1" applyFont="1" applyAlignment="1">
      <alignment horizontal="left"/>
    </xf>
    <xf numFmtId="0" fontId="8" fillId="0" borderId="0" xfId="1" applyFont="1" applyAlignment="1">
      <alignment horizontal="center"/>
    </xf>
    <xf numFmtId="0" fontId="10" fillId="0" borderId="0" xfId="1" applyFont="1" applyAlignment="1">
      <alignment horizontal="center"/>
    </xf>
    <xf numFmtId="49" fontId="8" fillId="0" borderId="0" xfId="1" applyNumberFormat="1" applyFont="1" applyAlignment="1">
      <alignment horizontal="left" vertical="center" wrapText="1"/>
    </xf>
    <xf numFmtId="0" fontId="8" fillId="0" borderId="0" xfId="1" applyFont="1" applyAlignment="1">
      <alignment horizontal="left" wrapText="1"/>
    </xf>
    <xf numFmtId="0" fontId="8" fillId="0" borderId="0" xfId="1" applyFont="1" applyAlignment="1">
      <alignment horizontal="center" wrapText="1"/>
    </xf>
    <xf numFmtId="0" fontId="10" fillId="0" borderId="0" xfId="1" applyFont="1" applyAlignment="1">
      <alignment horizontal="center" wrapText="1"/>
    </xf>
    <xf numFmtId="0" fontId="8" fillId="0" borderId="0" xfId="1" applyFont="1" applyAlignment="1">
      <alignment horizontal="left" vertical="top" wrapText="1"/>
    </xf>
    <xf numFmtId="0" fontId="10" fillId="0" borderId="0" xfId="1" applyFont="1" applyAlignment="1">
      <alignment horizontal="center" vertical="center" wrapText="1"/>
    </xf>
    <xf numFmtId="0" fontId="8" fillId="0" borderId="0" xfId="6" applyFont="1" applyAlignment="1">
      <alignment horizontal="left" wrapText="1"/>
    </xf>
    <xf numFmtId="0" fontId="8" fillId="0" borderId="0" xfId="6" applyFont="1" applyAlignment="1">
      <alignment horizontal="center" wrapText="1"/>
    </xf>
    <xf numFmtId="0" fontId="27" fillId="0" borderId="0" xfId="6" applyFont="1" applyAlignment="1">
      <alignment horizontal="center" wrapText="1"/>
    </xf>
    <xf numFmtId="0" fontId="8" fillId="0" borderId="0" xfId="6" applyFont="1" applyAlignment="1">
      <alignment horizontal="left" vertical="top" wrapText="1"/>
    </xf>
    <xf numFmtId="0" fontId="8" fillId="0" borderId="0" xfId="6" applyFont="1" applyAlignment="1">
      <alignment horizontal="left" vertical="center" wrapText="1"/>
    </xf>
    <xf numFmtId="0" fontId="8" fillId="0" borderId="0" xfId="6" applyFont="1" applyAlignment="1">
      <alignment horizontal="left"/>
    </xf>
    <xf numFmtId="49" fontId="15" fillId="0" borderId="71" xfId="2" applyNumberFormat="1" applyBorder="1" applyAlignment="1">
      <alignment horizontal="left" vertical="center" wrapText="1"/>
    </xf>
    <xf numFmtId="49" fontId="15" fillId="0" borderId="25" xfId="2" applyNumberFormat="1" applyBorder="1" applyAlignment="1">
      <alignment horizontal="left" vertical="center" wrapText="1"/>
    </xf>
    <xf numFmtId="0" fontId="8" fillId="0" borderId="0" xfId="12" applyFont="1" applyAlignment="1">
      <alignment horizontal="center"/>
    </xf>
    <xf numFmtId="0" fontId="11" fillId="0" borderId="62" xfId="12" applyFont="1" applyBorder="1" applyAlignment="1">
      <alignment horizontal="center" vertical="center" wrapText="1"/>
    </xf>
    <xf numFmtId="0" fontId="11" fillId="0" borderId="0" xfId="12" applyFont="1" applyAlignment="1">
      <alignment horizontal="center" vertical="center" wrapText="1"/>
    </xf>
    <xf numFmtId="49" fontId="21" fillId="0" borderId="65" xfId="2" applyNumberFormat="1" applyFont="1" applyBorder="1" applyAlignment="1">
      <alignment horizontal="left" vertical="center" wrapText="1"/>
    </xf>
    <xf numFmtId="49" fontId="21" fillId="0" borderId="27" xfId="2" applyNumberFormat="1" applyFont="1" applyBorder="1" applyAlignment="1">
      <alignment horizontal="left" vertical="center" wrapText="1"/>
    </xf>
    <xf numFmtId="49" fontId="21" fillId="0" borderId="64" xfId="2" applyNumberFormat="1" applyFont="1" applyBorder="1" applyAlignment="1">
      <alignment horizontal="left" vertical="center" wrapText="1"/>
    </xf>
    <xf numFmtId="49" fontId="15" fillId="0" borderId="71" xfId="11" applyNumberFormat="1" applyFont="1" applyBorder="1" applyAlignment="1">
      <alignment horizontal="left" vertical="center" wrapText="1"/>
    </xf>
    <xf numFmtId="0" fontId="2" fillId="0" borderId="25" xfId="11" applyBorder="1" applyAlignment="1">
      <alignment vertical="center" wrapText="1"/>
    </xf>
    <xf numFmtId="49" fontId="15" fillId="0" borderId="71" xfId="0" applyNumberFormat="1" applyFont="1" applyBorder="1" applyAlignment="1">
      <alignment horizontal="left" vertical="center" wrapText="1"/>
    </xf>
    <xf numFmtId="0" fontId="0" fillId="0" borderId="25" xfId="0" applyBorder="1" applyAlignment="1">
      <alignment vertical="center" wrapText="1"/>
    </xf>
    <xf numFmtId="49" fontId="15" fillId="0" borderId="80" xfId="0" applyNumberFormat="1" applyFont="1" applyBorder="1" applyAlignment="1">
      <alignment horizontal="left" vertical="center" wrapText="1"/>
    </xf>
    <xf numFmtId="49" fontId="15" fillId="0" borderId="141" xfId="0" applyNumberFormat="1" applyFont="1" applyBorder="1" applyAlignment="1">
      <alignment horizontal="left" vertical="center" wrapText="1"/>
    </xf>
    <xf numFmtId="49" fontId="15" fillId="0" borderId="80" xfId="11" applyNumberFormat="1" applyFont="1" applyBorder="1" applyAlignment="1">
      <alignment horizontal="left" vertical="center" wrapText="1"/>
    </xf>
    <xf numFmtId="0" fontId="2" fillId="0" borderId="141" xfId="11" applyBorder="1" applyAlignment="1">
      <alignment vertical="center"/>
    </xf>
    <xf numFmtId="49" fontId="12" fillId="0" borderId="73" xfId="11" applyNumberFormat="1" applyFont="1" applyBorder="1" applyAlignment="1">
      <alignment horizontal="left" vertical="center" wrapText="1"/>
    </xf>
    <xf numFmtId="0" fontId="2" fillId="0" borderId="173" xfId="11" applyBorder="1" applyAlignment="1">
      <alignment horizontal="left" vertical="center" wrapText="1"/>
    </xf>
    <xf numFmtId="0" fontId="15" fillId="0" borderId="68" xfId="11" applyFont="1" applyBorder="1" applyAlignment="1">
      <alignment horizontal="left" vertical="center" wrapText="1"/>
    </xf>
    <xf numFmtId="0" fontId="29" fillId="0" borderId="66" xfId="11" applyFont="1" applyBorder="1" applyAlignment="1">
      <alignment horizontal="left" vertical="center" wrapText="1"/>
    </xf>
    <xf numFmtId="49" fontId="26" fillId="3" borderId="28" xfId="11" applyNumberFormat="1" applyFont="1" applyFill="1" applyBorder="1" applyAlignment="1">
      <alignment horizontal="left" vertical="center" wrapText="1"/>
    </xf>
    <xf numFmtId="49" fontId="26" fillId="3" borderId="27" xfId="11" applyNumberFormat="1" applyFont="1" applyFill="1" applyBorder="1" applyAlignment="1">
      <alignment horizontal="left" vertical="center" wrapText="1"/>
    </xf>
    <xf numFmtId="49" fontId="26" fillId="3" borderId="49" xfId="11" applyNumberFormat="1" applyFont="1" applyFill="1" applyBorder="1" applyAlignment="1">
      <alignment horizontal="left" vertical="center" wrapText="1"/>
    </xf>
    <xf numFmtId="49" fontId="12" fillId="0" borderId="71" xfId="0" applyNumberFormat="1" applyFont="1" applyBorder="1" applyAlignment="1">
      <alignment horizontal="left" vertical="center" wrapText="1"/>
    </xf>
    <xf numFmtId="0" fontId="0" fillId="0" borderId="25" xfId="0" applyBorder="1" applyAlignment="1">
      <alignment horizontal="left" vertical="center" wrapText="1"/>
    </xf>
    <xf numFmtId="49" fontId="12" fillId="0" borderId="97" xfId="11" applyNumberFormat="1" applyFont="1" applyBorder="1" applyAlignment="1">
      <alignment horizontal="left" vertical="center" wrapText="1"/>
    </xf>
    <xf numFmtId="0" fontId="2" fillId="0" borderId="136" xfId="11" applyBorder="1" applyAlignment="1">
      <alignment horizontal="left" vertical="center" wrapText="1"/>
    </xf>
    <xf numFmtId="49" fontId="12" fillId="0" borderId="142" xfId="11" applyNumberFormat="1" applyFont="1" applyBorder="1" applyAlignment="1">
      <alignment horizontal="left" vertical="center" wrapText="1"/>
    </xf>
    <xf numFmtId="0" fontId="2" fillId="0" borderId="143" xfId="11" applyBorder="1" applyAlignment="1">
      <alignment horizontal="left" vertical="center" wrapText="1"/>
    </xf>
    <xf numFmtId="49" fontId="12" fillId="0" borderId="25" xfId="0" applyNumberFormat="1" applyFont="1" applyBorder="1" applyAlignment="1">
      <alignment horizontal="left" vertical="center" wrapText="1"/>
    </xf>
    <xf numFmtId="49" fontId="12" fillId="0" borderId="71" xfId="11" applyNumberFormat="1" applyFont="1" applyBorder="1" applyAlignment="1">
      <alignment horizontal="left" vertical="center" wrapText="1"/>
    </xf>
    <xf numFmtId="0" fontId="2" fillId="0" borderId="25" xfId="11" applyBorder="1" applyAlignment="1">
      <alignment horizontal="left" vertical="center" wrapText="1"/>
    </xf>
    <xf numFmtId="49" fontId="15" fillId="0" borderId="69" xfId="11" applyNumberFormat="1" applyFont="1" applyBorder="1" applyAlignment="1">
      <alignment horizontal="left" vertical="center" wrapText="1"/>
    </xf>
    <xf numFmtId="0" fontId="2" fillId="0" borderId="178" xfId="11" applyBorder="1" applyAlignment="1">
      <alignment vertical="center" wrapText="1"/>
    </xf>
    <xf numFmtId="0" fontId="12" fillId="0" borderId="0" xfId="11" applyFont="1" applyAlignment="1">
      <alignment vertical="center" wrapText="1"/>
    </xf>
    <xf numFmtId="0" fontId="2" fillId="0" borderId="0" xfId="11" applyAlignment="1">
      <alignment vertical="center" wrapText="1"/>
    </xf>
    <xf numFmtId="49" fontId="26" fillId="6" borderId="28" xfId="11" applyNumberFormat="1" applyFont="1" applyFill="1" applyBorder="1" applyAlignment="1">
      <alignment horizontal="left" vertical="center" wrapText="1"/>
    </xf>
    <xf numFmtId="49" fontId="26" fillId="6" borderId="27" xfId="11" applyNumberFormat="1" applyFont="1" applyFill="1" applyBorder="1" applyAlignment="1">
      <alignment horizontal="left" vertical="center" wrapText="1"/>
    </xf>
    <xf numFmtId="49" fontId="26" fillId="6" borderId="49" xfId="11" applyNumberFormat="1" applyFont="1" applyFill="1" applyBorder="1" applyAlignment="1">
      <alignment horizontal="left" vertical="center" wrapText="1"/>
    </xf>
    <xf numFmtId="49" fontId="26" fillId="4" borderId="150" xfId="11" applyNumberFormat="1" applyFont="1" applyFill="1" applyBorder="1" applyAlignment="1">
      <alignment horizontal="left" vertical="center"/>
    </xf>
    <xf numFmtId="49" fontId="26" fillId="4" borderId="37" xfId="11" applyNumberFormat="1" applyFont="1" applyFill="1" applyBorder="1" applyAlignment="1">
      <alignment horizontal="left" vertical="center"/>
    </xf>
    <xf numFmtId="49" fontId="26" fillId="4" borderId="79" xfId="11" applyNumberFormat="1" applyFont="1" applyFill="1" applyBorder="1" applyAlignment="1">
      <alignment horizontal="left" vertical="center"/>
    </xf>
    <xf numFmtId="49" fontId="26" fillId="4" borderId="114" xfId="11" applyNumberFormat="1" applyFont="1" applyFill="1" applyBorder="1" applyAlignment="1">
      <alignment horizontal="left" vertical="center"/>
    </xf>
    <xf numFmtId="49" fontId="26" fillId="4" borderId="87" xfId="11" applyNumberFormat="1" applyFont="1" applyFill="1" applyBorder="1" applyAlignment="1">
      <alignment horizontal="left" vertical="center"/>
    </xf>
    <xf numFmtId="49" fontId="26" fillId="4" borderId="176" xfId="11" applyNumberFormat="1" applyFont="1" applyFill="1" applyBorder="1" applyAlignment="1">
      <alignment horizontal="left" vertical="center"/>
    </xf>
    <xf numFmtId="49" fontId="12" fillId="3" borderId="79" xfId="11" applyNumberFormat="1" applyFont="1" applyFill="1" applyBorder="1" applyAlignment="1">
      <alignment horizontal="center" vertical="center" wrapText="1"/>
    </xf>
    <xf numFmtId="49" fontId="12" fillId="3" borderId="176" xfId="11" applyNumberFormat="1" applyFont="1" applyFill="1" applyBorder="1" applyAlignment="1">
      <alignment horizontal="center" vertical="center" wrapText="1"/>
    </xf>
    <xf numFmtId="49" fontId="12" fillId="3" borderId="151" xfId="11" applyNumberFormat="1" applyFont="1" applyFill="1" applyBorder="1" applyAlignment="1">
      <alignment horizontal="center" vertical="center" wrapText="1"/>
    </xf>
    <xf numFmtId="49" fontId="12" fillId="3" borderId="9" xfId="11" applyNumberFormat="1" applyFont="1" applyFill="1" applyBorder="1" applyAlignment="1">
      <alignment horizontal="center" vertical="center" wrapText="1"/>
    </xf>
    <xf numFmtId="0" fontId="30" fillId="0" borderId="0" xfId="11" applyFont="1" applyAlignment="1">
      <alignment vertical="center" wrapText="1"/>
    </xf>
    <xf numFmtId="0" fontId="25" fillId="0" borderId="0" xfId="11" applyFont="1" applyAlignment="1">
      <alignment vertical="center" wrapText="1"/>
    </xf>
    <xf numFmtId="49" fontId="26" fillId="3" borderId="162" xfId="11" applyNumberFormat="1" applyFont="1" applyFill="1" applyBorder="1" applyAlignment="1">
      <alignment horizontal="left" vertical="center" wrapText="1"/>
    </xf>
    <xf numFmtId="49" fontId="26" fillId="3" borderId="95" xfId="11" applyNumberFormat="1" applyFont="1" applyFill="1" applyBorder="1" applyAlignment="1">
      <alignment horizontal="left" vertical="center" wrapText="1"/>
    </xf>
    <xf numFmtId="49" fontId="15" fillId="0" borderId="25" xfId="11" applyNumberFormat="1" applyFont="1" applyBorder="1" applyAlignment="1">
      <alignment horizontal="left" vertical="center" wrapText="1"/>
    </xf>
    <xf numFmtId="49" fontId="15" fillId="0" borderId="71" xfId="11" applyNumberFormat="1" applyFont="1" applyFill="1" applyBorder="1" applyAlignment="1">
      <alignment horizontal="left" vertical="center" wrapText="1"/>
    </xf>
    <xf numFmtId="49" fontId="15" fillId="0" borderId="25" xfId="11" applyNumberFormat="1" applyFont="1" applyFill="1" applyBorder="1" applyAlignment="1">
      <alignment horizontal="left" vertical="center" wrapText="1"/>
    </xf>
    <xf numFmtId="49" fontId="12" fillId="0" borderId="92" xfId="11" applyNumberFormat="1" applyFont="1" applyBorder="1" applyAlignment="1">
      <alignment horizontal="left" vertical="center" wrapText="1"/>
    </xf>
    <xf numFmtId="0" fontId="2" fillId="0" borderId="43" xfId="11" applyBorder="1" applyAlignment="1">
      <alignment horizontal="left" vertical="center" wrapText="1"/>
    </xf>
    <xf numFmtId="49" fontId="26" fillId="6" borderId="28" xfId="11" applyNumberFormat="1" applyFont="1" applyFill="1" applyBorder="1" applyAlignment="1">
      <alignment vertical="center" wrapText="1"/>
    </xf>
    <xf numFmtId="49" fontId="26" fillId="6" borderId="27" xfId="11" applyNumberFormat="1" applyFont="1" applyFill="1" applyBorder="1" applyAlignment="1">
      <alignment vertical="center" wrapText="1"/>
    </xf>
    <xf numFmtId="49" fontId="26" fillId="6" borderId="49" xfId="11" applyNumberFormat="1" applyFont="1" applyFill="1" applyBorder="1" applyAlignment="1">
      <alignment vertical="center" wrapText="1"/>
    </xf>
    <xf numFmtId="49" fontId="26" fillId="4" borderId="28" xfId="11" applyNumberFormat="1" applyFont="1" applyFill="1" applyBorder="1" applyAlignment="1">
      <alignment horizontal="left" vertical="center"/>
    </xf>
    <xf numFmtId="49" fontId="26" fillId="4" borderId="27" xfId="11" applyNumberFormat="1" applyFont="1" applyFill="1" applyBorder="1" applyAlignment="1">
      <alignment horizontal="left" vertical="center"/>
    </xf>
    <xf numFmtId="49" fontId="26" fillId="4" borderId="49" xfId="11" applyNumberFormat="1" applyFont="1" applyFill="1" applyBorder="1" applyAlignment="1">
      <alignment horizontal="left" vertical="center"/>
    </xf>
    <xf numFmtId="49" fontId="12" fillId="0" borderId="150" xfId="11" applyNumberFormat="1" applyFont="1" applyBorder="1" applyAlignment="1">
      <alignment vertical="center" wrapText="1"/>
    </xf>
    <xf numFmtId="49" fontId="12" fillId="0" borderId="37" xfId="11" applyNumberFormat="1" applyFont="1" applyBorder="1" applyAlignment="1">
      <alignment vertical="center" wrapText="1"/>
    </xf>
    <xf numFmtId="49" fontId="12" fillId="0" borderId="158" xfId="11" applyNumberFormat="1" applyFont="1" applyBorder="1" applyAlignment="1">
      <alignment vertical="center" wrapText="1"/>
    </xf>
    <xf numFmtId="0" fontId="29" fillId="0" borderId="0" xfId="11" applyFont="1" applyAlignment="1">
      <alignment vertical="center" wrapText="1"/>
    </xf>
    <xf numFmtId="0" fontId="12" fillId="0" borderId="0" xfId="11" applyFont="1" applyAlignment="1">
      <alignment vertical="top" wrapText="1"/>
    </xf>
    <xf numFmtId="0" fontId="2" fillId="0" borderId="0" xfId="11" applyAlignment="1">
      <alignment vertical="top" wrapText="1"/>
    </xf>
    <xf numFmtId="49" fontId="12" fillId="0" borderId="139" xfId="0" applyNumberFormat="1" applyFont="1" applyBorder="1" applyAlignment="1">
      <alignment vertical="center" wrapText="1"/>
    </xf>
    <xf numFmtId="49" fontId="12" fillId="0" borderId="141" xfId="0" applyNumberFormat="1" applyFont="1" applyBorder="1" applyAlignment="1">
      <alignment vertical="center" wrapText="1"/>
    </xf>
    <xf numFmtId="49" fontId="12" fillId="0" borderId="94" xfId="0" applyNumberFormat="1" applyFont="1" applyBorder="1" applyAlignment="1">
      <alignment vertical="center" wrapText="1"/>
    </xf>
    <xf numFmtId="49" fontId="12" fillId="0" borderId="66" xfId="0" applyNumberFormat="1" applyFont="1" applyBorder="1" applyAlignment="1">
      <alignment vertical="center" wrapText="1"/>
    </xf>
    <xf numFmtId="49" fontId="12" fillId="0" borderId="160" xfId="11" applyNumberFormat="1" applyFont="1" applyBorder="1" applyAlignment="1">
      <alignment horizontal="right" vertical="center" wrapText="1"/>
    </xf>
    <xf numFmtId="49" fontId="12" fillId="0" borderId="96" xfId="11" applyNumberFormat="1" applyFont="1" applyBorder="1" applyAlignment="1">
      <alignment horizontal="right" vertical="center" wrapText="1"/>
    </xf>
    <xf numFmtId="0" fontId="12" fillId="0" borderId="0" xfId="11" applyFont="1" applyAlignment="1">
      <alignment horizontal="left" vertical="center" wrapText="1"/>
    </xf>
    <xf numFmtId="49" fontId="12" fillId="0" borderId="68" xfId="0" applyNumberFormat="1" applyFont="1" applyBorder="1" applyAlignment="1">
      <alignment vertical="center" wrapText="1"/>
    </xf>
    <xf numFmtId="49" fontId="26" fillId="3" borderId="150" xfId="11" applyNumberFormat="1" applyFont="1" applyFill="1" applyBorder="1" applyAlignment="1">
      <alignment horizontal="left" vertical="center" wrapText="1"/>
    </xf>
    <xf numFmtId="0" fontId="2" fillId="3" borderId="37" xfId="11" applyFill="1" applyBorder="1" applyAlignment="1">
      <alignment horizontal="left" vertical="center" wrapText="1"/>
    </xf>
    <xf numFmtId="0" fontId="2" fillId="3" borderId="79" xfId="11" applyFill="1" applyBorder="1" applyAlignment="1">
      <alignment horizontal="left" vertical="center" wrapText="1"/>
    </xf>
    <xf numFmtId="0" fontId="2" fillId="3" borderId="114" xfId="11" applyFill="1" applyBorder="1" applyAlignment="1">
      <alignment horizontal="left" vertical="center" wrapText="1"/>
    </xf>
    <xf numFmtId="0" fontId="2" fillId="3" borderId="87" xfId="11" applyFill="1" applyBorder="1" applyAlignment="1">
      <alignment horizontal="left" vertical="center" wrapText="1"/>
    </xf>
    <xf numFmtId="0" fontId="2" fillId="3" borderId="176" xfId="11" applyFill="1" applyBorder="1" applyAlignment="1">
      <alignment horizontal="left" vertical="center" wrapText="1"/>
    </xf>
    <xf numFmtId="49" fontId="12" fillId="3" borderId="37" xfId="11" applyNumberFormat="1" applyFont="1" applyFill="1" applyBorder="1" applyAlignment="1">
      <alignment horizontal="center" vertical="center" wrapText="1"/>
    </xf>
    <xf numFmtId="0" fontId="2" fillId="3" borderId="87" xfId="11" applyFill="1" applyBorder="1" applyAlignment="1">
      <alignment vertical="center" wrapText="1"/>
    </xf>
    <xf numFmtId="0" fontId="2" fillId="3" borderId="9" xfId="11" applyFill="1" applyBorder="1" applyAlignment="1">
      <alignment vertical="center" wrapText="1"/>
    </xf>
    <xf numFmtId="49" fontId="26" fillId="0" borderId="145" xfId="11" applyNumberFormat="1" applyFont="1" applyBorder="1" applyAlignment="1">
      <alignment horizontal="left" vertical="top" wrapText="1"/>
    </xf>
    <xf numFmtId="49" fontId="26" fillId="0" borderId="146" xfId="11" applyNumberFormat="1" applyFont="1" applyBorder="1" applyAlignment="1">
      <alignment horizontal="left" vertical="top" wrapText="1"/>
    </xf>
    <xf numFmtId="49" fontId="26" fillId="0" borderId="147" xfId="11" applyNumberFormat="1" applyFont="1" applyBorder="1" applyAlignment="1">
      <alignment horizontal="left" vertical="top" wrapText="1"/>
    </xf>
    <xf numFmtId="49" fontId="12" fillId="0" borderId="28" xfId="11" applyNumberFormat="1" applyFont="1" applyBorder="1" applyAlignment="1">
      <alignment horizontal="left" vertical="top" wrapText="1"/>
    </xf>
    <xf numFmtId="49" fontId="12" fillId="0" borderId="27" xfId="11" applyNumberFormat="1" applyFont="1" applyBorder="1" applyAlignment="1">
      <alignment horizontal="left" vertical="top" wrapText="1"/>
    </xf>
    <xf numFmtId="49" fontId="12" fillId="0" borderId="49" xfId="11" applyNumberFormat="1" applyFont="1" applyBorder="1" applyAlignment="1">
      <alignment horizontal="left" vertical="top" wrapText="1"/>
    </xf>
    <xf numFmtId="49" fontId="12" fillId="0" borderId="90" xfId="0" applyNumberFormat="1" applyFont="1" applyBorder="1" applyAlignment="1">
      <alignment vertical="center" wrapText="1"/>
    </xf>
    <xf numFmtId="49" fontId="12" fillId="0" borderId="79" xfId="0" applyNumberFormat="1" applyFont="1" applyBorder="1" applyAlignment="1">
      <alignment vertical="center" wrapText="1"/>
    </xf>
    <xf numFmtId="0" fontId="12" fillId="0" borderId="0" xfId="11" applyFont="1" applyAlignment="1">
      <alignment horizontal="left" wrapText="1"/>
    </xf>
    <xf numFmtId="0" fontId="10" fillId="0" borderId="0" xfId="11" applyFont="1" applyAlignment="1">
      <alignment horizontal="center" wrapText="1"/>
    </xf>
    <xf numFmtId="0" fontId="27" fillId="0" borderId="0" xfId="11" applyFont="1" applyAlignment="1">
      <alignment horizontal="center" wrapText="1"/>
    </xf>
    <xf numFmtId="49" fontId="15" fillId="0" borderId="0" xfId="2" applyNumberFormat="1" applyAlignment="1">
      <alignment horizontal="left" wrapText="1"/>
    </xf>
    <xf numFmtId="0" fontId="21" fillId="0" borderId="0" xfId="2" applyFont="1" applyAlignment="1">
      <alignment horizontal="left" vertical="top" wrapText="1"/>
    </xf>
    <xf numFmtId="49" fontId="12" fillId="0" borderId="73" xfId="0" applyNumberFormat="1" applyFont="1" applyBorder="1" applyAlignment="1">
      <alignment vertical="center" wrapText="1"/>
    </xf>
    <xf numFmtId="49" fontId="12" fillId="0" borderId="173" xfId="0" applyNumberFormat="1" applyFont="1" applyBorder="1" applyAlignment="1">
      <alignment vertical="center" wrapText="1"/>
    </xf>
    <xf numFmtId="49" fontId="12" fillId="0" borderId="69" xfId="0" applyNumberFormat="1" applyFont="1" applyBorder="1" applyAlignment="1">
      <alignment vertical="center" wrapText="1"/>
    </xf>
    <xf numFmtId="49" fontId="12" fillId="0" borderId="178" xfId="0" applyNumberFormat="1" applyFont="1" applyBorder="1" applyAlignment="1">
      <alignment vertical="center" wrapText="1"/>
    </xf>
    <xf numFmtId="0" fontId="16" fillId="0" borderId="0" xfId="10" applyFont="1" applyAlignment="1">
      <alignment horizontal="left" vertical="center"/>
    </xf>
    <xf numFmtId="0" fontId="34" fillId="0" borderId="0" xfId="10" applyFont="1" applyAlignment="1">
      <alignment horizontal="center" vertical="center"/>
    </xf>
    <xf numFmtId="0" fontId="22" fillId="0" borderId="0" xfId="2" applyFont="1" applyAlignment="1">
      <alignment horizontal="left" vertical="top" wrapText="1"/>
    </xf>
    <xf numFmtId="0" fontId="22" fillId="2" borderId="60" xfId="10" applyFont="1" applyFill="1" applyBorder="1" applyAlignment="1">
      <alignment horizontal="center" vertical="center" wrapText="1"/>
    </xf>
    <xf numFmtId="0" fontId="22" fillId="2" borderId="56" xfId="10" applyFont="1" applyFill="1" applyBorder="1" applyAlignment="1">
      <alignment horizontal="center" vertical="center" wrapText="1"/>
    </xf>
    <xf numFmtId="0" fontId="22" fillId="8" borderId="41" xfId="10" applyFont="1" applyFill="1" applyBorder="1" applyAlignment="1">
      <alignment horizontal="center" vertical="center"/>
    </xf>
    <xf numFmtId="0" fontId="22" fillId="8" borderId="40" xfId="10" applyFont="1" applyFill="1" applyBorder="1" applyAlignment="1">
      <alignment horizontal="center" vertical="center"/>
    </xf>
    <xf numFmtId="0" fontId="22" fillId="8" borderId="101" xfId="10" applyFont="1" applyFill="1" applyBorder="1" applyAlignment="1">
      <alignment horizontal="center" vertical="center"/>
    </xf>
    <xf numFmtId="0" fontId="22" fillId="3" borderId="102" xfId="10" applyFont="1" applyFill="1" applyBorder="1" applyAlignment="1">
      <alignment horizontal="center" vertical="center"/>
    </xf>
    <xf numFmtId="0" fontId="22" fillId="3" borderId="32" xfId="10" applyFont="1" applyFill="1" applyBorder="1" applyAlignment="1">
      <alignment horizontal="center" vertical="center"/>
    </xf>
    <xf numFmtId="0" fontId="22" fillId="3" borderId="52" xfId="10" applyFont="1" applyFill="1" applyBorder="1" applyAlignment="1">
      <alignment horizontal="center" vertical="center"/>
    </xf>
    <xf numFmtId="0" fontId="22" fillId="8" borderId="102" xfId="10" applyFont="1" applyFill="1" applyBorder="1" applyAlignment="1">
      <alignment horizontal="center" vertical="center"/>
    </xf>
    <xf numFmtId="0" fontId="22" fillId="8" borderId="32" xfId="10" applyFont="1" applyFill="1" applyBorder="1" applyAlignment="1">
      <alignment horizontal="center" vertical="center"/>
    </xf>
    <xf numFmtId="0" fontId="22" fillId="8" borderId="52" xfId="10" applyFont="1" applyFill="1" applyBorder="1" applyAlignment="1">
      <alignment horizontal="center" vertical="center"/>
    </xf>
    <xf numFmtId="0" fontId="22" fillId="3" borderId="41" xfId="10" applyFont="1" applyFill="1" applyBorder="1" applyAlignment="1">
      <alignment horizontal="center" vertical="center"/>
    </xf>
    <xf numFmtId="0" fontId="22" fillId="3" borderId="40" xfId="10" applyFont="1" applyFill="1" applyBorder="1" applyAlignment="1">
      <alignment horizontal="center" vertical="center"/>
    </xf>
    <xf numFmtId="0" fontId="22" fillId="3" borderId="101" xfId="10" applyFont="1" applyFill="1" applyBorder="1" applyAlignment="1">
      <alignment horizontal="center" vertical="center"/>
    </xf>
    <xf numFmtId="0" fontId="22" fillId="2" borderId="60" xfId="10" applyFont="1" applyFill="1" applyBorder="1" applyAlignment="1">
      <alignment horizontal="center" vertical="top" wrapText="1"/>
    </xf>
    <xf numFmtId="0" fontId="22" fillId="2" borderId="56" xfId="10" applyFont="1" applyFill="1" applyBorder="1" applyAlignment="1">
      <alignment horizontal="center" vertical="top" wrapText="1"/>
    </xf>
    <xf numFmtId="164" fontId="16" fillId="0" borderId="110" xfId="10" applyNumberFormat="1" applyFont="1" applyBorder="1" applyAlignment="1">
      <alignment horizontal="right" vertical="center"/>
    </xf>
    <xf numFmtId="164" fontId="16" fillId="0" borderId="46" xfId="10" applyNumberFormat="1" applyFont="1" applyBorder="1" applyAlignment="1">
      <alignment horizontal="right" vertical="center"/>
    </xf>
    <xf numFmtId="164" fontId="16" fillId="0" borderId="26" xfId="10" applyNumberFormat="1" applyFont="1" applyBorder="1" applyAlignment="1">
      <alignment horizontal="right" vertical="center"/>
    </xf>
    <xf numFmtId="164" fontId="35" fillId="0" borderId="110" xfId="15" applyNumberFormat="1" applyFont="1" applyBorder="1" applyAlignment="1" applyProtection="1">
      <alignment horizontal="right" vertical="center" wrapText="1"/>
      <protection locked="0"/>
    </xf>
    <xf numFmtId="164" fontId="35" fillId="0" borderId="46" xfId="15" applyNumberFormat="1" applyFont="1" applyBorder="1" applyAlignment="1" applyProtection="1">
      <alignment horizontal="right" vertical="center" wrapText="1"/>
      <protection locked="0"/>
    </xf>
    <xf numFmtId="164" fontId="35" fillId="0" borderId="26" xfId="15" applyNumberFormat="1" applyFont="1" applyBorder="1" applyAlignment="1" applyProtection="1">
      <alignment horizontal="right" vertical="center" wrapText="1"/>
      <protection locked="0"/>
    </xf>
    <xf numFmtId="9" fontId="35" fillId="0" borderId="110" xfId="15" applyNumberFormat="1" applyFont="1" applyBorder="1" applyAlignment="1" applyProtection="1">
      <alignment horizontal="center" vertical="center" wrapText="1"/>
      <protection locked="0"/>
    </xf>
    <xf numFmtId="9" fontId="35" fillId="0" borderId="46" xfId="15" applyNumberFormat="1" applyFont="1" applyBorder="1" applyAlignment="1" applyProtection="1">
      <alignment horizontal="center" vertical="center" wrapText="1"/>
      <protection locked="0"/>
    </xf>
    <xf numFmtId="9" fontId="35" fillId="0" borderId="26" xfId="15" applyNumberFormat="1" applyFont="1" applyBorder="1" applyAlignment="1" applyProtection="1">
      <alignment horizontal="center" vertical="center" wrapText="1"/>
      <protection locked="0"/>
    </xf>
    <xf numFmtId="0" fontId="22" fillId="2" borderId="29" xfId="10" applyFont="1" applyFill="1" applyBorder="1" applyAlignment="1">
      <alignment horizontal="center" vertical="top" wrapText="1"/>
    </xf>
    <xf numFmtId="0" fontId="22" fillId="2" borderId="31" xfId="10" applyFont="1" applyFill="1" applyBorder="1" applyAlignment="1">
      <alignment horizontal="center" vertical="top" wrapText="1"/>
    </xf>
    <xf numFmtId="0" fontId="22" fillId="2" borderId="52" xfId="10" applyFont="1" applyFill="1" applyBorder="1" applyAlignment="1">
      <alignment horizontal="center" vertical="top" wrapText="1"/>
    </xf>
    <xf numFmtId="0" fontId="16" fillId="0" borderId="12" xfId="10" applyFont="1" applyBorder="1" applyAlignment="1">
      <alignment horizontal="center" vertical="center"/>
    </xf>
    <xf numFmtId="0" fontId="16" fillId="0" borderId="25" xfId="10" applyFont="1" applyBorder="1" applyAlignment="1">
      <alignment horizontal="center" vertical="center"/>
    </xf>
    <xf numFmtId="3" fontId="16" fillId="0" borderId="12" xfId="10" applyNumberFormat="1" applyFont="1" applyBorder="1" applyAlignment="1">
      <alignment horizontal="center" vertical="center"/>
    </xf>
    <xf numFmtId="3" fontId="16" fillId="0" borderId="25" xfId="10" applyNumberFormat="1" applyFont="1" applyBorder="1" applyAlignment="1">
      <alignment horizontal="center" vertical="center"/>
    </xf>
    <xf numFmtId="164" fontId="16" fillId="0" borderId="12" xfId="10" applyNumberFormat="1" applyFont="1" applyBorder="1" applyAlignment="1">
      <alignment horizontal="right" vertical="center" wrapText="1"/>
    </xf>
    <xf numFmtId="164" fontId="16" fillId="0" borderId="25" xfId="10" applyNumberFormat="1" applyFont="1" applyBorder="1" applyAlignment="1">
      <alignment horizontal="right" vertical="center" wrapText="1"/>
    </xf>
    <xf numFmtId="164" fontId="16" fillId="0" borderId="12" xfId="10" applyNumberFormat="1" applyFont="1" applyBorder="1" applyAlignment="1">
      <alignment horizontal="right" vertical="center"/>
    </xf>
    <xf numFmtId="164" fontId="16" fillId="0" borderId="25" xfId="10" applyNumberFormat="1" applyFont="1" applyBorder="1" applyAlignment="1">
      <alignment horizontal="right" vertical="center"/>
    </xf>
    <xf numFmtId="164" fontId="16" fillId="0" borderId="49" xfId="10" applyNumberFormat="1" applyFont="1" applyBorder="1" applyAlignment="1">
      <alignment horizontal="right" vertical="center"/>
    </xf>
    <xf numFmtId="0" fontId="16" fillId="0" borderId="51" xfId="10" applyFont="1" applyBorder="1" applyAlignment="1">
      <alignment horizontal="center" vertical="center"/>
    </xf>
    <xf numFmtId="0" fontId="16" fillId="0" borderId="84" xfId="10" applyFont="1" applyBorder="1" applyAlignment="1">
      <alignment horizontal="center" vertical="center"/>
    </xf>
    <xf numFmtId="3" fontId="16" fillId="0" borderId="127" xfId="10" applyNumberFormat="1" applyFont="1" applyBorder="1" applyAlignment="1">
      <alignment horizontal="center" vertical="center"/>
    </xf>
    <xf numFmtId="3" fontId="16" fillId="0" borderId="128" xfId="10" applyNumberFormat="1" applyFont="1" applyBorder="1" applyAlignment="1">
      <alignment horizontal="center" vertical="center"/>
    </xf>
    <xf numFmtId="164" fontId="16" fillId="0" borderId="51" xfId="10" applyNumberFormat="1" applyFont="1" applyBorder="1" applyAlignment="1">
      <alignment horizontal="right" vertical="center" wrapText="1"/>
    </xf>
    <xf numFmtId="164" fontId="16" fillId="0" borderId="84" xfId="10" applyNumberFormat="1" applyFont="1" applyBorder="1" applyAlignment="1">
      <alignment horizontal="right" vertical="center" wrapText="1"/>
    </xf>
    <xf numFmtId="164" fontId="16" fillId="0" borderId="51" xfId="10" applyNumberFormat="1" applyFont="1" applyBorder="1" applyAlignment="1">
      <alignment horizontal="right" vertical="center"/>
    </xf>
    <xf numFmtId="164" fontId="16" fillId="0" borderId="84" xfId="10" applyNumberFormat="1" applyFont="1" applyBorder="1" applyAlignment="1">
      <alignment horizontal="right" vertical="center"/>
    </xf>
    <xf numFmtId="164" fontId="16" fillId="0" borderId="127" xfId="10" applyNumberFormat="1" applyFont="1" applyBorder="1" applyAlignment="1">
      <alignment horizontal="right" vertical="center"/>
    </xf>
    <xf numFmtId="164" fontId="16" fillId="0" borderId="128" xfId="10" applyNumberFormat="1" applyFont="1" applyBorder="1" applyAlignment="1">
      <alignment horizontal="right" vertical="center"/>
    </xf>
    <xf numFmtId="164" fontId="16" fillId="0" borderId="129" xfId="10" applyNumberFormat="1" applyFont="1" applyBorder="1" applyAlignment="1">
      <alignment horizontal="right" vertical="center"/>
    </xf>
    <xf numFmtId="0" fontId="16" fillId="0" borderId="16" xfId="10" applyFont="1" applyBorder="1" applyAlignment="1">
      <alignment horizontal="center" vertical="center"/>
    </xf>
    <xf numFmtId="0" fontId="16" fillId="0" borderId="85" xfId="10" applyFont="1" applyBorder="1" applyAlignment="1">
      <alignment horizontal="center" vertical="center"/>
    </xf>
    <xf numFmtId="3" fontId="16" fillId="0" borderId="8" xfId="10" applyNumberFormat="1" applyFont="1" applyBorder="1" applyAlignment="1">
      <alignment horizontal="center" vertical="center"/>
    </xf>
    <xf numFmtId="3" fontId="16" fillId="0" borderId="176" xfId="10" applyNumberFormat="1" applyFont="1" applyBorder="1" applyAlignment="1">
      <alignment horizontal="center" vertical="center"/>
    </xf>
    <xf numFmtId="164" fontId="16" fillId="0" borderId="16" xfId="10" applyNumberFormat="1" applyFont="1" applyBorder="1" applyAlignment="1">
      <alignment horizontal="right" vertical="center" wrapText="1"/>
    </xf>
    <xf numFmtId="164" fontId="16" fillId="0" borderId="85" xfId="10" applyNumberFormat="1" applyFont="1" applyBorder="1" applyAlignment="1">
      <alignment horizontal="right" vertical="center" wrapText="1"/>
    </xf>
    <xf numFmtId="164" fontId="16" fillId="0" borderId="16" xfId="10" applyNumberFormat="1" applyFont="1" applyBorder="1" applyAlignment="1">
      <alignment horizontal="right" vertical="center"/>
    </xf>
    <xf numFmtId="164" fontId="16" fillId="0" borderId="85" xfId="10" applyNumberFormat="1" applyFont="1" applyBorder="1" applyAlignment="1">
      <alignment horizontal="right" vertical="center"/>
    </xf>
    <xf numFmtId="164" fontId="16" fillId="0" borderId="8" xfId="10" applyNumberFormat="1" applyFont="1" applyBorder="1" applyAlignment="1">
      <alignment horizontal="right" vertical="center"/>
    </xf>
    <xf numFmtId="164" fontId="16" fillId="0" borderId="176" xfId="10" applyNumberFormat="1" applyFont="1" applyBorder="1" applyAlignment="1">
      <alignment horizontal="right" vertical="center"/>
    </xf>
    <xf numFmtId="164" fontId="16" fillId="0" borderId="177" xfId="10" applyNumberFormat="1" applyFont="1" applyBorder="1" applyAlignment="1">
      <alignment horizontal="right" vertical="center"/>
    </xf>
    <xf numFmtId="0" fontId="16" fillId="0" borderId="81" xfId="10" applyFont="1" applyBorder="1" applyAlignment="1">
      <alignment vertical="top" wrapText="1"/>
    </xf>
    <xf numFmtId="0" fontId="22" fillId="2" borderId="102" xfId="10" applyFont="1" applyFill="1" applyBorder="1" applyAlignment="1">
      <alignment horizontal="center" vertical="center" wrapText="1"/>
    </xf>
    <xf numFmtId="0" fontId="22" fillId="2" borderId="31" xfId="10" applyFont="1" applyFill="1" applyBorder="1" applyAlignment="1">
      <alignment horizontal="center" vertical="center" wrapText="1"/>
    </xf>
    <xf numFmtId="0" fontId="22" fillId="0" borderId="41" xfId="10" applyFont="1" applyBorder="1" applyAlignment="1">
      <alignment horizontal="left" vertical="center" wrapText="1"/>
    </xf>
    <xf numFmtId="0" fontId="22" fillId="0" borderId="121" xfId="10" applyFont="1" applyBorder="1" applyAlignment="1">
      <alignment horizontal="left" vertical="center" wrapText="1"/>
    </xf>
    <xf numFmtId="0" fontId="16" fillId="0" borderId="123" xfId="10" applyFont="1" applyBorder="1" applyAlignment="1">
      <alignment horizontal="center" vertical="center"/>
    </xf>
    <xf numFmtId="0" fontId="16" fillId="0" borderId="88" xfId="10" applyFont="1" applyBorder="1" applyAlignment="1">
      <alignment horizontal="center" vertical="center"/>
    </xf>
    <xf numFmtId="0" fontId="22" fillId="0" borderId="28" xfId="10" applyFont="1" applyBorder="1" applyAlignment="1">
      <alignment horizontal="left" vertical="center" wrapText="1"/>
    </xf>
    <xf numFmtId="0" fontId="22" fillId="0" borderId="25" xfId="10" applyFont="1" applyBorder="1" applyAlignment="1">
      <alignment horizontal="left" vertical="center" wrapText="1"/>
    </xf>
    <xf numFmtId="164" fontId="16" fillId="0" borderId="0" xfId="10" applyNumberFormat="1" applyFont="1" applyAlignment="1">
      <alignment horizontal="right" vertical="center"/>
    </xf>
    <xf numFmtId="3" fontId="22" fillId="0" borderId="22" xfId="10" applyNumberFormat="1" applyFont="1" applyBorder="1" applyAlignment="1">
      <alignment horizontal="center" vertical="center" wrapText="1"/>
    </xf>
    <xf numFmtId="3" fontId="22" fillId="0" borderId="86" xfId="10" applyNumberFormat="1" applyFont="1" applyBorder="1" applyAlignment="1">
      <alignment horizontal="center" vertical="center" wrapText="1"/>
    </xf>
    <xf numFmtId="164" fontId="22" fillId="0" borderId="22" xfId="10" applyNumberFormat="1" applyFont="1" applyBorder="1" applyAlignment="1">
      <alignment horizontal="right" vertical="center"/>
    </xf>
    <xf numFmtId="164" fontId="22" fillId="0" borderId="86" xfId="10" applyNumberFormat="1" applyFont="1" applyBorder="1" applyAlignment="1">
      <alignment horizontal="right" vertical="center"/>
    </xf>
    <xf numFmtId="164" fontId="22" fillId="3" borderId="22" xfId="10" applyNumberFormat="1" applyFont="1" applyFill="1" applyBorder="1" applyAlignment="1">
      <alignment horizontal="right" vertical="center"/>
    </xf>
    <xf numFmtId="164" fontId="22" fillId="3" borderId="86" xfId="10" applyNumberFormat="1" applyFont="1" applyFill="1" applyBorder="1" applyAlignment="1">
      <alignment horizontal="right" vertical="center"/>
    </xf>
    <xf numFmtId="164" fontId="22" fillId="3" borderId="20" xfId="10" applyNumberFormat="1" applyFont="1" applyFill="1" applyBorder="1" applyAlignment="1">
      <alignment horizontal="right" vertical="center"/>
    </xf>
    <xf numFmtId="0" fontId="22" fillId="2" borderId="3" xfId="10" applyFont="1" applyFill="1" applyBorder="1" applyAlignment="1">
      <alignment horizontal="center" vertical="top" wrapText="1"/>
    </xf>
    <xf numFmtId="0" fontId="22" fillId="2" borderId="5" xfId="10" applyFont="1" applyFill="1" applyBorder="1" applyAlignment="1">
      <alignment horizontal="center" vertical="top" wrapText="1"/>
    </xf>
    <xf numFmtId="0" fontId="22" fillId="2" borderId="108" xfId="10" applyFont="1" applyFill="1" applyBorder="1" applyAlignment="1">
      <alignment horizontal="center" vertical="top" wrapText="1"/>
    </xf>
    <xf numFmtId="0" fontId="22" fillId="2" borderId="113" xfId="10" applyFont="1" applyFill="1" applyBorder="1" applyAlignment="1">
      <alignment horizontal="center" vertical="top" wrapText="1"/>
    </xf>
    <xf numFmtId="0" fontId="22" fillId="0" borderId="28" xfId="10" applyFont="1" applyBorder="1" applyAlignment="1">
      <alignment vertical="center" wrapText="1"/>
    </xf>
    <xf numFmtId="0" fontId="22" fillId="0" borderId="25" xfId="10" applyFont="1" applyBorder="1" applyAlignment="1">
      <alignment vertical="center" wrapText="1"/>
    </xf>
    <xf numFmtId="0" fontId="16" fillId="0" borderId="125" xfId="10" applyFont="1" applyBorder="1" applyAlignment="1">
      <alignment horizontal="left" vertical="center"/>
    </xf>
    <xf numFmtId="0" fontId="16" fillId="0" borderId="126" xfId="10" applyFont="1" applyBorder="1" applyAlignment="1">
      <alignment horizontal="left" vertical="center"/>
    </xf>
    <xf numFmtId="0" fontId="16" fillId="0" borderId="84" xfId="10" applyFont="1" applyBorder="1" applyAlignment="1">
      <alignment horizontal="left" vertical="center"/>
    </xf>
    <xf numFmtId="0" fontId="16" fillId="0" borderId="128" xfId="10" applyFont="1" applyBorder="1" applyAlignment="1">
      <alignment horizontal="right" vertical="center"/>
    </xf>
    <xf numFmtId="0" fontId="22" fillId="2" borderId="2" xfId="10" applyFont="1" applyFill="1" applyBorder="1" applyAlignment="1">
      <alignment horizontal="left" vertical="top"/>
    </xf>
    <xf numFmtId="0" fontId="22" fillId="2" borderId="3" xfId="10" applyFont="1" applyFill="1" applyBorder="1" applyAlignment="1">
      <alignment horizontal="left" vertical="top"/>
    </xf>
    <xf numFmtId="0" fontId="22" fillId="2" borderId="112" xfId="10" applyFont="1" applyFill="1" applyBorder="1" applyAlignment="1">
      <alignment horizontal="left" vertical="top"/>
    </xf>
    <xf numFmtId="0" fontId="22" fillId="2" borderId="108" xfId="10" applyFont="1" applyFill="1" applyBorder="1" applyAlignment="1">
      <alignment horizontal="left" vertical="top"/>
    </xf>
    <xf numFmtId="0" fontId="22" fillId="0" borderId="23" xfId="10" applyFont="1" applyBorder="1" applyAlignment="1">
      <alignment horizontal="left" vertical="center"/>
    </xf>
    <xf numFmtId="0" fontId="22" fillId="0" borderId="21" xfId="10" applyFont="1" applyBorder="1" applyAlignment="1">
      <alignment horizontal="left" vertical="center"/>
    </xf>
    <xf numFmtId="0" fontId="22" fillId="0" borderId="86" xfId="10" applyFont="1" applyBorder="1" applyAlignment="1">
      <alignment horizontal="left" vertical="center"/>
    </xf>
    <xf numFmtId="164" fontId="16" fillId="0" borderId="22" xfId="10" applyNumberFormat="1" applyFont="1" applyBorder="1" applyAlignment="1">
      <alignment horizontal="right" vertical="center"/>
    </xf>
    <xf numFmtId="0" fontId="16" fillId="0" borderId="86" xfId="10" applyFont="1" applyBorder="1" applyAlignment="1">
      <alignment horizontal="right" vertical="center"/>
    </xf>
    <xf numFmtId="164" fontId="16" fillId="9" borderId="22" xfId="10" applyNumberFormat="1" applyFont="1" applyFill="1" applyBorder="1" applyAlignment="1">
      <alignment horizontal="right" vertical="center"/>
    </xf>
    <xf numFmtId="0" fontId="16" fillId="9" borderId="20" xfId="10" applyFont="1" applyFill="1" applyBorder="1" applyAlignment="1">
      <alignment horizontal="right" vertical="center"/>
    </xf>
    <xf numFmtId="0" fontId="11" fillId="0" borderId="0" xfId="15" applyFont="1" applyAlignment="1">
      <alignment horizontal="left"/>
    </xf>
    <xf numFmtId="0" fontId="11" fillId="0" borderId="131" xfId="15" applyFont="1" applyBorder="1" applyAlignment="1">
      <alignment horizontal="left" vertical="center" wrapText="1"/>
    </xf>
    <xf numFmtId="0" fontId="11" fillId="0" borderId="0" xfId="15" applyFont="1" applyAlignment="1">
      <alignment horizontal="left" vertical="center" wrapText="1"/>
    </xf>
    <xf numFmtId="0" fontId="20" fillId="0" borderId="0" xfId="6" applyFont="1" applyAlignment="1">
      <alignment horizontal="left" wrapText="1"/>
    </xf>
    <xf numFmtId="0" fontId="16" fillId="0" borderId="28" xfId="10" applyFont="1" applyBorder="1" applyAlignment="1">
      <alignment horizontal="left" vertical="center"/>
    </xf>
    <xf numFmtId="0" fontId="16" fillId="0" borderId="27" xfId="10" applyFont="1" applyBorder="1" applyAlignment="1">
      <alignment horizontal="left" vertical="center"/>
    </xf>
    <xf numFmtId="0" fontId="16" fillId="0" borderId="25" xfId="10" applyFont="1" applyBorder="1" applyAlignment="1">
      <alignment horizontal="left" vertical="center"/>
    </xf>
    <xf numFmtId="164" fontId="16" fillId="0" borderId="45" xfId="10" applyNumberFormat="1" applyFont="1" applyBorder="1" applyAlignment="1">
      <alignment horizontal="right" vertical="center"/>
    </xf>
    <xf numFmtId="0" fontId="16" fillId="0" borderId="79" xfId="10" applyFont="1" applyBorder="1" applyAlignment="1">
      <alignment horizontal="right" vertical="center"/>
    </xf>
    <xf numFmtId="0" fontId="22" fillId="0" borderId="23" xfId="10" applyFont="1" applyBorder="1" applyAlignment="1">
      <alignment horizontal="left" vertical="center" wrapText="1"/>
    </xf>
    <xf numFmtId="0" fontId="22" fillId="0" borderId="86" xfId="10" applyFont="1" applyBorder="1" applyAlignment="1">
      <alignment horizontal="left" vertical="center" wrapText="1"/>
    </xf>
    <xf numFmtId="0" fontId="16" fillId="0" borderId="115" xfId="10" applyFont="1" applyBorder="1" applyAlignment="1">
      <alignment horizontal="left" vertical="center"/>
    </xf>
    <xf numFmtId="0" fontId="16" fillId="0" borderId="130" xfId="10" applyFont="1" applyBorder="1" applyAlignment="1">
      <alignment horizontal="left" vertical="center"/>
    </xf>
    <xf numFmtId="0" fontId="16" fillId="0" borderId="85" xfId="10" applyFont="1" applyBorder="1" applyAlignment="1">
      <alignment horizontal="left" vertical="center"/>
    </xf>
    <xf numFmtId="0" fontId="16" fillId="0" borderId="85" xfId="10" applyFont="1" applyBorder="1" applyAlignment="1">
      <alignment horizontal="right" vertical="center"/>
    </xf>
    <xf numFmtId="164" fontId="16" fillId="0" borderId="119" xfId="10" applyNumberFormat="1" applyFont="1" applyBorder="1" applyAlignment="1">
      <alignment horizontal="right" vertical="center"/>
    </xf>
    <xf numFmtId="0" fontId="8" fillId="0" borderId="140" xfId="12" applyFont="1" applyBorder="1" applyAlignment="1">
      <alignment horizontal="center" vertical="center" wrapText="1"/>
    </xf>
    <xf numFmtId="49" fontId="26" fillId="6" borderId="28" xfId="11" applyNumberFormat="1" applyFont="1" applyFill="1" applyBorder="1" applyAlignment="1">
      <alignment horizontal="left" vertical="center"/>
    </xf>
    <xf numFmtId="49" fontId="26" fillId="6" borderId="27" xfId="11" applyNumberFormat="1" applyFont="1" applyFill="1" applyBorder="1" applyAlignment="1">
      <alignment horizontal="left" vertical="center"/>
    </xf>
    <xf numFmtId="49" fontId="26" fillId="6" borderId="49" xfId="11" applyNumberFormat="1" applyFont="1" applyFill="1" applyBorder="1" applyAlignment="1">
      <alignment horizontal="left" vertical="center"/>
    </xf>
    <xf numFmtId="49" fontId="21" fillId="0" borderId="65" xfId="2" applyNumberFormat="1" applyFont="1" applyBorder="1" applyAlignment="1">
      <alignment horizontal="left" vertical="top" wrapText="1"/>
    </xf>
    <xf numFmtId="49" fontId="21" fillId="0" borderId="27" xfId="2" applyNumberFormat="1" applyFont="1" applyBorder="1" applyAlignment="1">
      <alignment horizontal="left" vertical="top" wrapText="1"/>
    </xf>
    <xf numFmtId="49" fontId="21" fillId="0" borderId="64" xfId="2" applyNumberFormat="1" applyFont="1" applyBorder="1" applyAlignment="1">
      <alignment horizontal="left" vertical="top" wrapText="1"/>
    </xf>
    <xf numFmtId="49" fontId="12" fillId="0" borderId="80" xfId="0" applyNumberFormat="1" applyFont="1" applyBorder="1" applyAlignment="1">
      <alignment vertical="center" wrapText="1"/>
    </xf>
    <xf numFmtId="49" fontId="12" fillId="0" borderId="80" xfId="11" applyNumberFormat="1" applyFont="1" applyBorder="1" applyAlignment="1">
      <alignment vertical="center" wrapText="1"/>
    </xf>
    <xf numFmtId="49" fontId="12" fillId="0" borderId="141" xfId="11" applyNumberFormat="1" applyFont="1" applyBorder="1" applyAlignment="1">
      <alignment vertical="center" wrapText="1"/>
    </xf>
    <xf numFmtId="49" fontId="12" fillId="0" borderId="68" xfId="11" applyNumberFormat="1" applyFont="1" applyBorder="1" applyAlignment="1">
      <alignment vertical="center" wrapText="1"/>
    </xf>
    <xf numFmtId="49" fontId="12" fillId="0" borderId="66" xfId="11" applyNumberFormat="1" applyFont="1" applyBorder="1" applyAlignment="1">
      <alignment vertical="center" wrapText="1"/>
    </xf>
    <xf numFmtId="49" fontId="12" fillId="0" borderId="73" xfId="11" applyNumberFormat="1" applyFont="1" applyBorder="1" applyAlignment="1">
      <alignment vertical="center" wrapText="1"/>
    </xf>
    <xf numFmtId="49" fontId="12" fillId="0" borderId="173" xfId="11" applyNumberFormat="1" applyFont="1" applyBorder="1" applyAlignment="1">
      <alignment vertical="center" wrapText="1"/>
    </xf>
    <xf numFmtId="49" fontId="12" fillId="0" borderId="68" xfId="11" applyNumberFormat="1" applyFont="1" applyBorder="1" applyAlignment="1">
      <alignment vertical="top" wrapText="1"/>
    </xf>
    <xf numFmtId="49" fontId="12" fillId="0" borderId="66" xfId="11" applyNumberFormat="1" applyFont="1" applyBorder="1" applyAlignment="1">
      <alignment vertical="top" wrapText="1"/>
    </xf>
    <xf numFmtId="0" fontId="8" fillId="0" borderId="0" xfId="11" applyFont="1" applyAlignment="1">
      <alignment horizontal="left" wrapText="1"/>
    </xf>
    <xf numFmtId="49" fontId="26" fillId="0" borderId="148" xfId="11" applyNumberFormat="1" applyFont="1" applyBorder="1" applyAlignment="1">
      <alignment horizontal="left" vertical="top" wrapText="1"/>
    </xf>
    <xf numFmtId="49" fontId="15" fillId="0" borderId="115" xfId="0" applyNumberFormat="1" applyFont="1" applyBorder="1" applyAlignment="1">
      <alignment horizontal="left" vertical="top" wrapText="1"/>
    </xf>
    <xf numFmtId="49" fontId="15" fillId="0" borderId="130" xfId="0" applyNumberFormat="1" applyFont="1" applyBorder="1" applyAlignment="1">
      <alignment horizontal="left" vertical="top" wrapText="1"/>
    </xf>
    <xf numFmtId="49" fontId="15" fillId="0" borderId="119" xfId="0" applyNumberFormat="1" applyFont="1" applyBorder="1" applyAlignment="1">
      <alignment horizontal="left" vertical="top" wrapText="1"/>
    </xf>
    <xf numFmtId="49" fontId="26" fillId="3" borderId="132" xfId="11" applyNumberFormat="1" applyFont="1" applyFill="1" applyBorder="1" applyAlignment="1">
      <alignment horizontal="left" vertical="center" wrapText="1"/>
    </xf>
    <xf numFmtId="0" fontId="2" fillId="3" borderId="175" xfId="11" applyFill="1" applyBorder="1" applyAlignment="1">
      <alignment horizontal="left" vertical="center" wrapText="1"/>
    </xf>
    <xf numFmtId="0" fontId="2" fillId="3" borderId="133" xfId="11" applyFill="1" applyBorder="1" applyAlignment="1">
      <alignment horizontal="left" vertical="center" wrapText="1"/>
    </xf>
    <xf numFmtId="164" fontId="16" fillId="0" borderId="33" xfId="10" applyNumberFormat="1" applyFont="1" applyBorder="1" applyAlignment="1">
      <alignment horizontal="right" vertical="center"/>
    </xf>
    <xf numFmtId="164" fontId="16" fillId="0" borderId="135" xfId="10" applyNumberFormat="1" applyFont="1" applyBorder="1" applyAlignment="1">
      <alignment horizontal="right" vertical="center"/>
    </xf>
    <xf numFmtId="0" fontId="16" fillId="0" borderId="0" xfId="10" applyFont="1" applyAlignment="1">
      <alignment horizontal="left"/>
    </xf>
    <xf numFmtId="0" fontId="37" fillId="0" borderId="0" xfId="10" applyFont="1" applyAlignment="1">
      <alignment horizontal="center" vertical="center"/>
    </xf>
    <xf numFmtId="0" fontId="22" fillId="2" borderId="132" xfId="10" applyFont="1" applyFill="1" applyBorder="1" applyAlignment="1">
      <alignment horizontal="center" vertical="center"/>
    </xf>
    <xf numFmtId="0" fontId="22" fillId="2" borderId="133" xfId="10" applyFont="1" applyFill="1" applyBorder="1" applyAlignment="1">
      <alignment horizontal="center" vertical="center"/>
    </xf>
    <xf numFmtId="0" fontId="22" fillId="2" borderId="117" xfId="10" applyFont="1" applyFill="1" applyBorder="1" applyAlignment="1">
      <alignment horizontal="center" vertical="center"/>
    </xf>
    <xf numFmtId="0" fontId="22" fillId="2" borderId="134" xfId="10" applyFont="1" applyFill="1" applyBorder="1" applyAlignment="1">
      <alignment horizontal="center" vertical="center"/>
    </xf>
    <xf numFmtId="0" fontId="22" fillId="2" borderId="32" xfId="10" applyFont="1" applyFill="1" applyBorder="1" applyAlignment="1">
      <alignment horizontal="center" vertical="top" wrapText="1"/>
    </xf>
    <xf numFmtId="0" fontId="16" fillId="0" borderId="33" xfId="10" applyFont="1" applyBorder="1" applyAlignment="1">
      <alignment horizontal="center" vertical="center" wrapText="1"/>
    </xf>
    <xf numFmtId="0" fontId="16" fillId="0" borderId="88" xfId="10" applyFont="1" applyBorder="1" applyAlignment="1">
      <alignment horizontal="center" vertical="center" wrapText="1"/>
    </xf>
    <xf numFmtId="3" fontId="16" fillId="0" borderId="33" xfId="10" applyNumberFormat="1" applyFont="1" applyBorder="1" applyAlignment="1">
      <alignment horizontal="center" vertical="center"/>
    </xf>
    <xf numFmtId="3" fontId="16" fillId="0" borderId="88" xfId="10" applyNumberFormat="1" applyFont="1" applyBorder="1" applyAlignment="1">
      <alignment horizontal="center" vertical="center"/>
    </xf>
    <xf numFmtId="164" fontId="16" fillId="0" borderId="88" xfId="10" applyNumberFormat="1" applyFont="1" applyBorder="1" applyAlignment="1">
      <alignment horizontal="right" vertical="center"/>
    </xf>
    <xf numFmtId="0" fontId="22" fillId="0" borderId="0" xfId="10" applyFont="1" applyAlignment="1">
      <alignment horizontal="center" vertical="center" wrapText="1"/>
    </xf>
    <xf numFmtId="164" fontId="16" fillId="0" borderId="33" xfId="10" applyNumberFormat="1" applyFont="1" applyBorder="1" applyAlignment="1">
      <alignment horizontal="right" vertical="center" wrapText="1"/>
    </xf>
    <xf numFmtId="9" fontId="16" fillId="0" borderId="88" xfId="10" applyNumberFormat="1" applyFont="1" applyBorder="1" applyAlignment="1">
      <alignment horizontal="right" vertical="center" wrapText="1"/>
    </xf>
    <xf numFmtId="164" fontId="16" fillId="0" borderId="18" xfId="10" applyNumberFormat="1" applyFont="1" applyBorder="1" applyAlignment="1">
      <alignment horizontal="right" vertical="center"/>
    </xf>
    <xf numFmtId="0" fontId="22" fillId="0" borderId="18" xfId="10" applyFont="1" applyBorder="1" applyAlignment="1">
      <alignment horizontal="center" vertical="center" wrapText="1"/>
    </xf>
    <xf numFmtId="166" fontId="16" fillId="0" borderId="45" xfId="10" applyNumberFormat="1" applyFont="1" applyBorder="1" applyAlignment="1">
      <alignment horizontal="center" vertical="center"/>
    </xf>
    <xf numFmtId="166" fontId="16" fillId="0" borderId="79" xfId="10" applyNumberFormat="1" applyFont="1" applyBorder="1" applyAlignment="1">
      <alignment horizontal="center" vertical="center"/>
    </xf>
    <xf numFmtId="9" fontId="8" fillId="0" borderId="127" xfId="15" applyNumberFormat="1" applyFont="1" applyBorder="1" applyAlignment="1" applyProtection="1">
      <alignment horizontal="center" vertical="center" wrapText="1"/>
      <protection locked="0"/>
    </xf>
    <xf numFmtId="9" fontId="8" fillId="0" borderId="128" xfId="15" applyNumberFormat="1" applyFont="1" applyBorder="1" applyAlignment="1" applyProtection="1">
      <alignment horizontal="center" vertical="center" wrapText="1"/>
      <protection locked="0"/>
    </xf>
    <xf numFmtId="166" fontId="16" fillId="0" borderId="51" xfId="10" applyNumberFormat="1" applyFont="1" applyBorder="1" applyAlignment="1">
      <alignment horizontal="center" vertical="center"/>
    </xf>
    <xf numFmtId="166" fontId="16" fillId="0" borderId="84" xfId="10" applyNumberFormat="1" applyFont="1" applyBorder="1" applyAlignment="1">
      <alignment horizontal="center" vertical="center"/>
    </xf>
    <xf numFmtId="166" fontId="16" fillId="0" borderId="50" xfId="10" applyNumberFormat="1" applyFont="1" applyBorder="1" applyAlignment="1">
      <alignment horizontal="center" vertical="center"/>
    </xf>
    <xf numFmtId="166" fontId="16" fillId="0" borderId="18" xfId="10" applyNumberFormat="1" applyFont="1" applyBorder="1" applyAlignment="1">
      <alignment horizontal="center" vertical="center"/>
    </xf>
    <xf numFmtId="166" fontId="16" fillId="0" borderId="0" xfId="10" applyNumberFormat="1" applyFont="1" applyAlignment="1">
      <alignment horizontal="center" vertical="center"/>
    </xf>
    <xf numFmtId="0" fontId="16" fillId="2" borderId="102" xfId="10" applyFont="1" applyFill="1" applyBorder="1" applyAlignment="1">
      <alignment horizontal="center"/>
    </xf>
    <xf numFmtId="0" fontId="16" fillId="2" borderId="32" xfId="10" applyFont="1" applyFill="1" applyBorder="1" applyAlignment="1">
      <alignment horizontal="center"/>
    </xf>
    <xf numFmtId="0" fontId="16" fillId="2" borderId="31" xfId="10" applyFont="1" applyFill="1" applyBorder="1" applyAlignment="1">
      <alignment horizontal="center"/>
    </xf>
    <xf numFmtId="0" fontId="22" fillId="2" borderId="29" xfId="10" applyFont="1" applyFill="1" applyBorder="1" applyAlignment="1">
      <alignment horizontal="center" vertical="center" wrapText="1"/>
    </xf>
    <xf numFmtId="0" fontId="22" fillId="2" borderId="52" xfId="10" applyFont="1" applyFill="1" applyBorder="1" applyAlignment="1">
      <alignment horizontal="center" vertical="center" wrapText="1"/>
    </xf>
    <xf numFmtId="9" fontId="16" fillId="0" borderId="0" xfId="10" applyNumberFormat="1" applyFont="1" applyAlignment="1">
      <alignment horizontal="center" vertical="center"/>
    </xf>
    <xf numFmtId="0" fontId="16" fillId="0" borderId="0" xfId="10" applyFont="1" applyAlignment="1">
      <alignment horizontal="center" vertical="center"/>
    </xf>
    <xf numFmtId="9" fontId="16" fillId="0" borderId="0" xfId="10" applyNumberFormat="1" applyFont="1" applyAlignment="1">
      <alignment vertical="center" wrapText="1"/>
    </xf>
    <xf numFmtId="166" fontId="16" fillId="0" borderId="16" xfId="10" applyNumberFormat="1" applyFont="1" applyBorder="1" applyAlignment="1">
      <alignment horizontal="center" vertical="center"/>
    </xf>
    <xf numFmtId="166" fontId="16" fillId="0" borderId="85" xfId="10" applyNumberFormat="1" applyFont="1" applyBorder="1" applyAlignment="1">
      <alignment horizontal="center" vertical="center"/>
    </xf>
    <xf numFmtId="9" fontId="8" fillId="0" borderId="16" xfId="15" applyNumberFormat="1" applyFont="1" applyBorder="1" applyAlignment="1" applyProtection="1">
      <alignment horizontal="center" vertical="center" wrapText="1"/>
      <protection locked="0"/>
    </xf>
    <xf numFmtId="9" fontId="8" fillId="0" borderId="85" xfId="15" applyNumberFormat="1" applyFont="1" applyBorder="1" applyAlignment="1" applyProtection="1">
      <alignment horizontal="center" vertical="center" wrapText="1"/>
      <protection locked="0"/>
    </xf>
    <xf numFmtId="166" fontId="16" fillId="0" borderId="119" xfId="10" applyNumberFormat="1" applyFont="1" applyBorder="1" applyAlignment="1">
      <alignment horizontal="center" vertical="center"/>
    </xf>
    <xf numFmtId="166" fontId="22" fillId="0" borderId="186" xfId="10" applyNumberFormat="1" applyFont="1" applyBorder="1" applyAlignment="1">
      <alignment horizontal="center" vertical="center"/>
    </xf>
    <xf numFmtId="166" fontId="22" fillId="0" borderId="134" xfId="10" applyNumberFormat="1" applyFont="1" applyBorder="1" applyAlignment="1">
      <alignment horizontal="center" vertical="center"/>
    </xf>
    <xf numFmtId="0" fontId="22" fillId="0" borderId="22" xfId="10" applyFont="1" applyBorder="1" applyAlignment="1">
      <alignment horizontal="center" vertical="center"/>
    </xf>
    <xf numFmtId="0" fontId="22" fillId="0" borderId="86" xfId="10" applyFont="1" applyBorder="1" applyAlignment="1">
      <alignment horizontal="center" vertical="center"/>
    </xf>
    <xf numFmtId="166" fontId="22" fillId="4" borderId="22" xfId="10" applyNumberFormat="1" applyFont="1" applyFill="1" applyBorder="1" applyAlignment="1">
      <alignment horizontal="center" vertical="center"/>
    </xf>
    <xf numFmtId="166" fontId="22" fillId="4" borderId="20" xfId="10" applyNumberFormat="1" applyFont="1" applyFill="1" applyBorder="1" applyAlignment="1">
      <alignment horizontal="center" vertical="center"/>
    </xf>
    <xf numFmtId="166" fontId="22" fillId="0" borderId="18" xfId="10" applyNumberFormat="1" applyFont="1" applyBorder="1" applyAlignment="1">
      <alignment horizontal="center" vertical="center"/>
    </xf>
    <xf numFmtId="166" fontId="22" fillId="0" borderId="0" xfId="10" applyNumberFormat="1" applyFont="1" applyAlignment="1">
      <alignment horizontal="center" vertical="center"/>
    </xf>
    <xf numFmtId="0" fontId="22" fillId="0" borderId="0" xfId="10" applyFont="1" applyAlignment="1">
      <alignment horizontal="center" vertical="center"/>
    </xf>
    <xf numFmtId="0" fontId="12" fillId="0" borderId="1" xfId="15" applyFont="1" applyBorder="1" applyAlignment="1" applyProtection="1">
      <alignment horizontal="center" wrapText="1"/>
      <protection locked="0"/>
    </xf>
    <xf numFmtId="0" fontId="12" fillId="0" borderId="0" xfId="15" applyFont="1" applyAlignment="1" applyProtection="1">
      <alignment horizontal="center" vertical="top" wrapText="1"/>
      <protection locked="0"/>
    </xf>
    <xf numFmtId="0" fontId="8" fillId="0" borderId="0" xfId="15" applyFont="1" applyAlignment="1">
      <alignment horizontal="left"/>
    </xf>
    <xf numFmtId="49" fontId="8" fillId="0" borderId="0" xfId="15" applyNumberFormat="1" applyFont="1" applyAlignment="1">
      <alignment horizontal="left" vertical="center" wrapText="1"/>
    </xf>
    <xf numFmtId="0" fontId="8" fillId="0" borderId="0" xfId="15" applyFont="1" applyAlignment="1">
      <alignment horizontal="left" wrapText="1"/>
    </xf>
    <xf numFmtId="0" fontId="8" fillId="0" borderId="0" xfId="15" applyFont="1" applyAlignment="1">
      <alignment horizontal="center" wrapText="1"/>
    </xf>
    <xf numFmtId="0" fontId="39" fillId="0" borderId="0" xfId="15" applyFont="1" applyAlignment="1">
      <alignment horizontal="center" wrapText="1"/>
    </xf>
    <xf numFmtId="0" fontId="40" fillId="0" borderId="0" xfId="15" applyFont="1" applyAlignment="1">
      <alignment horizontal="left" vertical="center" wrapText="1"/>
    </xf>
    <xf numFmtId="0" fontId="41" fillId="0" borderId="0" xfId="15" applyFont="1" applyAlignment="1">
      <alignment horizontal="left" vertical="center" wrapText="1"/>
    </xf>
    <xf numFmtId="0" fontId="32" fillId="0" borderId="0" xfId="15" applyFont="1" applyAlignment="1">
      <alignment horizontal="left" vertical="center" wrapText="1"/>
    </xf>
    <xf numFmtId="0" fontId="44" fillId="0" borderId="0" xfId="15" applyFont="1" applyAlignment="1">
      <alignment horizontal="left" vertical="top" wrapText="1"/>
    </xf>
  </cellXfs>
  <cellStyles count="16">
    <cellStyle name="Normálna" xfId="0" builtinId="0"/>
    <cellStyle name="Normálna 2" xfId="1" xr:uid="{00000000-0005-0000-0000-000001000000}"/>
    <cellStyle name="Normálna 2 2" xfId="6" xr:uid="{00000000-0005-0000-0000-000002000000}"/>
    <cellStyle name="Normálna 2 3" xfId="12" xr:uid="{71EB0820-1326-4879-BA42-588762D8AF40}"/>
    <cellStyle name="Normálna 2 6" xfId="15" xr:uid="{24AE9796-075B-411E-833C-2D7FBF270290}"/>
    <cellStyle name="Normálna 3" xfId="3" xr:uid="{00000000-0005-0000-0000-000003000000}"/>
    <cellStyle name="Normálna 4" xfId="4" xr:uid="{00000000-0005-0000-0000-000004000000}"/>
    <cellStyle name="Normálna 5" xfId="7" xr:uid="{00000000-0005-0000-0000-000005000000}"/>
    <cellStyle name="Normálna 5 2" xfId="10" xr:uid="{00000000-0005-0000-0000-000006000000}"/>
    <cellStyle name="Normálna 6" xfId="8" xr:uid="{00000000-0005-0000-0000-000007000000}"/>
    <cellStyle name="Normálna 6 2" xfId="13" xr:uid="{1900A6E3-334A-4B5F-B391-29F14D4F1696}"/>
    <cellStyle name="Normálna 7" xfId="9" xr:uid="{00000000-0005-0000-0000-000008000000}"/>
    <cellStyle name="Normálna 7 2" xfId="11" xr:uid="{A7791CB8-1D1E-485F-B414-3FBE0A3076F2}"/>
    <cellStyle name="Normálna 8" xfId="14" xr:uid="{D4596534-6FAB-4C47-AC70-FCD2087646FE}"/>
    <cellStyle name="normálne 2 2" xfId="2" xr:uid="{00000000-0005-0000-0000-000009000000}"/>
    <cellStyle name="Normálne 4" xfId="5" xr:uid="{00000000-0005-0000-0000-00000A000000}"/>
  </cellStyles>
  <dxfs count="7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2D69B"/>
      <color rgb="FFFF99CC"/>
      <color rgb="FFD297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7</xdr:row>
          <xdr:rowOff>142875</xdr:rowOff>
        </xdr:from>
        <xdr:to>
          <xdr:col>1</xdr:col>
          <xdr:colOff>285750</xdr:colOff>
          <xdr:row>9</xdr:row>
          <xdr:rowOff>85725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8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19</xdr:row>
          <xdr:rowOff>171450</xdr:rowOff>
        </xdr:from>
        <xdr:to>
          <xdr:col>1</xdr:col>
          <xdr:colOff>285750</xdr:colOff>
          <xdr:row>21</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8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S&#250;&#357;a&#382;e/2020/02.%20Oddelenie%20VO/01.%20Prebiehaj&#250;ce/01.%20Magda/216_217_2020%20Pr&#237;prava%20a%20dovoz%20stravy/01.%20PODLIMITN&#193;%20Z&#193;KAZKA/02.%20Pr&#237;prava/03.%20PTK/PT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is predmetu zákazky"/>
      <sheetName val="Príloha č. 1 - časť 1"/>
      <sheetName val="Príloha č. 1 - časť 2"/>
      <sheetName val="Príloha č.2 - časť 1 "/>
      <sheetName val="Príloha č.2 - časť 2"/>
    </sheetNames>
    <sheetDataSet>
      <sheetData sheetId="0">
        <row r="151">
          <cell r="B151"/>
        </row>
      </sheetData>
      <sheetData sheetId="1"/>
      <sheetData sheetId="2"/>
      <sheetData sheetId="3"/>
      <sheetData sheetId="4"/>
    </sheetDataSet>
  </externalBook>
</externalLink>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9.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B1:K97"/>
  <sheetViews>
    <sheetView showGridLines="0" zoomScaleNormal="100" workbookViewId="0">
      <selection activeCell="C23" sqref="C23:C24"/>
    </sheetView>
  </sheetViews>
  <sheetFormatPr defaultRowHeight="12" x14ac:dyDescent="0.2"/>
  <cols>
    <col min="1" max="1" width="1.85546875" style="1" customWidth="1"/>
    <col min="2" max="2" width="5.140625" style="1" bestFit="1" customWidth="1"/>
    <col min="3" max="3" width="22.42578125" style="1" customWidth="1"/>
    <col min="4" max="5" width="29.7109375" style="1" customWidth="1"/>
    <col min="6" max="257" width="9.140625" style="1"/>
    <col min="258" max="258" width="5.140625" style="1" bestFit="1" customWidth="1"/>
    <col min="259" max="259" width="22.42578125" style="1" customWidth="1"/>
    <col min="260" max="261" width="29.7109375" style="1" customWidth="1"/>
    <col min="262" max="513" width="9.140625" style="1"/>
    <col min="514" max="514" width="5.140625" style="1" bestFit="1" customWidth="1"/>
    <col min="515" max="515" width="22.42578125" style="1" customWidth="1"/>
    <col min="516" max="517" width="29.7109375" style="1" customWidth="1"/>
    <col min="518" max="769" width="9.140625" style="1"/>
    <col min="770" max="770" width="5.140625" style="1" bestFit="1" customWidth="1"/>
    <col min="771" max="771" width="22.42578125" style="1" customWidth="1"/>
    <col min="772" max="773" width="29.7109375" style="1" customWidth="1"/>
    <col min="774" max="1025" width="9.140625" style="1"/>
    <col min="1026" max="1026" width="5.140625" style="1" bestFit="1" customWidth="1"/>
    <col min="1027" max="1027" width="22.42578125" style="1" customWidth="1"/>
    <col min="1028" max="1029" width="29.7109375" style="1" customWidth="1"/>
    <col min="1030" max="1281" width="9.140625" style="1"/>
    <col min="1282" max="1282" width="5.140625" style="1" bestFit="1" customWidth="1"/>
    <col min="1283" max="1283" width="22.42578125" style="1" customWidth="1"/>
    <col min="1284" max="1285" width="29.7109375" style="1" customWidth="1"/>
    <col min="1286" max="1537" width="9.140625" style="1"/>
    <col min="1538" max="1538" width="5.140625" style="1" bestFit="1" customWidth="1"/>
    <col min="1539" max="1539" width="22.42578125" style="1" customWidth="1"/>
    <col min="1540" max="1541" width="29.7109375" style="1" customWidth="1"/>
    <col min="1542" max="1793" width="9.140625" style="1"/>
    <col min="1794" max="1794" width="5.140625" style="1" bestFit="1" customWidth="1"/>
    <col min="1795" max="1795" width="22.42578125" style="1" customWidth="1"/>
    <col min="1796" max="1797" width="29.7109375" style="1" customWidth="1"/>
    <col min="1798" max="2049" width="9.140625" style="1"/>
    <col min="2050" max="2050" width="5.140625" style="1" bestFit="1" customWidth="1"/>
    <col min="2051" max="2051" width="22.42578125" style="1" customWidth="1"/>
    <col min="2052" max="2053" width="29.7109375" style="1" customWidth="1"/>
    <col min="2054" max="2305" width="9.140625" style="1"/>
    <col min="2306" max="2306" width="5.140625" style="1" bestFit="1" customWidth="1"/>
    <col min="2307" max="2307" width="22.42578125" style="1" customWidth="1"/>
    <col min="2308" max="2309" width="29.7109375" style="1" customWidth="1"/>
    <col min="2310" max="2561" width="9.140625" style="1"/>
    <col min="2562" max="2562" width="5.140625" style="1" bestFit="1" customWidth="1"/>
    <col min="2563" max="2563" width="22.42578125" style="1" customWidth="1"/>
    <col min="2564" max="2565" width="29.7109375" style="1" customWidth="1"/>
    <col min="2566" max="2817" width="9.140625" style="1"/>
    <col min="2818" max="2818" width="5.140625" style="1" bestFit="1" customWidth="1"/>
    <col min="2819" max="2819" width="22.42578125" style="1" customWidth="1"/>
    <col min="2820" max="2821" width="29.7109375" style="1" customWidth="1"/>
    <col min="2822" max="3073" width="9.140625" style="1"/>
    <col min="3074" max="3074" width="5.140625" style="1" bestFit="1" customWidth="1"/>
    <col min="3075" max="3075" width="22.42578125" style="1" customWidth="1"/>
    <col min="3076" max="3077" width="29.7109375" style="1" customWidth="1"/>
    <col min="3078" max="3329" width="9.140625" style="1"/>
    <col min="3330" max="3330" width="5.140625" style="1" bestFit="1" customWidth="1"/>
    <col min="3331" max="3331" width="22.42578125" style="1" customWidth="1"/>
    <col min="3332" max="3333" width="29.7109375" style="1" customWidth="1"/>
    <col min="3334" max="3585" width="9.140625" style="1"/>
    <col min="3586" max="3586" width="5.140625" style="1" bestFit="1" customWidth="1"/>
    <col min="3587" max="3587" width="22.42578125" style="1" customWidth="1"/>
    <col min="3588" max="3589" width="29.7109375" style="1" customWidth="1"/>
    <col min="3590" max="3841" width="9.140625" style="1"/>
    <col min="3842" max="3842" width="5.140625" style="1" bestFit="1" customWidth="1"/>
    <col min="3843" max="3843" width="22.42578125" style="1" customWidth="1"/>
    <col min="3844" max="3845" width="29.7109375" style="1" customWidth="1"/>
    <col min="3846" max="4097" width="9.140625" style="1"/>
    <col min="4098" max="4098" width="5.140625" style="1" bestFit="1" customWidth="1"/>
    <col min="4099" max="4099" width="22.42578125" style="1" customWidth="1"/>
    <col min="4100" max="4101" width="29.7109375" style="1" customWidth="1"/>
    <col min="4102" max="4353" width="9.140625" style="1"/>
    <col min="4354" max="4354" width="5.140625" style="1" bestFit="1" customWidth="1"/>
    <col min="4355" max="4355" width="22.42578125" style="1" customWidth="1"/>
    <col min="4356" max="4357" width="29.7109375" style="1" customWidth="1"/>
    <col min="4358" max="4609" width="9.140625" style="1"/>
    <col min="4610" max="4610" width="5.140625" style="1" bestFit="1" customWidth="1"/>
    <col min="4611" max="4611" width="22.42578125" style="1" customWidth="1"/>
    <col min="4612" max="4613" width="29.7109375" style="1" customWidth="1"/>
    <col min="4614" max="4865" width="9.140625" style="1"/>
    <col min="4866" max="4866" width="5.140625" style="1" bestFit="1" customWidth="1"/>
    <col min="4867" max="4867" width="22.42578125" style="1" customWidth="1"/>
    <col min="4868" max="4869" width="29.7109375" style="1" customWidth="1"/>
    <col min="4870" max="5121" width="9.140625" style="1"/>
    <col min="5122" max="5122" width="5.140625" style="1" bestFit="1" customWidth="1"/>
    <col min="5123" max="5123" width="22.42578125" style="1" customWidth="1"/>
    <col min="5124" max="5125" width="29.7109375" style="1" customWidth="1"/>
    <col min="5126" max="5377" width="9.140625" style="1"/>
    <col min="5378" max="5378" width="5.140625" style="1" bestFit="1" customWidth="1"/>
    <col min="5379" max="5379" width="22.42578125" style="1" customWidth="1"/>
    <col min="5380" max="5381" width="29.7109375" style="1" customWidth="1"/>
    <col min="5382" max="5633" width="9.140625" style="1"/>
    <col min="5634" max="5634" width="5.140625" style="1" bestFit="1" customWidth="1"/>
    <col min="5635" max="5635" width="22.42578125" style="1" customWidth="1"/>
    <col min="5636" max="5637" width="29.7109375" style="1" customWidth="1"/>
    <col min="5638" max="5889" width="9.140625" style="1"/>
    <col min="5890" max="5890" width="5.140625" style="1" bestFit="1" customWidth="1"/>
    <col min="5891" max="5891" width="22.42578125" style="1" customWidth="1"/>
    <col min="5892" max="5893" width="29.7109375" style="1" customWidth="1"/>
    <col min="5894" max="6145" width="9.140625" style="1"/>
    <col min="6146" max="6146" width="5.140625" style="1" bestFit="1" customWidth="1"/>
    <col min="6147" max="6147" width="22.42578125" style="1" customWidth="1"/>
    <col min="6148" max="6149" width="29.7109375" style="1" customWidth="1"/>
    <col min="6150" max="6401" width="9.140625" style="1"/>
    <col min="6402" max="6402" width="5.140625" style="1" bestFit="1" customWidth="1"/>
    <col min="6403" max="6403" width="22.42578125" style="1" customWidth="1"/>
    <col min="6404" max="6405" width="29.7109375" style="1" customWidth="1"/>
    <col min="6406" max="6657" width="9.140625" style="1"/>
    <col min="6658" max="6658" width="5.140625" style="1" bestFit="1" customWidth="1"/>
    <col min="6659" max="6659" width="22.42578125" style="1" customWidth="1"/>
    <col min="6660" max="6661" width="29.7109375" style="1" customWidth="1"/>
    <col min="6662" max="6913" width="9.140625" style="1"/>
    <col min="6914" max="6914" width="5.140625" style="1" bestFit="1" customWidth="1"/>
    <col min="6915" max="6915" width="22.42578125" style="1" customWidth="1"/>
    <col min="6916" max="6917" width="29.7109375" style="1" customWidth="1"/>
    <col min="6918" max="7169" width="9.140625" style="1"/>
    <col min="7170" max="7170" width="5.140625" style="1" bestFit="1" customWidth="1"/>
    <col min="7171" max="7171" width="22.42578125" style="1" customWidth="1"/>
    <col min="7172" max="7173" width="29.7109375" style="1" customWidth="1"/>
    <col min="7174" max="7425" width="9.140625" style="1"/>
    <col min="7426" max="7426" width="5.140625" style="1" bestFit="1" customWidth="1"/>
    <col min="7427" max="7427" width="22.42578125" style="1" customWidth="1"/>
    <col min="7428" max="7429" width="29.7109375" style="1" customWidth="1"/>
    <col min="7430" max="7681" width="9.140625" style="1"/>
    <col min="7682" max="7682" width="5.140625" style="1" bestFit="1" customWidth="1"/>
    <col min="7683" max="7683" width="22.42578125" style="1" customWidth="1"/>
    <col min="7684" max="7685" width="29.7109375" style="1" customWidth="1"/>
    <col min="7686" max="7937" width="9.140625" style="1"/>
    <col min="7938" max="7938" width="5.140625" style="1" bestFit="1" customWidth="1"/>
    <col min="7939" max="7939" width="22.42578125" style="1" customWidth="1"/>
    <col min="7940" max="7941" width="29.7109375" style="1" customWidth="1"/>
    <col min="7942" max="8193" width="9.140625" style="1"/>
    <col min="8194" max="8194" width="5.140625" style="1" bestFit="1" customWidth="1"/>
    <col min="8195" max="8195" width="22.42578125" style="1" customWidth="1"/>
    <col min="8196" max="8197" width="29.7109375" style="1" customWidth="1"/>
    <col min="8198" max="8449" width="9.140625" style="1"/>
    <col min="8450" max="8450" width="5.140625" style="1" bestFit="1" customWidth="1"/>
    <col min="8451" max="8451" width="22.42578125" style="1" customWidth="1"/>
    <col min="8452" max="8453" width="29.7109375" style="1" customWidth="1"/>
    <col min="8454" max="8705" width="9.140625" style="1"/>
    <col min="8706" max="8706" width="5.140625" style="1" bestFit="1" customWidth="1"/>
    <col min="8707" max="8707" width="22.42578125" style="1" customWidth="1"/>
    <col min="8708" max="8709" width="29.7109375" style="1" customWidth="1"/>
    <col min="8710" max="8961" width="9.140625" style="1"/>
    <col min="8962" max="8962" width="5.140625" style="1" bestFit="1" customWidth="1"/>
    <col min="8963" max="8963" width="22.42578125" style="1" customWidth="1"/>
    <col min="8964" max="8965" width="29.7109375" style="1" customWidth="1"/>
    <col min="8966" max="9217" width="9.140625" style="1"/>
    <col min="9218" max="9218" width="5.140625" style="1" bestFit="1" customWidth="1"/>
    <col min="9219" max="9219" width="22.42578125" style="1" customWidth="1"/>
    <col min="9220" max="9221" width="29.7109375" style="1" customWidth="1"/>
    <col min="9222" max="9473" width="9.140625" style="1"/>
    <col min="9474" max="9474" width="5.140625" style="1" bestFit="1" customWidth="1"/>
    <col min="9475" max="9475" width="22.42578125" style="1" customWidth="1"/>
    <col min="9476" max="9477" width="29.7109375" style="1" customWidth="1"/>
    <col min="9478" max="9729" width="9.140625" style="1"/>
    <col min="9730" max="9730" width="5.140625" style="1" bestFit="1" customWidth="1"/>
    <col min="9731" max="9731" width="22.42578125" style="1" customWidth="1"/>
    <col min="9732" max="9733" width="29.7109375" style="1" customWidth="1"/>
    <col min="9734" max="9985" width="9.140625" style="1"/>
    <col min="9986" max="9986" width="5.140625" style="1" bestFit="1" customWidth="1"/>
    <col min="9987" max="9987" width="22.42578125" style="1" customWidth="1"/>
    <col min="9988" max="9989" width="29.7109375" style="1" customWidth="1"/>
    <col min="9990" max="10241" width="9.140625" style="1"/>
    <col min="10242" max="10242" width="5.140625" style="1" bestFit="1" customWidth="1"/>
    <col min="10243" max="10243" width="22.42578125" style="1" customWidth="1"/>
    <col min="10244" max="10245" width="29.7109375" style="1" customWidth="1"/>
    <col min="10246" max="10497" width="9.140625" style="1"/>
    <col min="10498" max="10498" width="5.140625" style="1" bestFit="1" customWidth="1"/>
    <col min="10499" max="10499" width="22.42578125" style="1" customWidth="1"/>
    <col min="10500" max="10501" width="29.7109375" style="1" customWidth="1"/>
    <col min="10502" max="10753" width="9.140625" style="1"/>
    <col min="10754" max="10754" width="5.140625" style="1" bestFit="1" customWidth="1"/>
    <col min="10755" max="10755" width="22.42578125" style="1" customWidth="1"/>
    <col min="10756" max="10757" width="29.7109375" style="1" customWidth="1"/>
    <col min="10758" max="11009" width="9.140625" style="1"/>
    <col min="11010" max="11010" width="5.140625" style="1" bestFit="1" customWidth="1"/>
    <col min="11011" max="11011" width="22.42578125" style="1" customWidth="1"/>
    <col min="11012" max="11013" width="29.7109375" style="1" customWidth="1"/>
    <col min="11014" max="11265" width="9.140625" style="1"/>
    <col min="11266" max="11266" width="5.140625" style="1" bestFit="1" customWidth="1"/>
    <col min="11267" max="11267" width="22.42578125" style="1" customWidth="1"/>
    <col min="11268" max="11269" width="29.7109375" style="1" customWidth="1"/>
    <col min="11270" max="11521" width="9.140625" style="1"/>
    <col min="11522" max="11522" width="5.140625" style="1" bestFit="1" customWidth="1"/>
    <col min="11523" max="11523" width="22.42578125" style="1" customWidth="1"/>
    <col min="11524" max="11525" width="29.7109375" style="1" customWidth="1"/>
    <col min="11526" max="11777" width="9.140625" style="1"/>
    <col min="11778" max="11778" width="5.140625" style="1" bestFit="1" customWidth="1"/>
    <col min="11779" max="11779" width="22.42578125" style="1" customWidth="1"/>
    <col min="11780" max="11781" width="29.7109375" style="1" customWidth="1"/>
    <col min="11782" max="12033" width="9.140625" style="1"/>
    <col min="12034" max="12034" width="5.140625" style="1" bestFit="1" customWidth="1"/>
    <col min="12035" max="12035" width="22.42578125" style="1" customWidth="1"/>
    <col min="12036" max="12037" width="29.7109375" style="1" customWidth="1"/>
    <col min="12038" max="12289" width="9.140625" style="1"/>
    <col min="12290" max="12290" width="5.140625" style="1" bestFit="1" customWidth="1"/>
    <col min="12291" max="12291" width="22.42578125" style="1" customWidth="1"/>
    <col min="12292" max="12293" width="29.7109375" style="1" customWidth="1"/>
    <col min="12294" max="12545" width="9.140625" style="1"/>
    <col min="12546" max="12546" width="5.140625" style="1" bestFit="1" customWidth="1"/>
    <col min="12547" max="12547" width="22.42578125" style="1" customWidth="1"/>
    <col min="12548" max="12549" width="29.7109375" style="1" customWidth="1"/>
    <col min="12550" max="12801" width="9.140625" style="1"/>
    <col min="12802" max="12802" width="5.140625" style="1" bestFit="1" customWidth="1"/>
    <col min="12803" max="12803" width="22.42578125" style="1" customWidth="1"/>
    <col min="12804" max="12805" width="29.7109375" style="1" customWidth="1"/>
    <col min="12806" max="13057" width="9.140625" style="1"/>
    <col min="13058" max="13058" width="5.140625" style="1" bestFit="1" customWidth="1"/>
    <col min="13059" max="13059" width="22.42578125" style="1" customWidth="1"/>
    <col min="13060" max="13061" width="29.7109375" style="1" customWidth="1"/>
    <col min="13062" max="13313" width="9.140625" style="1"/>
    <col min="13314" max="13314" width="5.140625" style="1" bestFit="1" customWidth="1"/>
    <col min="13315" max="13315" width="22.42578125" style="1" customWidth="1"/>
    <col min="13316" max="13317" width="29.7109375" style="1" customWidth="1"/>
    <col min="13318" max="13569" width="9.140625" style="1"/>
    <col min="13570" max="13570" width="5.140625" style="1" bestFit="1" customWidth="1"/>
    <col min="13571" max="13571" width="22.42578125" style="1" customWidth="1"/>
    <col min="13572" max="13573" width="29.7109375" style="1" customWidth="1"/>
    <col min="13574" max="13825" width="9.140625" style="1"/>
    <col min="13826" max="13826" width="5.140625" style="1" bestFit="1" customWidth="1"/>
    <col min="13827" max="13827" width="22.42578125" style="1" customWidth="1"/>
    <col min="13828" max="13829" width="29.7109375" style="1" customWidth="1"/>
    <col min="13830" max="14081" width="9.140625" style="1"/>
    <col min="14082" max="14082" width="5.140625" style="1" bestFit="1" customWidth="1"/>
    <col min="14083" max="14083" width="22.42578125" style="1" customWidth="1"/>
    <col min="14084" max="14085" width="29.7109375" style="1" customWidth="1"/>
    <col min="14086" max="14337" width="9.140625" style="1"/>
    <col min="14338" max="14338" width="5.140625" style="1" bestFit="1" customWidth="1"/>
    <col min="14339" max="14339" width="22.42578125" style="1" customWidth="1"/>
    <col min="14340" max="14341" width="29.7109375" style="1" customWidth="1"/>
    <col min="14342" max="14593" width="9.140625" style="1"/>
    <col min="14594" max="14594" width="5.140625" style="1" bestFit="1" customWidth="1"/>
    <col min="14595" max="14595" width="22.42578125" style="1" customWidth="1"/>
    <col min="14596" max="14597" width="29.7109375" style="1" customWidth="1"/>
    <col min="14598" max="14849" width="9.140625" style="1"/>
    <col min="14850" max="14850" width="5.140625" style="1" bestFit="1" customWidth="1"/>
    <col min="14851" max="14851" width="22.42578125" style="1" customWidth="1"/>
    <col min="14852" max="14853" width="29.7109375" style="1" customWidth="1"/>
    <col min="14854" max="15105" width="9.140625" style="1"/>
    <col min="15106" max="15106" width="5.140625" style="1" bestFit="1" customWidth="1"/>
    <col min="15107" max="15107" width="22.42578125" style="1" customWidth="1"/>
    <col min="15108" max="15109" width="29.7109375" style="1" customWidth="1"/>
    <col min="15110" max="15361" width="9.140625" style="1"/>
    <col min="15362" max="15362" width="5.140625" style="1" bestFit="1" customWidth="1"/>
    <col min="15363" max="15363" width="22.42578125" style="1" customWidth="1"/>
    <col min="15364" max="15365" width="29.7109375" style="1" customWidth="1"/>
    <col min="15366" max="15617" width="9.140625" style="1"/>
    <col min="15618" max="15618" width="5.140625" style="1" bestFit="1" customWidth="1"/>
    <col min="15619" max="15619" width="22.42578125" style="1" customWidth="1"/>
    <col min="15620" max="15621" width="29.7109375" style="1" customWidth="1"/>
    <col min="15622" max="15873" width="9.140625" style="1"/>
    <col min="15874" max="15874" width="5.140625" style="1" bestFit="1" customWidth="1"/>
    <col min="15875" max="15875" width="22.42578125" style="1" customWidth="1"/>
    <col min="15876" max="15877" width="29.7109375" style="1" customWidth="1"/>
    <col min="15878" max="16129" width="9.140625" style="1"/>
    <col min="16130" max="16130" width="5.140625" style="1" bestFit="1" customWidth="1"/>
    <col min="16131" max="16131" width="22.42578125" style="1" customWidth="1"/>
    <col min="16132" max="16133" width="29.7109375" style="1" customWidth="1"/>
    <col min="16134" max="16384" width="9.140625" style="1"/>
  </cols>
  <sheetData>
    <row r="1" spans="2:11" ht="20.100000000000001" customHeight="1" x14ac:dyDescent="0.2">
      <c r="B1" s="410" t="s">
        <v>6</v>
      </c>
      <c r="C1" s="410"/>
    </row>
    <row r="2" spans="2:11" ht="30" customHeight="1" x14ac:dyDescent="0.2">
      <c r="B2" s="368" t="s">
        <v>142</v>
      </c>
      <c r="C2" s="211"/>
      <c r="D2" s="211"/>
      <c r="E2" s="211"/>
    </row>
    <row r="3" spans="2:11" ht="24.95" customHeight="1" x14ac:dyDescent="0.2">
      <c r="B3" s="411"/>
      <c r="C3" s="411"/>
      <c r="D3" s="411"/>
    </row>
    <row r="4" spans="2:11" ht="14.25" x14ac:dyDescent="0.2">
      <c r="B4" s="412" t="s">
        <v>7</v>
      </c>
      <c r="C4" s="412"/>
      <c r="D4" s="412"/>
      <c r="E4" s="412"/>
      <c r="F4" s="2"/>
      <c r="G4" s="2"/>
      <c r="H4" s="2"/>
      <c r="I4" s="2"/>
      <c r="J4" s="2"/>
      <c r="K4" s="2"/>
    </row>
    <row r="6" spans="2:11" s="3" customFormat="1" ht="15" customHeight="1" x14ac:dyDescent="0.25">
      <c r="B6" s="377" t="s">
        <v>8</v>
      </c>
      <c r="C6" s="377"/>
      <c r="D6" s="378"/>
      <c r="E6" s="367"/>
      <c r="G6" s="4"/>
    </row>
    <row r="7" spans="2:11" s="3" customFormat="1" ht="15" customHeight="1" x14ac:dyDescent="0.25">
      <c r="B7" s="377" t="s">
        <v>9</v>
      </c>
      <c r="C7" s="377"/>
      <c r="D7" s="377"/>
      <c r="E7" s="6"/>
    </row>
    <row r="8" spans="2:11" s="3" customFormat="1" ht="15" customHeight="1" x14ac:dyDescent="0.25">
      <c r="B8" s="377" t="s">
        <v>10</v>
      </c>
      <c r="C8" s="377"/>
      <c r="D8" s="377"/>
      <c r="E8" s="377"/>
    </row>
    <row r="9" spans="2:11" s="3" customFormat="1" ht="15" customHeight="1" x14ac:dyDescent="0.25">
      <c r="B9" s="377" t="s">
        <v>11</v>
      </c>
      <c r="C9" s="377"/>
      <c r="E9" s="7"/>
    </row>
    <row r="10" spans="2:11" x14ac:dyDescent="0.2">
      <c r="B10" s="5"/>
      <c r="C10" s="5"/>
      <c r="D10" s="5"/>
    </row>
    <row r="11" spans="2:11" x14ac:dyDescent="0.2">
      <c r="B11" s="409" t="s">
        <v>12</v>
      </c>
      <c r="C11" s="409"/>
      <c r="D11" s="409"/>
      <c r="E11" s="2"/>
      <c r="F11" s="2"/>
      <c r="G11" s="2"/>
      <c r="H11" s="2"/>
      <c r="I11" s="2"/>
      <c r="J11" s="2"/>
      <c r="K11" s="2"/>
    </row>
    <row r="12" spans="2:11" s="3" customFormat="1" ht="15" customHeight="1" x14ac:dyDescent="0.25">
      <c r="B12" s="408" t="s">
        <v>13</v>
      </c>
      <c r="C12" s="408"/>
      <c r="D12" s="379"/>
      <c r="E12" s="379"/>
    </row>
    <row r="13" spans="2:11" s="3" customFormat="1" ht="15" customHeight="1" x14ac:dyDescent="0.25">
      <c r="B13" s="408" t="s">
        <v>14</v>
      </c>
      <c r="C13" s="408"/>
      <c r="D13" s="379"/>
      <c r="E13" s="379"/>
    </row>
    <row r="14" spans="2:11" s="3" customFormat="1" ht="15" customHeight="1" x14ac:dyDescent="0.25">
      <c r="B14" s="408" t="s">
        <v>15</v>
      </c>
      <c r="C14" s="408"/>
      <c r="D14" s="379"/>
      <c r="E14" s="379"/>
    </row>
    <row r="15" spans="2:11" x14ac:dyDescent="0.2">
      <c r="B15" s="5"/>
      <c r="C15" s="5"/>
      <c r="D15" s="5"/>
    </row>
    <row r="16" spans="2:11" x14ac:dyDescent="0.2">
      <c r="B16" s="409" t="s">
        <v>16</v>
      </c>
      <c r="C16" s="409"/>
      <c r="D16" s="409"/>
      <c r="E16" s="2"/>
      <c r="F16" s="2"/>
      <c r="G16" s="2"/>
      <c r="H16" s="2"/>
      <c r="I16" s="2"/>
      <c r="J16" s="2"/>
      <c r="K16" s="2"/>
    </row>
    <row r="17" spans="2:6" s="3" customFormat="1" ht="15" customHeight="1" x14ac:dyDescent="0.25">
      <c r="B17" s="408" t="s">
        <v>13</v>
      </c>
      <c r="C17" s="408"/>
      <c r="D17" s="379"/>
      <c r="E17" s="379"/>
    </row>
    <row r="18" spans="2:6" s="3" customFormat="1" ht="15" customHeight="1" x14ac:dyDescent="0.25">
      <c r="B18" s="408" t="s">
        <v>17</v>
      </c>
      <c r="C18" s="408"/>
      <c r="D18" s="379"/>
      <c r="E18" s="379"/>
    </row>
    <row r="19" spans="2:6" s="3" customFormat="1" ht="15" customHeight="1" x14ac:dyDescent="0.25">
      <c r="B19" s="408" t="s">
        <v>15</v>
      </c>
      <c r="C19" s="408"/>
      <c r="D19" s="379"/>
      <c r="E19" s="379"/>
    </row>
    <row r="20" spans="2:6" x14ac:dyDescent="0.2">
      <c r="C20" s="410"/>
      <c r="D20" s="410"/>
    </row>
    <row r="21" spans="2:6" ht="15" customHeight="1" x14ac:dyDescent="0.2"/>
    <row r="22" spans="2:6" ht="15" customHeight="1" x14ac:dyDescent="0.2"/>
    <row r="23" spans="2:6" s="3" customFormat="1" x14ac:dyDescent="0.25">
      <c r="B23" s="3" t="s">
        <v>18</v>
      </c>
      <c r="C23" s="377"/>
      <c r="D23" s="7"/>
    </row>
    <row r="24" spans="2:6" s="3" customFormat="1" x14ac:dyDescent="0.25">
      <c r="B24" s="3" t="s">
        <v>19</v>
      </c>
      <c r="C24" s="393"/>
      <c r="D24" s="7"/>
    </row>
    <row r="26" spans="2:6" ht="15" customHeight="1" x14ac:dyDescent="0.2">
      <c r="E26" s="8"/>
    </row>
    <row r="27" spans="2:6" ht="45" customHeight="1" x14ac:dyDescent="0.2">
      <c r="E27" s="9" t="s">
        <v>385</v>
      </c>
    </row>
    <row r="29" spans="2:6" x14ac:dyDescent="0.2">
      <c r="B29" s="410" t="s">
        <v>20</v>
      </c>
      <c r="C29" s="410"/>
    </row>
    <row r="30" spans="2:6" ht="12" customHeight="1" x14ac:dyDescent="0.2">
      <c r="B30" s="392"/>
      <c r="C30" s="413" t="s">
        <v>21</v>
      </c>
      <c r="D30" s="413"/>
      <c r="E30" s="10"/>
      <c r="F30" s="11"/>
    </row>
    <row r="97" spans="5:5" x14ac:dyDescent="0.2">
      <c r="E97" s="1" t="str">
        <f>IF('Príloha č. 1'!D8="","",'Príloha č. 1'!D8:E8)</f>
        <v/>
      </c>
    </row>
  </sheetData>
  <mergeCells count="14">
    <mergeCell ref="C20:D20"/>
    <mergeCell ref="B29:C29"/>
    <mergeCell ref="C30:D30"/>
    <mergeCell ref="B16:D16"/>
    <mergeCell ref="B17:C17"/>
    <mergeCell ref="B18:C18"/>
    <mergeCell ref="B19:C19"/>
    <mergeCell ref="B14:C14"/>
    <mergeCell ref="B11:D11"/>
    <mergeCell ref="B12:C12"/>
    <mergeCell ref="B13:C13"/>
    <mergeCell ref="B1:C1"/>
    <mergeCell ref="B3:D3"/>
    <mergeCell ref="B4:E4"/>
  </mergeCells>
  <conditionalFormatting sqref="B30:C30">
    <cfRule type="containsBlanks" dxfId="70" priority="5">
      <formula>LEN(TRIM(B30))=0</formula>
    </cfRule>
  </conditionalFormatting>
  <conditionalFormatting sqref="C23:C24">
    <cfRule type="containsBlanks" dxfId="69" priority="4">
      <formula>LEN(TRIM(C23))=0</formula>
    </cfRule>
  </conditionalFormatting>
  <conditionalFormatting sqref="D6:D9">
    <cfRule type="containsBlanks" dxfId="68" priority="7">
      <formula>LEN(TRIM(D6))=0</formula>
    </cfRule>
  </conditionalFormatting>
  <conditionalFormatting sqref="D12:D14">
    <cfRule type="containsBlanks" dxfId="67" priority="8">
      <formula>LEN(TRIM(D12))=0</formula>
    </cfRule>
  </conditionalFormatting>
  <conditionalFormatting sqref="D17:D19">
    <cfRule type="containsBlanks" dxfId="66" priority="10">
      <formula>LEN(TRIM(D17))=0</formula>
    </cfRule>
  </conditionalFormatting>
  <pageMargins left="0.78740157480314965" right="0.39370078740157483" top="0.98425196850393704" bottom="0.39370078740157483" header="0.31496062992125984" footer="0.31496062992125984"/>
  <pageSetup paperSize="9" orientation="portrait" r:id="rId1"/>
  <headerFooter>
    <oddHeader>&amp;L&amp;"Arial,Tučné"&amp;9Príloha č. 1 SP&amp;"Arial,Normálne"
Identifikačné údaje uchádzača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B1:K24"/>
  <sheetViews>
    <sheetView showGridLines="0" zoomScaleNormal="100" workbookViewId="0">
      <selection activeCell="D8" sqref="D8"/>
    </sheetView>
  </sheetViews>
  <sheetFormatPr defaultRowHeight="12" x14ac:dyDescent="0.2"/>
  <cols>
    <col min="1" max="1" width="1.85546875" style="5" customWidth="1"/>
    <col min="2" max="2" width="4.7109375" style="5" bestFit="1" customWidth="1"/>
    <col min="3" max="3" width="19.7109375" style="5" customWidth="1"/>
    <col min="4" max="4" width="28.7109375" style="5" customWidth="1"/>
    <col min="5" max="5" width="33.42578125" style="5" customWidth="1"/>
    <col min="6" max="6" width="10.42578125" style="5" bestFit="1" customWidth="1"/>
    <col min="7" max="257" width="9.140625" style="5"/>
    <col min="258" max="258" width="4.7109375" style="5" bestFit="1" customWidth="1"/>
    <col min="259" max="259" width="19.7109375" style="5" customWidth="1"/>
    <col min="260" max="260" width="28.7109375" style="5" customWidth="1"/>
    <col min="261" max="261" width="33.42578125" style="5" customWidth="1"/>
    <col min="262" max="262" width="10.42578125" style="5" bestFit="1" customWidth="1"/>
    <col min="263" max="513" width="9.140625" style="5"/>
    <col min="514" max="514" width="4.7109375" style="5" bestFit="1" customWidth="1"/>
    <col min="515" max="515" width="19.7109375" style="5" customWidth="1"/>
    <col min="516" max="516" width="28.7109375" style="5" customWidth="1"/>
    <col min="517" max="517" width="33.42578125" style="5" customWidth="1"/>
    <col min="518" max="518" width="10.42578125" style="5" bestFit="1" customWidth="1"/>
    <col min="519" max="769" width="9.140625" style="5"/>
    <col min="770" max="770" width="4.7109375" style="5" bestFit="1" customWidth="1"/>
    <col min="771" max="771" width="19.7109375" style="5" customWidth="1"/>
    <col min="772" max="772" width="28.7109375" style="5" customWidth="1"/>
    <col min="773" max="773" width="33.42578125" style="5" customWidth="1"/>
    <col min="774" max="774" width="10.42578125" style="5" bestFit="1" customWidth="1"/>
    <col min="775" max="1025" width="9.140625" style="5"/>
    <col min="1026" max="1026" width="4.7109375" style="5" bestFit="1" customWidth="1"/>
    <col min="1027" max="1027" width="19.7109375" style="5" customWidth="1"/>
    <col min="1028" max="1028" width="28.7109375" style="5" customWidth="1"/>
    <col min="1029" max="1029" width="33.42578125" style="5" customWidth="1"/>
    <col min="1030" max="1030" width="10.42578125" style="5" bestFit="1" customWidth="1"/>
    <col min="1031" max="1281" width="9.140625" style="5"/>
    <col min="1282" max="1282" width="4.7109375" style="5" bestFit="1" customWidth="1"/>
    <col min="1283" max="1283" width="19.7109375" style="5" customWidth="1"/>
    <col min="1284" max="1284" width="28.7109375" style="5" customWidth="1"/>
    <col min="1285" max="1285" width="33.42578125" style="5" customWidth="1"/>
    <col min="1286" max="1286" width="10.42578125" style="5" bestFit="1" customWidth="1"/>
    <col min="1287" max="1537" width="9.140625" style="5"/>
    <col min="1538" max="1538" width="4.7109375" style="5" bestFit="1" customWidth="1"/>
    <col min="1539" max="1539" width="19.7109375" style="5" customWidth="1"/>
    <col min="1540" max="1540" width="28.7109375" style="5" customWidth="1"/>
    <col min="1541" max="1541" width="33.42578125" style="5" customWidth="1"/>
    <col min="1542" max="1542" width="10.42578125" style="5" bestFit="1" customWidth="1"/>
    <col min="1543" max="1793" width="9.140625" style="5"/>
    <col min="1794" max="1794" width="4.7109375" style="5" bestFit="1" customWidth="1"/>
    <col min="1795" max="1795" width="19.7109375" style="5" customWidth="1"/>
    <col min="1796" max="1796" width="28.7109375" style="5" customWidth="1"/>
    <col min="1797" max="1797" width="33.42578125" style="5" customWidth="1"/>
    <col min="1798" max="1798" width="10.42578125" style="5" bestFit="1" customWidth="1"/>
    <col min="1799" max="2049" width="9.140625" style="5"/>
    <col min="2050" max="2050" width="4.7109375" style="5" bestFit="1" customWidth="1"/>
    <col min="2051" max="2051" width="19.7109375" style="5" customWidth="1"/>
    <col min="2052" max="2052" width="28.7109375" style="5" customWidth="1"/>
    <col min="2053" max="2053" width="33.42578125" style="5" customWidth="1"/>
    <col min="2054" max="2054" width="10.42578125" style="5" bestFit="1" customWidth="1"/>
    <col min="2055" max="2305" width="9.140625" style="5"/>
    <col min="2306" max="2306" width="4.7109375" style="5" bestFit="1" customWidth="1"/>
    <col min="2307" max="2307" width="19.7109375" style="5" customWidth="1"/>
    <col min="2308" max="2308" width="28.7109375" style="5" customWidth="1"/>
    <col min="2309" max="2309" width="33.42578125" style="5" customWidth="1"/>
    <col min="2310" max="2310" width="10.42578125" style="5" bestFit="1" customWidth="1"/>
    <col min="2311" max="2561" width="9.140625" style="5"/>
    <col min="2562" max="2562" width="4.7109375" style="5" bestFit="1" customWidth="1"/>
    <col min="2563" max="2563" width="19.7109375" style="5" customWidth="1"/>
    <col min="2564" max="2564" width="28.7109375" style="5" customWidth="1"/>
    <col min="2565" max="2565" width="33.42578125" style="5" customWidth="1"/>
    <col min="2566" max="2566" width="10.42578125" style="5" bestFit="1" customWidth="1"/>
    <col min="2567" max="2817" width="9.140625" style="5"/>
    <col min="2818" max="2818" width="4.7109375" style="5" bestFit="1" customWidth="1"/>
    <col min="2819" max="2819" width="19.7109375" style="5" customWidth="1"/>
    <col min="2820" max="2820" width="28.7109375" style="5" customWidth="1"/>
    <col min="2821" max="2821" width="33.42578125" style="5" customWidth="1"/>
    <col min="2822" max="2822" width="10.42578125" style="5" bestFit="1" customWidth="1"/>
    <col min="2823" max="3073" width="9.140625" style="5"/>
    <col min="3074" max="3074" width="4.7109375" style="5" bestFit="1" customWidth="1"/>
    <col min="3075" max="3075" width="19.7109375" style="5" customWidth="1"/>
    <col min="3076" max="3076" width="28.7109375" style="5" customWidth="1"/>
    <col min="3077" max="3077" width="33.42578125" style="5" customWidth="1"/>
    <col min="3078" max="3078" width="10.42578125" style="5" bestFit="1" customWidth="1"/>
    <col min="3079" max="3329" width="9.140625" style="5"/>
    <col min="3330" max="3330" width="4.7109375" style="5" bestFit="1" customWidth="1"/>
    <col min="3331" max="3331" width="19.7109375" style="5" customWidth="1"/>
    <col min="3332" max="3332" width="28.7109375" style="5" customWidth="1"/>
    <col min="3333" max="3333" width="33.42578125" style="5" customWidth="1"/>
    <col min="3334" max="3334" width="10.42578125" style="5" bestFit="1" customWidth="1"/>
    <col min="3335" max="3585" width="9.140625" style="5"/>
    <col min="3586" max="3586" width="4.7109375" style="5" bestFit="1" customWidth="1"/>
    <col min="3587" max="3587" width="19.7109375" style="5" customWidth="1"/>
    <col min="3588" max="3588" width="28.7109375" style="5" customWidth="1"/>
    <col min="3589" max="3589" width="33.42578125" style="5" customWidth="1"/>
    <col min="3590" max="3590" width="10.42578125" style="5" bestFit="1" customWidth="1"/>
    <col min="3591" max="3841" width="9.140625" style="5"/>
    <col min="3842" max="3842" width="4.7109375" style="5" bestFit="1" customWidth="1"/>
    <col min="3843" max="3843" width="19.7109375" style="5" customWidth="1"/>
    <col min="3844" max="3844" width="28.7109375" style="5" customWidth="1"/>
    <col min="3845" max="3845" width="33.42578125" style="5" customWidth="1"/>
    <col min="3846" max="3846" width="10.42578125" style="5" bestFit="1" customWidth="1"/>
    <col min="3847" max="4097" width="9.140625" style="5"/>
    <col min="4098" max="4098" width="4.7109375" style="5" bestFit="1" customWidth="1"/>
    <col min="4099" max="4099" width="19.7109375" style="5" customWidth="1"/>
    <col min="4100" max="4100" width="28.7109375" style="5" customWidth="1"/>
    <col min="4101" max="4101" width="33.42578125" style="5" customWidth="1"/>
    <col min="4102" max="4102" width="10.42578125" style="5" bestFit="1" customWidth="1"/>
    <col min="4103" max="4353" width="9.140625" style="5"/>
    <col min="4354" max="4354" width="4.7109375" style="5" bestFit="1" customWidth="1"/>
    <col min="4355" max="4355" width="19.7109375" style="5" customWidth="1"/>
    <col min="4356" max="4356" width="28.7109375" style="5" customWidth="1"/>
    <col min="4357" max="4357" width="33.42578125" style="5" customWidth="1"/>
    <col min="4358" max="4358" width="10.42578125" style="5" bestFit="1" customWidth="1"/>
    <col min="4359" max="4609" width="9.140625" style="5"/>
    <col min="4610" max="4610" width="4.7109375" style="5" bestFit="1" customWidth="1"/>
    <col min="4611" max="4611" width="19.7109375" style="5" customWidth="1"/>
    <col min="4612" max="4612" width="28.7109375" style="5" customWidth="1"/>
    <col min="4613" max="4613" width="33.42578125" style="5" customWidth="1"/>
    <col min="4614" max="4614" width="10.42578125" style="5" bestFit="1" customWidth="1"/>
    <col min="4615" max="4865" width="9.140625" style="5"/>
    <col min="4866" max="4866" width="4.7109375" style="5" bestFit="1" customWidth="1"/>
    <col min="4867" max="4867" width="19.7109375" style="5" customWidth="1"/>
    <col min="4868" max="4868" width="28.7109375" style="5" customWidth="1"/>
    <col min="4869" max="4869" width="33.42578125" style="5" customWidth="1"/>
    <col min="4870" max="4870" width="10.42578125" style="5" bestFit="1" customWidth="1"/>
    <col min="4871" max="5121" width="9.140625" style="5"/>
    <col min="5122" max="5122" width="4.7109375" style="5" bestFit="1" customWidth="1"/>
    <col min="5123" max="5123" width="19.7109375" style="5" customWidth="1"/>
    <col min="5124" max="5124" width="28.7109375" style="5" customWidth="1"/>
    <col min="5125" max="5125" width="33.42578125" style="5" customWidth="1"/>
    <col min="5126" max="5126" width="10.42578125" style="5" bestFit="1" customWidth="1"/>
    <col min="5127" max="5377" width="9.140625" style="5"/>
    <col min="5378" max="5378" width="4.7109375" style="5" bestFit="1" customWidth="1"/>
    <col min="5379" max="5379" width="19.7109375" style="5" customWidth="1"/>
    <col min="5380" max="5380" width="28.7109375" style="5" customWidth="1"/>
    <col min="5381" max="5381" width="33.42578125" style="5" customWidth="1"/>
    <col min="5382" max="5382" width="10.42578125" style="5" bestFit="1" customWidth="1"/>
    <col min="5383" max="5633" width="9.140625" style="5"/>
    <col min="5634" max="5634" width="4.7109375" style="5" bestFit="1" customWidth="1"/>
    <col min="5635" max="5635" width="19.7109375" style="5" customWidth="1"/>
    <col min="5636" max="5636" width="28.7109375" style="5" customWidth="1"/>
    <col min="5637" max="5637" width="33.42578125" style="5" customWidth="1"/>
    <col min="5638" max="5638" width="10.42578125" style="5" bestFit="1" customWidth="1"/>
    <col min="5639" max="5889" width="9.140625" style="5"/>
    <col min="5890" max="5890" width="4.7109375" style="5" bestFit="1" customWidth="1"/>
    <col min="5891" max="5891" width="19.7109375" style="5" customWidth="1"/>
    <col min="5892" max="5892" width="28.7109375" style="5" customWidth="1"/>
    <col min="5893" max="5893" width="33.42578125" style="5" customWidth="1"/>
    <col min="5894" max="5894" width="10.42578125" style="5" bestFit="1" customWidth="1"/>
    <col min="5895" max="6145" width="9.140625" style="5"/>
    <col min="6146" max="6146" width="4.7109375" style="5" bestFit="1" customWidth="1"/>
    <col min="6147" max="6147" width="19.7109375" style="5" customWidth="1"/>
    <col min="6148" max="6148" width="28.7109375" style="5" customWidth="1"/>
    <col min="6149" max="6149" width="33.42578125" style="5" customWidth="1"/>
    <col min="6150" max="6150" width="10.42578125" style="5" bestFit="1" customWidth="1"/>
    <col min="6151" max="6401" width="9.140625" style="5"/>
    <col min="6402" max="6402" width="4.7109375" style="5" bestFit="1" customWidth="1"/>
    <col min="6403" max="6403" width="19.7109375" style="5" customWidth="1"/>
    <col min="6404" max="6404" width="28.7109375" style="5" customWidth="1"/>
    <col min="6405" max="6405" width="33.42578125" style="5" customWidth="1"/>
    <col min="6406" max="6406" width="10.42578125" style="5" bestFit="1" customWidth="1"/>
    <col min="6407" max="6657" width="9.140625" style="5"/>
    <col min="6658" max="6658" width="4.7109375" style="5" bestFit="1" customWidth="1"/>
    <col min="6659" max="6659" width="19.7109375" style="5" customWidth="1"/>
    <col min="6660" max="6660" width="28.7109375" style="5" customWidth="1"/>
    <col min="6661" max="6661" width="33.42578125" style="5" customWidth="1"/>
    <col min="6662" max="6662" width="10.42578125" style="5" bestFit="1" customWidth="1"/>
    <col min="6663" max="6913" width="9.140625" style="5"/>
    <col min="6914" max="6914" width="4.7109375" style="5" bestFit="1" customWidth="1"/>
    <col min="6915" max="6915" width="19.7109375" style="5" customWidth="1"/>
    <col min="6916" max="6916" width="28.7109375" style="5" customWidth="1"/>
    <col min="6917" max="6917" width="33.42578125" style="5" customWidth="1"/>
    <col min="6918" max="6918" width="10.42578125" style="5" bestFit="1" customWidth="1"/>
    <col min="6919" max="7169" width="9.140625" style="5"/>
    <col min="7170" max="7170" width="4.7109375" style="5" bestFit="1" customWidth="1"/>
    <col min="7171" max="7171" width="19.7109375" style="5" customWidth="1"/>
    <col min="7172" max="7172" width="28.7109375" style="5" customWidth="1"/>
    <col min="7173" max="7173" width="33.42578125" style="5" customWidth="1"/>
    <col min="7174" max="7174" width="10.42578125" style="5" bestFit="1" customWidth="1"/>
    <col min="7175" max="7425" width="9.140625" style="5"/>
    <col min="7426" max="7426" width="4.7109375" style="5" bestFit="1" customWidth="1"/>
    <col min="7427" max="7427" width="19.7109375" style="5" customWidth="1"/>
    <col min="7428" max="7428" width="28.7109375" style="5" customWidth="1"/>
    <col min="7429" max="7429" width="33.42578125" style="5" customWidth="1"/>
    <col min="7430" max="7430" width="10.42578125" style="5" bestFit="1" customWidth="1"/>
    <col min="7431" max="7681" width="9.140625" style="5"/>
    <col min="7682" max="7682" width="4.7109375" style="5" bestFit="1" customWidth="1"/>
    <col min="7683" max="7683" width="19.7109375" style="5" customWidth="1"/>
    <col min="7684" max="7684" width="28.7109375" style="5" customWidth="1"/>
    <col min="7685" max="7685" width="33.42578125" style="5" customWidth="1"/>
    <col min="7686" max="7686" width="10.42578125" style="5" bestFit="1" customWidth="1"/>
    <col min="7687" max="7937" width="9.140625" style="5"/>
    <col min="7938" max="7938" width="4.7109375" style="5" bestFit="1" customWidth="1"/>
    <col min="7939" max="7939" width="19.7109375" style="5" customWidth="1"/>
    <col min="7940" max="7940" width="28.7109375" style="5" customWidth="1"/>
    <col min="7941" max="7941" width="33.42578125" style="5" customWidth="1"/>
    <col min="7942" max="7942" width="10.42578125" style="5" bestFit="1" customWidth="1"/>
    <col min="7943" max="8193" width="9.140625" style="5"/>
    <col min="8194" max="8194" width="4.7109375" style="5" bestFit="1" customWidth="1"/>
    <col min="8195" max="8195" width="19.7109375" style="5" customWidth="1"/>
    <col min="8196" max="8196" width="28.7109375" style="5" customWidth="1"/>
    <col min="8197" max="8197" width="33.42578125" style="5" customWidth="1"/>
    <col min="8198" max="8198" width="10.42578125" style="5" bestFit="1" customWidth="1"/>
    <col min="8199" max="8449" width="9.140625" style="5"/>
    <col min="8450" max="8450" width="4.7109375" style="5" bestFit="1" customWidth="1"/>
    <col min="8451" max="8451" width="19.7109375" style="5" customWidth="1"/>
    <col min="8452" max="8452" width="28.7109375" style="5" customWidth="1"/>
    <col min="8453" max="8453" width="33.42578125" style="5" customWidth="1"/>
    <col min="8454" max="8454" width="10.42578125" style="5" bestFit="1" customWidth="1"/>
    <col min="8455" max="8705" width="9.140625" style="5"/>
    <col min="8706" max="8706" width="4.7109375" style="5" bestFit="1" customWidth="1"/>
    <col min="8707" max="8707" width="19.7109375" style="5" customWidth="1"/>
    <col min="8708" max="8708" width="28.7109375" style="5" customWidth="1"/>
    <col min="8709" max="8709" width="33.42578125" style="5" customWidth="1"/>
    <col min="8710" max="8710" width="10.42578125" style="5" bestFit="1" customWidth="1"/>
    <col min="8711" max="8961" width="9.140625" style="5"/>
    <col min="8962" max="8962" width="4.7109375" style="5" bestFit="1" customWidth="1"/>
    <col min="8963" max="8963" width="19.7109375" style="5" customWidth="1"/>
    <col min="8964" max="8964" width="28.7109375" style="5" customWidth="1"/>
    <col min="8965" max="8965" width="33.42578125" style="5" customWidth="1"/>
    <col min="8966" max="8966" width="10.42578125" style="5" bestFit="1" customWidth="1"/>
    <col min="8967" max="9217" width="9.140625" style="5"/>
    <col min="9218" max="9218" width="4.7109375" style="5" bestFit="1" customWidth="1"/>
    <col min="9219" max="9219" width="19.7109375" style="5" customWidth="1"/>
    <col min="9220" max="9220" width="28.7109375" style="5" customWidth="1"/>
    <col min="9221" max="9221" width="33.42578125" style="5" customWidth="1"/>
    <col min="9222" max="9222" width="10.42578125" style="5" bestFit="1" customWidth="1"/>
    <col min="9223" max="9473" width="9.140625" style="5"/>
    <col min="9474" max="9474" width="4.7109375" style="5" bestFit="1" customWidth="1"/>
    <col min="9475" max="9475" width="19.7109375" style="5" customWidth="1"/>
    <col min="9476" max="9476" width="28.7109375" style="5" customWidth="1"/>
    <col min="9477" max="9477" width="33.42578125" style="5" customWidth="1"/>
    <col min="9478" max="9478" width="10.42578125" style="5" bestFit="1" customWidth="1"/>
    <col min="9479" max="9729" width="9.140625" style="5"/>
    <col min="9730" max="9730" width="4.7109375" style="5" bestFit="1" customWidth="1"/>
    <col min="9731" max="9731" width="19.7109375" style="5" customWidth="1"/>
    <col min="9732" max="9732" width="28.7109375" style="5" customWidth="1"/>
    <col min="9733" max="9733" width="33.42578125" style="5" customWidth="1"/>
    <col min="9734" max="9734" width="10.42578125" style="5" bestFit="1" customWidth="1"/>
    <col min="9735" max="9985" width="9.140625" style="5"/>
    <col min="9986" max="9986" width="4.7109375" style="5" bestFit="1" customWidth="1"/>
    <col min="9987" max="9987" width="19.7109375" style="5" customWidth="1"/>
    <col min="9988" max="9988" width="28.7109375" style="5" customWidth="1"/>
    <col min="9989" max="9989" width="33.42578125" style="5" customWidth="1"/>
    <col min="9990" max="9990" width="10.42578125" style="5" bestFit="1" customWidth="1"/>
    <col min="9991" max="10241" width="9.140625" style="5"/>
    <col min="10242" max="10242" width="4.7109375" style="5" bestFit="1" customWidth="1"/>
    <col min="10243" max="10243" width="19.7109375" style="5" customWidth="1"/>
    <col min="10244" max="10244" width="28.7109375" style="5" customWidth="1"/>
    <col min="10245" max="10245" width="33.42578125" style="5" customWidth="1"/>
    <col min="10246" max="10246" width="10.42578125" style="5" bestFit="1" customWidth="1"/>
    <col min="10247" max="10497" width="9.140625" style="5"/>
    <col min="10498" max="10498" width="4.7109375" style="5" bestFit="1" customWidth="1"/>
    <col min="10499" max="10499" width="19.7109375" style="5" customWidth="1"/>
    <col min="10500" max="10500" width="28.7109375" style="5" customWidth="1"/>
    <col min="10501" max="10501" width="33.42578125" style="5" customWidth="1"/>
    <col min="10502" max="10502" width="10.42578125" style="5" bestFit="1" customWidth="1"/>
    <col min="10503" max="10753" width="9.140625" style="5"/>
    <col min="10754" max="10754" width="4.7109375" style="5" bestFit="1" customWidth="1"/>
    <col min="10755" max="10755" width="19.7109375" style="5" customWidth="1"/>
    <col min="10756" max="10756" width="28.7109375" style="5" customWidth="1"/>
    <col min="10757" max="10757" width="33.42578125" style="5" customWidth="1"/>
    <col min="10758" max="10758" width="10.42578125" style="5" bestFit="1" customWidth="1"/>
    <col min="10759" max="11009" width="9.140625" style="5"/>
    <col min="11010" max="11010" width="4.7109375" style="5" bestFit="1" customWidth="1"/>
    <col min="11011" max="11011" width="19.7109375" style="5" customWidth="1"/>
    <col min="11012" max="11012" width="28.7109375" style="5" customWidth="1"/>
    <col min="11013" max="11013" width="33.42578125" style="5" customWidth="1"/>
    <col min="11014" max="11014" width="10.42578125" style="5" bestFit="1" customWidth="1"/>
    <col min="11015" max="11265" width="9.140625" style="5"/>
    <col min="11266" max="11266" width="4.7109375" style="5" bestFit="1" customWidth="1"/>
    <col min="11267" max="11267" width="19.7109375" style="5" customWidth="1"/>
    <col min="11268" max="11268" width="28.7109375" style="5" customWidth="1"/>
    <col min="11269" max="11269" width="33.42578125" style="5" customWidth="1"/>
    <col min="11270" max="11270" width="10.42578125" style="5" bestFit="1" customWidth="1"/>
    <col min="11271" max="11521" width="9.140625" style="5"/>
    <col min="11522" max="11522" width="4.7109375" style="5" bestFit="1" customWidth="1"/>
    <col min="11523" max="11523" width="19.7109375" style="5" customWidth="1"/>
    <col min="11524" max="11524" width="28.7109375" style="5" customWidth="1"/>
    <col min="11525" max="11525" width="33.42578125" style="5" customWidth="1"/>
    <col min="11526" max="11526" width="10.42578125" style="5" bestFit="1" customWidth="1"/>
    <col min="11527" max="11777" width="9.140625" style="5"/>
    <col min="11778" max="11778" width="4.7109375" style="5" bestFit="1" customWidth="1"/>
    <col min="11779" max="11779" width="19.7109375" style="5" customWidth="1"/>
    <col min="11780" max="11780" width="28.7109375" style="5" customWidth="1"/>
    <col min="11781" max="11781" width="33.42578125" style="5" customWidth="1"/>
    <col min="11782" max="11782" width="10.42578125" style="5" bestFit="1" customWidth="1"/>
    <col min="11783" max="12033" width="9.140625" style="5"/>
    <col min="12034" max="12034" width="4.7109375" style="5" bestFit="1" customWidth="1"/>
    <col min="12035" max="12035" width="19.7109375" style="5" customWidth="1"/>
    <col min="12036" max="12036" width="28.7109375" style="5" customWidth="1"/>
    <col min="12037" max="12037" width="33.42578125" style="5" customWidth="1"/>
    <col min="12038" max="12038" width="10.42578125" style="5" bestFit="1" customWidth="1"/>
    <col min="12039" max="12289" width="9.140625" style="5"/>
    <col min="12290" max="12290" width="4.7109375" style="5" bestFit="1" customWidth="1"/>
    <col min="12291" max="12291" width="19.7109375" style="5" customWidth="1"/>
    <col min="12292" max="12292" width="28.7109375" style="5" customWidth="1"/>
    <col min="12293" max="12293" width="33.42578125" style="5" customWidth="1"/>
    <col min="12294" max="12294" width="10.42578125" style="5" bestFit="1" customWidth="1"/>
    <col min="12295" max="12545" width="9.140625" style="5"/>
    <col min="12546" max="12546" width="4.7109375" style="5" bestFit="1" customWidth="1"/>
    <col min="12547" max="12547" width="19.7109375" style="5" customWidth="1"/>
    <col min="12548" max="12548" width="28.7109375" style="5" customWidth="1"/>
    <col min="12549" max="12549" width="33.42578125" style="5" customWidth="1"/>
    <col min="12550" max="12550" width="10.42578125" style="5" bestFit="1" customWidth="1"/>
    <col min="12551" max="12801" width="9.140625" style="5"/>
    <col min="12802" max="12802" width="4.7109375" style="5" bestFit="1" customWidth="1"/>
    <col min="12803" max="12803" width="19.7109375" style="5" customWidth="1"/>
    <col min="12804" max="12804" width="28.7109375" style="5" customWidth="1"/>
    <col min="12805" max="12805" width="33.42578125" style="5" customWidth="1"/>
    <col min="12806" max="12806" width="10.42578125" style="5" bestFit="1" customWidth="1"/>
    <col min="12807" max="13057" width="9.140625" style="5"/>
    <col min="13058" max="13058" width="4.7109375" style="5" bestFit="1" customWidth="1"/>
    <col min="13059" max="13059" width="19.7109375" style="5" customWidth="1"/>
    <col min="13060" max="13060" width="28.7109375" style="5" customWidth="1"/>
    <col min="13061" max="13061" width="33.42578125" style="5" customWidth="1"/>
    <col min="13062" max="13062" width="10.42578125" style="5" bestFit="1" customWidth="1"/>
    <col min="13063" max="13313" width="9.140625" style="5"/>
    <col min="13314" max="13314" width="4.7109375" style="5" bestFit="1" customWidth="1"/>
    <col min="13315" max="13315" width="19.7109375" style="5" customWidth="1"/>
    <col min="13316" max="13316" width="28.7109375" style="5" customWidth="1"/>
    <col min="13317" max="13317" width="33.42578125" style="5" customWidth="1"/>
    <col min="13318" max="13318" width="10.42578125" style="5" bestFit="1" customWidth="1"/>
    <col min="13319" max="13569" width="9.140625" style="5"/>
    <col min="13570" max="13570" width="4.7109375" style="5" bestFit="1" customWidth="1"/>
    <col min="13571" max="13571" width="19.7109375" style="5" customWidth="1"/>
    <col min="13572" max="13572" width="28.7109375" style="5" customWidth="1"/>
    <col min="13573" max="13573" width="33.42578125" style="5" customWidth="1"/>
    <col min="13574" max="13574" width="10.42578125" style="5" bestFit="1" customWidth="1"/>
    <col min="13575" max="13825" width="9.140625" style="5"/>
    <col min="13826" max="13826" width="4.7109375" style="5" bestFit="1" customWidth="1"/>
    <col min="13827" max="13827" width="19.7109375" style="5" customWidth="1"/>
    <col min="13828" max="13828" width="28.7109375" style="5" customWidth="1"/>
    <col min="13829" max="13829" width="33.42578125" style="5" customWidth="1"/>
    <col min="13830" max="13830" width="10.42578125" style="5" bestFit="1" customWidth="1"/>
    <col min="13831" max="14081" width="9.140625" style="5"/>
    <col min="14082" max="14082" width="4.7109375" style="5" bestFit="1" customWidth="1"/>
    <col min="14083" max="14083" width="19.7109375" style="5" customWidth="1"/>
    <col min="14084" max="14084" width="28.7109375" style="5" customWidth="1"/>
    <col min="14085" max="14085" width="33.42578125" style="5" customWidth="1"/>
    <col min="14086" max="14086" width="10.42578125" style="5" bestFit="1" customWidth="1"/>
    <col min="14087" max="14337" width="9.140625" style="5"/>
    <col min="14338" max="14338" width="4.7109375" style="5" bestFit="1" customWidth="1"/>
    <col min="14339" max="14339" width="19.7109375" style="5" customWidth="1"/>
    <col min="14340" max="14340" width="28.7109375" style="5" customWidth="1"/>
    <col min="14341" max="14341" width="33.42578125" style="5" customWidth="1"/>
    <col min="14342" max="14342" width="10.42578125" style="5" bestFit="1" customWidth="1"/>
    <col min="14343" max="14593" width="9.140625" style="5"/>
    <col min="14594" max="14594" width="4.7109375" style="5" bestFit="1" customWidth="1"/>
    <col min="14595" max="14595" width="19.7109375" style="5" customWidth="1"/>
    <col min="14596" max="14596" width="28.7109375" style="5" customWidth="1"/>
    <col min="14597" max="14597" width="33.42578125" style="5" customWidth="1"/>
    <col min="14598" max="14598" width="10.42578125" style="5" bestFit="1" customWidth="1"/>
    <col min="14599" max="14849" width="9.140625" style="5"/>
    <col min="14850" max="14850" width="4.7109375" style="5" bestFit="1" customWidth="1"/>
    <col min="14851" max="14851" width="19.7109375" style="5" customWidth="1"/>
    <col min="14852" max="14852" width="28.7109375" style="5" customWidth="1"/>
    <col min="14853" max="14853" width="33.42578125" style="5" customWidth="1"/>
    <col min="14854" max="14854" width="10.42578125" style="5" bestFit="1" customWidth="1"/>
    <col min="14855" max="15105" width="9.140625" style="5"/>
    <col min="15106" max="15106" width="4.7109375" style="5" bestFit="1" customWidth="1"/>
    <col min="15107" max="15107" width="19.7109375" style="5" customWidth="1"/>
    <col min="15108" max="15108" width="28.7109375" style="5" customWidth="1"/>
    <col min="15109" max="15109" width="33.42578125" style="5" customWidth="1"/>
    <col min="15110" max="15110" width="10.42578125" style="5" bestFit="1" customWidth="1"/>
    <col min="15111" max="15361" width="9.140625" style="5"/>
    <col min="15362" max="15362" width="4.7109375" style="5" bestFit="1" customWidth="1"/>
    <col min="15363" max="15363" width="19.7109375" style="5" customWidth="1"/>
    <col min="15364" max="15364" width="28.7109375" style="5" customWidth="1"/>
    <col min="15365" max="15365" width="33.42578125" style="5" customWidth="1"/>
    <col min="15366" max="15366" width="10.42578125" style="5" bestFit="1" customWidth="1"/>
    <col min="15367" max="15617" width="9.140625" style="5"/>
    <col min="15618" max="15618" width="4.7109375" style="5" bestFit="1" customWidth="1"/>
    <col min="15619" max="15619" width="19.7109375" style="5" customWidth="1"/>
    <col min="15620" max="15620" width="28.7109375" style="5" customWidth="1"/>
    <col min="15621" max="15621" width="33.42578125" style="5" customWidth="1"/>
    <col min="15622" max="15622" width="10.42578125" style="5" bestFit="1" customWidth="1"/>
    <col min="15623" max="15873" width="9.140625" style="5"/>
    <col min="15874" max="15874" width="4.7109375" style="5" bestFit="1" customWidth="1"/>
    <col min="15875" max="15875" width="19.7109375" style="5" customWidth="1"/>
    <col min="15876" max="15876" width="28.7109375" style="5" customWidth="1"/>
    <col min="15877" max="15877" width="33.42578125" style="5" customWidth="1"/>
    <col min="15878" max="15878" width="10.42578125" style="5" bestFit="1" customWidth="1"/>
    <col min="15879" max="16129" width="9.140625" style="5"/>
    <col min="16130" max="16130" width="4.7109375" style="5" bestFit="1" customWidth="1"/>
    <col min="16131" max="16131" width="19.7109375" style="5" customWidth="1"/>
    <col min="16132" max="16132" width="28.7109375" style="5" customWidth="1"/>
    <col min="16133" max="16133" width="33.42578125" style="5" customWidth="1"/>
    <col min="16134" max="16134" width="10.42578125" style="5" bestFit="1" customWidth="1"/>
    <col min="16135" max="16384" width="9.140625" style="5"/>
  </cols>
  <sheetData>
    <row r="1" spans="2:11" ht="20.100000000000001" customHeight="1" x14ac:dyDescent="0.2">
      <c r="B1" s="414" t="s">
        <v>6</v>
      </c>
      <c r="C1" s="414"/>
    </row>
    <row r="2" spans="2:11" s="12" customFormat="1" ht="30" customHeight="1" x14ac:dyDescent="0.25">
      <c r="B2" s="368" t="str">
        <f>'Príloha č. 1'!B2</f>
        <v>Príprava a dovoz stravy</v>
      </c>
      <c r="C2" s="368"/>
      <c r="D2" s="368"/>
      <c r="E2" s="368"/>
    </row>
    <row r="3" spans="2:11" ht="24.95" customHeight="1" x14ac:dyDescent="0.2">
      <c r="B3" s="415"/>
      <c r="C3" s="415"/>
      <c r="D3" s="415"/>
    </row>
    <row r="4" spans="2:11" ht="18.75" customHeight="1" x14ac:dyDescent="0.2">
      <c r="B4" s="416" t="s">
        <v>22</v>
      </c>
      <c r="C4" s="416"/>
      <c r="D4" s="416"/>
      <c r="E4" s="416"/>
      <c r="F4" s="13"/>
      <c r="G4" s="13"/>
      <c r="H4" s="13"/>
      <c r="I4" s="13"/>
      <c r="J4" s="13"/>
      <c r="K4" s="13"/>
    </row>
    <row r="6" spans="2:11" s="12" customFormat="1" ht="15" customHeight="1" x14ac:dyDescent="0.25">
      <c r="B6" s="376" t="str">
        <f>'Príloha č. 1'!B6</f>
        <v>Obchodný názov uchádzača:</v>
      </c>
      <c r="C6" s="376"/>
      <c r="D6" s="378" t="str">
        <f>IF('Príloha č. 1'!$D$6="","",'Príloha č. 1'!$D$6)</f>
        <v/>
      </c>
      <c r="E6" s="378"/>
    </row>
    <row r="7" spans="2:11" s="12" customFormat="1" ht="15" customHeight="1" x14ac:dyDescent="0.25">
      <c r="B7" s="417" t="s">
        <v>9</v>
      </c>
      <c r="C7" s="417"/>
      <c r="D7" s="378" t="str">
        <f>IF('Príloha č. 1'!$D$7="","",'Príloha č. 1'!$D$7)</f>
        <v/>
      </c>
      <c r="E7" s="378"/>
    </row>
    <row r="8" spans="2:11" ht="15" customHeight="1" x14ac:dyDescent="0.2">
      <c r="B8" s="414" t="s">
        <v>10</v>
      </c>
      <c r="C8" s="414"/>
      <c r="D8" s="378" t="str">
        <f>IF('Príloha č. 1'!$D$8="","",'Príloha č. 1'!$D$8)</f>
        <v/>
      </c>
      <c r="E8" s="378"/>
    </row>
    <row r="9" spans="2:11" ht="15" customHeight="1" x14ac:dyDescent="0.2">
      <c r="B9" s="414" t="s">
        <v>11</v>
      </c>
      <c r="C9" s="414"/>
      <c r="D9" s="378" t="str">
        <f>IF('Príloha č. 1'!$D$9="","",'Príloha č. 1'!$D$9)</f>
        <v/>
      </c>
      <c r="E9" s="378"/>
    </row>
    <row r="10" spans="2:11" ht="20.100000000000001" customHeight="1" x14ac:dyDescent="0.2">
      <c r="D10" s="14"/>
    </row>
    <row r="11" spans="2:11" s="7" customFormat="1" ht="20.100000000000001" customHeight="1" x14ac:dyDescent="0.25">
      <c r="B11" s="408" t="s">
        <v>23</v>
      </c>
      <c r="C11" s="408"/>
      <c r="D11" s="408"/>
      <c r="E11" s="408"/>
    </row>
    <row r="12" spans="2:11" ht="24.95" customHeight="1" x14ac:dyDescent="0.2">
      <c r="B12" s="12" t="s">
        <v>24</v>
      </c>
      <c r="C12" s="417" t="s">
        <v>140</v>
      </c>
      <c r="D12" s="417"/>
      <c r="E12" s="417"/>
    </row>
    <row r="13" spans="2:11" ht="24.95" customHeight="1" x14ac:dyDescent="0.2">
      <c r="B13" s="12" t="s">
        <v>24</v>
      </c>
      <c r="C13" s="417" t="s">
        <v>25</v>
      </c>
      <c r="D13" s="417"/>
      <c r="E13" s="417"/>
    </row>
    <row r="14" spans="2:11" ht="24.95" customHeight="1" x14ac:dyDescent="0.2">
      <c r="B14" s="12" t="s">
        <v>24</v>
      </c>
      <c r="C14" s="417" t="s">
        <v>26</v>
      </c>
      <c r="D14" s="417"/>
      <c r="E14" s="417"/>
    </row>
    <row r="15" spans="2:11" ht="39.950000000000003" customHeight="1" x14ac:dyDescent="0.2">
      <c r="B15" s="12" t="s">
        <v>24</v>
      </c>
      <c r="C15" s="417" t="s">
        <v>27</v>
      </c>
      <c r="D15" s="417"/>
      <c r="E15" s="417"/>
    </row>
    <row r="16" spans="2:11" ht="20.100000000000001" customHeight="1" x14ac:dyDescent="0.2">
      <c r="B16" s="12" t="s">
        <v>24</v>
      </c>
      <c r="C16" s="417" t="s">
        <v>28</v>
      </c>
      <c r="D16" s="417"/>
      <c r="E16" s="417"/>
    </row>
    <row r="17" spans="2:6" ht="20.100000000000001" customHeight="1" x14ac:dyDescent="0.2"/>
    <row r="18" spans="2:6" s="7" customFormat="1" x14ac:dyDescent="0.25">
      <c r="B18" s="7" t="s">
        <v>18</v>
      </c>
      <c r="C18" s="377" t="str">
        <f>IF('Príloha č. 1'!$C$23="","",'Príloha č. 1'!$C$23)</f>
        <v/>
      </c>
    </row>
    <row r="19" spans="2:6" s="7" customFormat="1" x14ac:dyDescent="0.25">
      <c r="B19" s="7" t="s">
        <v>29</v>
      </c>
      <c r="C19" s="393" t="str">
        <f>IF('Príloha č. 1'!$C$24="","",'Príloha č. 1'!$C$24)</f>
        <v/>
      </c>
    </row>
    <row r="20" spans="2:6" ht="39.950000000000003" customHeight="1" x14ac:dyDescent="0.2">
      <c r="E20" s="8"/>
    </row>
    <row r="21" spans="2:6" ht="45" customHeight="1" x14ac:dyDescent="0.2">
      <c r="E21" s="9" t="s">
        <v>385</v>
      </c>
    </row>
    <row r="23" spans="2:6" s="1" customFormat="1" x14ac:dyDescent="0.2">
      <c r="B23" s="410" t="s">
        <v>20</v>
      </c>
      <c r="C23" s="410"/>
    </row>
    <row r="24" spans="2:6" s="1" customFormat="1" ht="12" customHeight="1" x14ac:dyDescent="0.2">
      <c r="B24" s="392"/>
      <c r="C24" s="414" t="s">
        <v>21</v>
      </c>
      <c r="D24" s="414"/>
      <c r="E24" s="10"/>
      <c r="F24" s="11"/>
    </row>
  </sheetData>
  <mergeCells count="14">
    <mergeCell ref="B1:C1"/>
    <mergeCell ref="B3:D3"/>
    <mergeCell ref="B4:E4"/>
    <mergeCell ref="C24:D24"/>
    <mergeCell ref="B7:C7"/>
    <mergeCell ref="B8:C8"/>
    <mergeCell ref="B9:C9"/>
    <mergeCell ref="B11:E11"/>
    <mergeCell ref="C12:E12"/>
    <mergeCell ref="C13:E13"/>
    <mergeCell ref="C14:E14"/>
    <mergeCell ref="C15:E15"/>
    <mergeCell ref="C16:E16"/>
    <mergeCell ref="B23:C23"/>
  </mergeCells>
  <conditionalFormatting sqref="B24">
    <cfRule type="containsBlanks" dxfId="65" priority="14">
      <formula>LEN(TRIM(B24))=0</formula>
    </cfRule>
  </conditionalFormatting>
  <conditionalFormatting sqref="C18:C19">
    <cfRule type="containsBlanks" dxfId="64" priority="1">
      <formula>LEN(TRIM(C18))=0</formula>
    </cfRule>
  </conditionalFormatting>
  <conditionalFormatting sqref="D6:D9">
    <cfRule type="containsBlanks" dxfId="63" priority="2">
      <formula>LEN(TRIM(D6))=0</formula>
    </cfRule>
  </conditionalFormatting>
  <pageMargins left="0.78740157480314965" right="0.39370078740157483" top="0.98425196850393704" bottom="0.39370078740157483" header="0.31496062992125984" footer="0.31496062992125984"/>
  <pageSetup paperSize="9" orientation="portrait" r:id="rId1"/>
  <headerFooter>
    <oddHeader>&amp;L&amp;"Arial,Tučné"&amp;9Príloha č. 2 SP&amp;"Arial,Normálne"
Vyhlásenie uchádzača vo verejnom obstarávaní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B1:K26"/>
  <sheetViews>
    <sheetView showGridLines="0" zoomScaleNormal="100" workbookViewId="0">
      <selection activeCell="D9" sqref="D9"/>
    </sheetView>
  </sheetViews>
  <sheetFormatPr defaultRowHeight="14.25" x14ac:dyDescent="0.2"/>
  <cols>
    <col min="1" max="1" width="1.85546875" style="16" customWidth="1"/>
    <col min="2" max="2" width="5.28515625" style="16" customWidth="1"/>
    <col min="3" max="3" width="19.7109375" style="16" customWidth="1"/>
    <col min="4" max="4" width="28.7109375" style="16" customWidth="1"/>
    <col min="5" max="5" width="30" style="16" customWidth="1"/>
    <col min="6" max="6" width="10.42578125" style="16" bestFit="1" customWidth="1"/>
    <col min="7" max="16384" width="9.140625" style="16"/>
  </cols>
  <sheetData>
    <row r="1" spans="2:11" s="15" customFormat="1" ht="15" customHeight="1" x14ac:dyDescent="0.2">
      <c r="B1" s="414" t="s">
        <v>6</v>
      </c>
      <c r="C1" s="414"/>
      <c r="D1" s="5"/>
      <c r="E1" s="5"/>
    </row>
    <row r="2" spans="2:11" s="15" customFormat="1" ht="39" customHeight="1" x14ac:dyDescent="0.2">
      <c r="B2" s="370" t="str">
        <f>'Príloha č. 1'!B2</f>
        <v>Príprava a dovoz stravy</v>
      </c>
      <c r="C2" s="369"/>
      <c r="D2" s="369"/>
      <c r="E2" s="369"/>
    </row>
    <row r="3" spans="2:11" ht="15" customHeight="1" x14ac:dyDescent="0.2">
      <c r="B3" s="415"/>
      <c r="C3" s="415"/>
      <c r="D3" s="415"/>
      <c r="E3" s="5"/>
    </row>
    <row r="4" spans="2:11" s="18" customFormat="1" ht="35.1" customHeight="1" x14ac:dyDescent="0.25">
      <c r="B4" s="418" t="s">
        <v>30</v>
      </c>
      <c r="C4" s="418"/>
      <c r="D4" s="418"/>
      <c r="E4" s="418"/>
      <c r="F4" s="17"/>
      <c r="G4" s="17"/>
      <c r="H4" s="17"/>
      <c r="I4" s="17"/>
      <c r="J4" s="17"/>
      <c r="K4" s="17"/>
    </row>
    <row r="5" spans="2:11" s="15" customFormat="1" ht="15" customHeight="1" x14ac:dyDescent="0.2">
      <c r="B5" s="5"/>
      <c r="C5" s="5"/>
      <c r="D5" s="5"/>
      <c r="E5" s="5"/>
    </row>
    <row r="6" spans="2:11" s="15" customFormat="1" ht="15" customHeight="1" x14ac:dyDescent="0.2">
      <c r="B6" s="414" t="s">
        <v>8</v>
      </c>
      <c r="C6" s="414"/>
      <c r="D6" s="378" t="str">
        <f>IF('Príloha č. 1'!$D$6="","",'Príloha č. 1'!$D$6)</f>
        <v/>
      </c>
      <c r="E6" s="378"/>
    </row>
    <row r="7" spans="2:11" s="15" customFormat="1" ht="15" customHeight="1" x14ac:dyDescent="0.2">
      <c r="B7" s="414" t="s">
        <v>9</v>
      </c>
      <c r="C7" s="414"/>
      <c r="D7" s="378" t="str">
        <f>IF('Príloha č. 1'!$D$7="","",'Príloha č. 1'!$D$7)</f>
        <v/>
      </c>
      <c r="E7" s="378"/>
    </row>
    <row r="8" spans="2:11" s="15" customFormat="1" ht="15" customHeight="1" x14ac:dyDescent="0.2">
      <c r="B8" s="414" t="s">
        <v>10</v>
      </c>
      <c r="C8" s="414"/>
      <c r="D8" s="378" t="str">
        <f>IF('Príloha č. 1'!$D$8="","",'Príloha č. 1'!$D$8)</f>
        <v/>
      </c>
      <c r="E8" s="378"/>
    </row>
    <row r="9" spans="2:11" s="15" customFormat="1" ht="15" customHeight="1" x14ac:dyDescent="0.2">
      <c r="B9" s="414" t="s">
        <v>11</v>
      </c>
      <c r="C9" s="414"/>
      <c r="D9" s="378" t="str">
        <f>IF('Príloha č. 1'!$D$9="","",'Príloha č. 1'!$D$9)</f>
        <v/>
      </c>
      <c r="E9" s="378"/>
    </row>
    <row r="10" spans="2:11" s="15" customFormat="1" ht="15" customHeight="1" x14ac:dyDescent="0.2">
      <c r="B10" s="5"/>
      <c r="C10" s="5"/>
      <c r="D10" s="14"/>
      <c r="E10" s="5"/>
    </row>
    <row r="11" spans="2:11" s="19" customFormat="1" ht="30" customHeight="1" x14ac:dyDescent="0.25">
      <c r="B11" s="408" t="s">
        <v>33</v>
      </c>
      <c r="C11" s="408"/>
      <c r="D11" s="408"/>
      <c r="E11" s="408"/>
    </row>
    <row r="12" spans="2:11" x14ac:dyDescent="0.2">
      <c r="B12" s="5"/>
      <c r="C12" s="5"/>
      <c r="D12" s="5"/>
      <c r="E12" s="5"/>
    </row>
    <row r="13" spans="2:11" x14ac:dyDescent="0.2">
      <c r="B13" s="5"/>
      <c r="C13" s="5"/>
      <c r="D13" s="5"/>
      <c r="E13" s="5"/>
    </row>
    <row r="14" spans="2:11" s="15" customFormat="1" ht="15" customHeight="1" x14ac:dyDescent="0.2">
      <c r="B14" s="5"/>
      <c r="C14" s="5"/>
      <c r="D14" s="5"/>
      <c r="E14" s="5"/>
    </row>
    <row r="15" spans="2:11" s="15" customFormat="1" ht="15" customHeight="1" x14ac:dyDescent="0.2">
      <c r="B15" s="3" t="s">
        <v>18</v>
      </c>
      <c r="C15" s="377" t="str">
        <f>IF('Príloha č. 1'!$C$23="","",'Príloha č. 1'!$C$23)</f>
        <v/>
      </c>
      <c r="D15" s="5"/>
      <c r="E15" s="5"/>
    </row>
    <row r="16" spans="2:11" s="20" customFormat="1" ht="15" customHeight="1" x14ac:dyDescent="0.25">
      <c r="B16" s="3" t="s">
        <v>19</v>
      </c>
      <c r="C16" s="393" t="str">
        <f>IF('Príloha č. 1'!$C$24="","",'Príloha č. 1'!$C$24)</f>
        <v/>
      </c>
      <c r="D16" s="23"/>
      <c r="E16" s="12"/>
    </row>
    <row r="17" spans="2:6" s="15" customFormat="1" ht="15" customHeight="1" x14ac:dyDescent="0.2">
      <c r="B17" s="5"/>
      <c r="C17" s="5"/>
      <c r="D17" s="5"/>
      <c r="E17" s="5"/>
    </row>
    <row r="18" spans="2:6" s="15" customFormat="1" ht="15" customHeight="1" x14ac:dyDescent="0.2">
      <c r="B18" s="5"/>
      <c r="C18" s="5"/>
      <c r="D18" s="5"/>
      <c r="E18" s="5"/>
    </row>
    <row r="19" spans="2:6" s="15" customFormat="1" ht="15" customHeight="1" x14ac:dyDescent="0.2">
      <c r="B19" s="5"/>
      <c r="C19" s="5"/>
      <c r="D19" s="5"/>
      <c r="E19" s="5"/>
    </row>
    <row r="20" spans="2:6" ht="39.950000000000003" customHeight="1" x14ac:dyDescent="0.2">
      <c r="B20" s="5"/>
      <c r="C20" s="5"/>
      <c r="D20" s="5"/>
      <c r="E20" s="8"/>
    </row>
    <row r="21" spans="2:6" ht="45" customHeight="1" x14ac:dyDescent="0.2">
      <c r="B21" s="5"/>
      <c r="C21" s="5"/>
      <c r="D21" s="5"/>
      <c r="E21" s="210" t="s">
        <v>386</v>
      </c>
    </row>
    <row r="22" spans="2:6" x14ac:dyDescent="0.2">
      <c r="B22" s="5"/>
      <c r="C22" s="5"/>
      <c r="D22" s="5"/>
      <c r="E22" s="5"/>
    </row>
    <row r="23" spans="2:6" x14ac:dyDescent="0.2">
      <c r="B23" s="5"/>
      <c r="C23" s="5"/>
      <c r="D23" s="5"/>
      <c r="E23" s="5"/>
    </row>
    <row r="24" spans="2:6" s="21" customFormat="1" ht="12" x14ac:dyDescent="0.2">
      <c r="B24" s="410" t="s">
        <v>20</v>
      </c>
      <c r="C24" s="410"/>
      <c r="D24" s="1"/>
      <c r="E24" s="1"/>
    </row>
    <row r="25" spans="2:6" s="21" customFormat="1" ht="12" customHeight="1" x14ac:dyDescent="0.2">
      <c r="B25" s="392"/>
      <c r="C25" s="408" t="s">
        <v>21</v>
      </c>
      <c r="D25" s="408"/>
      <c r="E25" s="10"/>
      <c r="F25" s="22"/>
    </row>
    <row r="26" spans="2:6" x14ac:dyDescent="0.2">
      <c r="B26" s="5"/>
      <c r="C26" s="5"/>
      <c r="D26" s="5"/>
      <c r="E26" s="5"/>
    </row>
  </sheetData>
  <mergeCells count="10">
    <mergeCell ref="B24:C24"/>
    <mergeCell ref="C25:D25"/>
    <mergeCell ref="B7:C7"/>
    <mergeCell ref="B8:C8"/>
    <mergeCell ref="B9:C9"/>
    <mergeCell ref="B1:C1"/>
    <mergeCell ref="B3:D3"/>
    <mergeCell ref="B4:E4"/>
    <mergeCell ref="B6:C6"/>
    <mergeCell ref="B11:E11"/>
  </mergeCells>
  <conditionalFormatting sqref="B25">
    <cfRule type="containsBlanks" dxfId="62" priority="3">
      <formula>LEN(TRIM(B25))=0</formula>
    </cfRule>
  </conditionalFormatting>
  <conditionalFormatting sqref="C15:C16">
    <cfRule type="containsBlanks" dxfId="61" priority="1">
      <formula>LEN(TRIM(C15))=0</formula>
    </cfRule>
  </conditionalFormatting>
  <conditionalFormatting sqref="D6:D9">
    <cfRule type="containsBlanks" dxfId="60" priority="2">
      <formula>LEN(TRIM(D6))=0</formula>
    </cfRule>
  </conditionalFormatting>
  <pageMargins left="0.98425196850393704" right="0.39370078740157483" top="0.98425196850393704" bottom="0.39370078740157483" header="0.31496062992125984" footer="0.31496062992125984"/>
  <pageSetup paperSize="9" orientation="portrait" r:id="rId1"/>
  <headerFooter>
    <oddHeader>&amp;L&amp;"Arial,Tučné"&amp;9Príloha č. 3 SP&amp;"Arial,Normálne"
Vyhlásenie uchádzača o súhlase s obsahom návrhu zmluvných podmienok</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D5154-9DBB-4AAD-8CBD-FF20543FA52C}">
  <sheetPr>
    <tabColor theme="9"/>
  </sheetPr>
  <dimension ref="B1:K22"/>
  <sheetViews>
    <sheetView showGridLines="0" zoomScaleNormal="100" workbookViewId="0">
      <selection activeCell="C17" sqref="C17"/>
    </sheetView>
  </sheetViews>
  <sheetFormatPr defaultRowHeight="12" x14ac:dyDescent="0.2"/>
  <cols>
    <col min="1" max="1" width="1.85546875" style="213" customWidth="1"/>
    <col min="2" max="2" width="4.7109375" style="213" bestFit="1" customWidth="1"/>
    <col min="3" max="3" width="19.7109375" style="213" customWidth="1"/>
    <col min="4" max="4" width="28.7109375" style="213" customWidth="1"/>
    <col min="5" max="5" width="33.42578125" style="213" customWidth="1"/>
    <col min="6" max="6" width="10.42578125" style="213" bestFit="1" customWidth="1"/>
    <col min="7" max="257" width="9.140625" style="213"/>
    <col min="258" max="258" width="4.7109375" style="213" bestFit="1" customWidth="1"/>
    <col min="259" max="259" width="19.7109375" style="213" customWidth="1"/>
    <col min="260" max="260" width="28.7109375" style="213" customWidth="1"/>
    <col min="261" max="261" width="33.42578125" style="213" customWidth="1"/>
    <col min="262" max="262" width="10.42578125" style="213" bestFit="1" customWidth="1"/>
    <col min="263" max="513" width="9.140625" style="213"/>
    <col min="514" max="514" width="4.7109375" style="213" bestFit="1" customWidth="1"/>
    <col min="515" max="515" width="19.7109375" style="213" customWidth="1"/>
    <col min="516" max="516" width="28.7109375" style="213" customWidth="1"/>
    <col min="517" max="517" width="33.42578125" style="213" customWidth="1"/>
    <col min="518" max="518" width="10.42578125" style="213" bestFit="1" customWidth="1"/>
    <col min="519" max="769" width="9.140625" style="213"/>
    <col min="770" max="770" width="4.7109375" style="213" bestFit="1" customWidth="1"/>
    <col min="771" max="771" width="19.7109375" style="213" customWidth="1"/>
    <col min="772" max="772" width="28.7109375" style="213" customWidth="1"/>
    <col min="773" max="773" width="33.42578125" style="213" customWidth="1"/>
    <col min="774" max="774" width="10.42578125" style="213" bestFit="1" customWidth="1"/>
    <col min="775" max="1025" width="9.140625" style="213"/>
    <col min="1026" max="1026" width="4.7109375" style="213" bestFit="1" customWidth="1"/>
    <col min="1027" max="1027" width="19.7109375" style="213" customWidth="1"/>
    <col min="1028" max="1028" width="28.7109375" style="213" customWidth="1"/>
    <col min="1029" max="1029" width="33.42578125" style="213" customWidth="1"/>
    <col min="1030" max="1030" width="10.42578125" style="213" bestFit="1" customWidth="1"/>
    <col min="1031" max="1281" width="9.140625" style="213"/>
    <col min="1282" max="1282" width="4.7109375" style="213" bestFit="1" customWidth="1"/>
    <col min="1283" max="1283" width="19.7109375" style="213" customWidth="1"/>
    <col min="1284" max="1284" width="28.7109375" style="213" customWidth="1"/>
    <col min="1285" max="1285" width="33.42578125" style="213" customWidth="1"/>
    <col min="1286" max="1286" width="10.42578125" style="213" bestFit="1" customWidth="1"/>
    <col min="1287" max="1537" width="9.140625" style="213"/>
    <col min="1538" max="1538" width="4.7109375" style="213" bestFit="1" customWidth="1"/>
    <col min="1539" max="1539" width="19.7109375" style="213" customWidth="1"/>
    <col min="1540" max="1540" width="28.7109375" style="213" customWidth="1"/>
    <col min="1541" max="1541" width="33.42578125" style="213" customWidth="1"/>
    <col min="1542" max="1542" width="10.42578125" style="213" bestFit="1" customWidth="1"/>
    <col min="1543" max="1793" width="9.140625" style="213"/>
    <col min="1794" max="1794" width="4.7109375" style="213" bestFit="1" customWidth="1"/>
    <col min="1795" max="1795" width="19.7109375" style="213" customWidth="1"/>
    <col min="1796" max="1796" width="28.7109375" style="213" customWidth="1"/>
    <col min="1797" max="1797" width="33.42578125" style="213" customWidth="1"/>
    <col min="1798" max="1798" width="10.42578125" style="213" bestFit="1" customWidth="1"/>
    <col min="1799" max="2049" width="9.140625" style="213"/>
    <col min="2050" max="2050" width="4.7109375" style="213" bestFit="1" customWidth="1"/>
    <col min="2051" max="2051" width="19.7109375" style="213" customWidth="1"/>
    <col min="2052" max="2052" width="28.7109375" style="213" customWidth="1"/>
    <col min="2053" max="2053" width="33.42578125" style="213" customWidth="1"/>
    <col min="2054" max="2054" width="10.42578125" style="213" bestFit="1" customWidth="1"/>
    <col min="2055" max="2305" width="9.140625" style="213"/>
    <col min="2306" max="2306" width="4.7109375" style="213" bestFit="1" customWidth="1"/>
    <col min="2307" max="2307" width="19.7109375" style="213" customWidth="1"/>
    <col min="2308" max="2308" width="28.7109375" style="213" customWidth="1"/>
    <col min="2309" max="2309" width="33.42578125" style="213" customWidth="1"/>
    <col min="2310" max="2310" width="10.42578125" style="213" bestFit="1" customWidth="1"/>
    <col min="2311" max="2561" width="9.140625" style="213"/>
    <col min="2562" max="2562" width="4.7109375" style="213" bestFit="1" customWidth="1"/>
    <col min="2563" max="2563" width="19.7109375" style="213" customWidth="1"/>
    <col min="2564" max="2564" width="28.7109375" style="213" customWidth="1"/>
    <col min="2565" max="2565" width="33.42578125" style="213" customWidth="1"/>
    <col min="2566" max="2566" width="10.42578125" style="213" bestFit="1" customWidth="1"/>
    <col min="2567" max="2817" width="9.140625" style="213"/>
    <col min="2818" max="2818" width="4.7109375" style="213" bestFit="1" customWidth="1"/>
    <col min="2819" max="2819" width="19.7109375" style="213" customWidth="1"/>
    <col min="2820" max="2820" width="28.7109375" style="213" customWidth="1"/>
    <col min="2821" max="2821" width="33.42578125" style="213" customWidth="1"/>
    <col min="2822" max="2822" width="10.42578125" style="213" bestFit="1" customWidth="1"/>
    <col min="2823" max="3073" width="9.140625" style="213"/>
    <col min="3074" max="3074" width="4.7109375" style="213" bestFit="1" customWidth="1"/>
    <col min="3075" max="3075" width="19.7109375" style="213" customWidth="1"/>
    <col min="3076" max="3076" width="28.7109375" style="213" customWidth="1"/>
    <col min="3077" max="3077" width="33.42578125" style="213" customWidth="1"/>
    <col min="3078" max="3078" width="10.42578125" style="213" bestFit="1" customWidth="1"/>
    <col min="3079" max="3329" width="9.140625" style="213"/>
    <col min="3330" max="3330" width="4.7109375" style="213" bestFit="1" customWidth="1"/>
    <col min="3331" max="3331" width="19.7109375" style="213" customWidth="1"/>
    <col min="3332" max="3332" width="28.7109375" style="213" customWidth="1"/>
    <col min="3333" max="3333" width="33.42578125" style="213" customWidth="1"/>
    <col min="3334" max="3334" width="10.42578125" style="213" bestFit="1" customWidth="1"/>
    <col min="3335" max="3585" width="9.140625" style="213"/>
    <col min="3586" max="3586" width="4.7109375" style="213" bestFit="1" customWidth="1"/>
    <col min="3587" max="3587" width="19.7109375" style="213" customWidth="1"/>
    <col min="3588" max="3588" width="28.7109375" style="213" customWidth="1"/>
    <col min="3589" max="3589" width="33.42578125" style="213" customWidth="1"/>
    <col min="3590" max="3590" width="10.42578125" style="213" bestFit="1" customWidth="1"/>
    <col min="3591" max="3841" width="9.140625" style="213"/>
    <col min="3842" max="3842" width="4.7109375" style="213" bestFit="1" customWidth="1"/>
    <col min="3843" max="3843" width="19.7109375" style="213" customWidth="1"/>
    <col min="3844" max="3844" width="28.7109375" style="213" customWidth="1"/>
    <col min="3845" max="3845" width="33.42578125" style="213" customWidth="1"/>
    <col min="3846" max="3846" width="10.42578125" style="213" bestFit="1" customWidth="1"/>
    <col min="3847" max="4097" width="9.140625" style="213"/>
    <col min="4098" max="4098" width="4.7109375" style="213" bestFit="1" customWidth="1"/>
    <col min="4099" max="4099" width="19.7109375" style="213" customWidth="1"/>
    <col min="4100" max="4100" width="28.7109375" style="213" customWidth="1"/>
    <col min="4101" max="4101" width="33.42578125" style="213" customWidth="1"/>
    <col min="4102" max="4102" width="10.42578125" style="213" bestFit="1" customWidth="1"/>
    <col min="4103" max="4353" width="9.140625" style="213"/>
    <col min="4354" max="4354" width="4.7109375" style="213" bestFit="1" customWidth="1"/>
    <col min="4355" max="4355" width="19.7109375" style="213" customWidth="1"/>
    <col min="4356" max="4356" width="28.7109375" style="213" customWidth="1"/>
    <col min="4357" max="4357" width="33.42578125" style="213" customWidth="1"/>
    <col min="4358" max="4358" width="10.42578125" style="213" bestFit="1" customWidth="1"/>
    <col min="4359" max="4609" width="9.140625" style="213"/>
    <col min="4610" max="4610" width="4.7109375" style="213" bestFit="1" customWidth="1"/>
    <col min="4611" max="4611" width="19.7109375" style="213" customWidth="1"/>
    <col min="4612" max="4612" width="28.7109375" style="213" customWidth="1"/>
    <col min="4613" max="4613" width="33.42578125" style="213" customWidth="1"/>
    <col min="4614" max="4614" width="10.42578125" style="213" bestFit="1" customWidth="1"/>
    <col min="4615" max="4865" width="9.140625" style="213"/>
    <col min="4866" max="4866" width="4.7109375" style="213" bestFit="1" customWidth="1"/>
    <col min="4867" max="4867" width="19.7109375" style="213" customWidth="1"/>
    <col min="4868" max="4868" width="28.7109375" style="213" customWidth="1"/>
    <col min="4869" max="4869" width="33.42578125" style="213" customWidth="1"/>
    <col min="4870" max="4870" width="10.42578125" style="213" bestFit="1" customWidth="1"/>
    <col min="4871" max="5121" width="9.140625" style="213"/>
    <col min="5122" max="5122" width="4.7109375" style="213" bestFit="1" customWidth="1"/>
    <col min="5123" max="5123" width="19.7109375" style="213" customWidth="1"/>
    <col min="5124" max="5124" width="28.7109375" style="213" customWidth="1"/>
    <col min="5125" max="5125" width="33.42578125" style="213" customWidth="1"/>
    <col min="5126" max="5126" width="10.42578125" style="213" bestFit="1" customWidth="1"/>
    <col min="5127" max="5377" width="9.140625" style="213"/>
    <col min="5378" max="5378" width="4.7109375" style="213" bestFit="1" customWidth="1"/>
    <col min="5379" max="5379" width="19.7109375" style="213" customWidth="1"/>
    <col min="5380" max="5380" width="28.7109375" style="213" customWidth="1"/>
    <col min="5381" max="5381" width="33.42578125" style="213" customWidth="1"/>
    <col min="5382" max="5382" width="10.42578125" style="213" bestFit="1" customWidth="1"/>
    <col min="5383" max="5633" width="9.140625" style="213"/>
    <col min="5634" max="5634" width="4.7109375" style="213" bestFit="1" customWidth="1"/>
    <col min="5635" max="5635" width="19.7109375" style="213" customWidth="1"/>
    <col min="5636" max="5636" width="28.7109375" style="213" customWidth="1"/>
    <col min="5637" max="5637" width="33.42578125" style="213" customWidth="1"/>
    <col min="5638" max="5638" width="10.42578125" style="213" bestFit="1" customWidth="1"/>
    <col min="5639" max="5889" width="9.140625" style="213"/>
    <col min="5890" max="5890" width="4.7109375" style="213" bestFit="1" customWidth="1"/>
    <col min="5891" max="5891" width="19.7109375" style="213" customWidth="1"/>
    <col min="5892" max="5892" width="28.7109375" style="213" customWidth="1"/>
    <col min="5893" max="5893" width="33.42578125" style="213" customWidth="1"/>
    <col min="5894" max="5894" width="10.42578125" style="213" bestFit="1" customWidth="1"/>
    <col min="5895" max="6145" width="9.140625" style="213"/>
    <col min="6146" max="6146" width="4.7109375" style="213" bestFit="1" customWidth="1"/>
    <col min="6147" max="6147" width="19.7109375" style="213" customWidth="1"/>
    <col min="6148" max="6148" width="28.7109375" style="213" customWidth="1"/>
    <col min="6149" max="6149" width="33.42578125" style="213" customWidth="1"/>
    <col min="6150" max="6150" width="10.42578125" style="213" bestFit="1" customWidth="1"/>
    <col min="6151" max="6401" width="9.140625" style="213"/>
    <col min="6402" max="6402" width="4.7109375" style="213" bestFit="1" customWidth="1"/>
    <col min="6403" max="6403" width="19.7109375" style="213" customWidth="1"/>
    <col min="6404" max="6404" width="28.7109375" style="213" customWidth="1"/>
    <col min="6405" max="6405" width="33.42578125" style="213" customWidth="1"/>
    <col min="6406" max="6406" width="10.42578125" style="213" bestFit="1" customWidth="1"/>
    <col min="6407" max="6657" width="9.140625" style="213"/>
    <col min="6658" max="6658" width="4.7109375" style="213" bestFit="1" customWidth="1"/>
    <col min="6659" max="6659" width="19.7109375" style="213" customWidth="1"/>
    <col min="6660" max="6660" width="28.7109375" style="213" customWidth="1"/>
    <col min="6661" max="6661" width="33.42578125" style="213" customWidth="1"/>
    <col min="6662" max="6662" width="10.42578125" style="213" bestFit="1" customWidth="1"/>
    <col min="6663" max="6913" width="9.140625" style="213"/>
    <col min="6914" max="6914" width="4.7109375" style="213" bestFit="1" customWidth="1"/>
    <col min="6915" max="6915" width="19.7109375" style="213" customWidth="1"/>
    <col min="6916" max="6916" width="28.7109375" style="213" customWidth="1"/>
    <col min="6917" max="6917" width="33.42578125" style="213" customWidth="1"/>
    <col min="6918" max="6918" width="10.42578125" style="213" bestFit="1" customWidth="1"/>
    <col min="6919" max="7169" width="9.140625" style="213"/>
    <col min="7170" max="7170" width="4.7109375" style="213" bestFit="1" customWidth="1"/>
    <col min="7171" max="7171" width="19.7109375" style="213" customWidth="1"/>
    <col min="7172" max="7172" width="28.7109375" style="213" customWidth="1"/>
    <col min="7173" max="7173" width="33.42578125" style="213" customWidth="1"/>
    <col min="7174" max="7174" width="10.42578125" style="213" bestFit="1" customWidth="1"/>
    <col min="7175" max="7425" width="9.140625" style="213"/>
    <col min="7426" max="7426" width="4.7109375" style="213" bestFit="1" customWidth="1"/>
    <col min="7427" max="7427" width="19.7109375" style="213" customWidth="1"/>
    <col min="7428" max="7428" width="28.7109375" style="213" customWidth="1"/>
    <col min="7429" max="7429" width="33.42578125" style="213" customWidth="1"/>
    <col min="7430" max="7430" width="10.42578125" style="213" bestFit="1" customWidth="1"/>
    <col min="7431" max="7681" width="9.140625" style="213"/>
    <col min="7682" max="7682" width="4.7109375" style="213" bestFit="1" customWidth="1"/>
    <col min="7683" max="7683" width="19.7109375" style="213" customWidth="1"/>
    <col min="7684" max="7684" width="28.7109375" style="213" customWidth="1"/>
    <col min="7685" max="7685" width="33.42578125" style="213" customWidth="1"/>
    <col min="7686" max="7686" width="10.42578125" style="213" bestFit="1" customWidth="1"/>
    <col min="7687" max="7937" width="9.140625" style="213"/>
    <col min="7938" max="7938" width="4.7109375" style="213" bestFit="1" customWidth="1"/>
    <col min="7939" max="7939" width="19.7109375" style="213" customWidth="1"/>
    <col min="7940" max="7940" width="28.7109375" style="213" customWidth="1"/>
    <col min="7941" max="7941" width="33.42578125" style="213" customWidth="1"/>
    <col min="7942" max="7942" width="10.42578125" style="213" bestFit="1" customWidth="1"/>
    <col min="7943" max="8193" width="9.140625" style="213"/>
    <col min="8194" max="8194" width="4.7109375" style="213" bestFit="1" customWidth="1"/>
    <col min="8195" max="8195" width="19.7109375" style="213" customWidth="1"/>
    <col min="8196" max="8196" width="28.7109375" style="213" customWidth="1"/>
    <col min="8197" max="8197" width="33.42578125" style="213" customWidth="1"/>
    <col min="8198" max="8198" width="10.42578125" style="213" bestFit="1" customWidth="1"/>
    <col min="8199" max="8449" width="9.140625" style="213"/>
    <col min="8450" max="8450" width="4.7109375" style="213" bestFit="1" customWidth="1"/>
    <col min="8451" max="8451" width="19.7109375" style="213" customWidth="1"/>
    <col min="8452" max="8452" width="28.7109375" style="213" customWidth="1"/>
    <col min="8453" max="8453" width="33.42578125" style="213" customWidth="1"/>
    <col min="8454" max="8454" width="10.42578125" style="213" bestFit="1" customWidth="1"/>
    <col min="8455" max="8705" width="9.140625" style="213"/>
    <col min="8706" max="8706" width="4.7109375" style="213" bestFit="1" customWidth="1"/>
    <col min="8707" max="8707" width="19.7109375" style="213" customWidth="1"/>
    <col min="8708" max="8708" width="28.7109375" style="213" customWidth="1"/>
    <col min="8709" max="8709" width="33.42578125" style="213" customWidth="1"/>
    <col min="8710" max="8710" width="10.42578125" style="213" bestFit="1" customWidth="1"/>
    <col min="8711" max="8961" width="9.140625" style="213"/>
    <col min="8962" max="8962" width="4.7109375" style="213" bestFit="1" customWidth="1"/>
    <col min="8963" max="8963" width="19.7109375" style="213" customWidth="1"/>
    <col min="8964" max="8964" width="28.7109375" style="213" customWidth="1"/>
    <col min="8965" max="8965" width="33.42578125" style="213" customWidth="1"/>
    <col min="8966" max="8966" width="10.42578125" style="213" bestFit="1" customWidth="1"/>
    <col min="8967" max="9217" width="9.140625" style="213"/>
    <col min="9218" max="9218" width="4.7109375" style="213" bestFit="1" customWidth="1"/>
    <col min="9219" max="9219" width="19.7109375" style="213" customWidth="1"/>
    <col min="9220" max="9220" width="28.7109375" style="213" customWidth="1"/>
    <col min="9221" max="9221" width="33.42578125" style="213" customWidth="1"/>
    <col min="9222" max="9222" width="10.42578125" style="213" bestFit="1" customWidth="1"/>
    <col min="9223" max="9473" width="9.140625" style="213"/>
    <col min="9474" max="9474" width="4.7109375" style="213" bestFit="1" customWidth="1"/>
    <col min="9475" max="9475" width="19.7109375" style="213" customWidth="1"/>
    <col min="9476" max="9476" width="28.7109375" style="213" customWidth="1"/>
    <col min="9477" max="9477" width="33.42578125" style="213" customWidth="1"/>
    <col min="9478" max="9478" width="10.42578125" style="213" bestFit="1" customWidth="1"/>
    <col min="9479" max="9729" width="9.140625" style="213"/>
    <col min="9730" max="9730" width="4.7109375" style="213" bestFit="1" customWidth="1"/>
    <col min="9731" max="9731" width="19.7109375" style="213" customWidth="1"/>
    <col min="9732" max="9732" width="28.7109375" style="213" customWidth="1"/>
    <col min="9733" max="9733" width="33.42578125" style="213" customWidth="1"/>
    <col min="9734" max="9734" width="10.42578125" style="213" bestFit="1" customWidth="1"/>
    <col min="9735" max="9985" width="9.140625" style="213"/>
    <col min="9986" max="9986" width="4.7109375" style="213" bestFit="1" customWidth="1"/>
    <col min="9987" max="9987" width="19.7109375" style="213" customWidth="1"/>
    <col min="9988" max="9988" width="28.7109375" style="213" customWidth="1"/>
    <col min="9989" max="9989" width="33.42578125" style="213" customWidth="1"/>
    <col min="9990" max="9990" width="10.42578125" style="213" bestFit="1" customWidth="1"/>
    <col min="9991" max="10241" width="9.140625" style="213"/>
    <col min="10242" max="10242" width="4.7109375" style="213" bestFit="1" customWidth="1"/>
    <col min="10243" max="10243" width="19.7109375" style="213" customWidth="1"/>
    <col min="10244" max="10244" width="28.7109375" style="213" customWidth="1"/>
    <col min="10245" max="10245" width="33.42578125" style="213" customWidth="1"/>
    <col min="10246" max="10246" width="10.42578125" style="213" bestFit="1" customWidth="1"/>
    <col min="10247" max="10497" width="9.140625" style="213"/>
    <col min="10498" max="10498" width="4.7109375" style="213" bestFit="1" customWidth="1"/>
    <col min="10499" max="10499" width="19.7109375" style="213" customWidth="1"/>
    <col min="10500" max="10500" width="28.7109375" style="213" customWidth="1"/>
    <col min="10501" max="10501" width="33.42578125" style="213" customWidth="1"/>
    <col min="10502" max="10502" width="10.42578125" style="213" bestFit="1" customWidth="1"/>
    <col min="10503" max="10753" width="9.140625" style="213"/>
    <col min="10754" max="10754" width="4.7109375" style="213" bestFit="1" customWidth="1"/>
    <col min="10755" max="10755" width="19.7109375" style="213" customWidth="1"/>
    <col min="10756" max="10756" width="28.7109375" style="213" customWidth="1"/>
    <col min="10757" max="10757" width="33.42578125" style="213" customWidth="1"/>
    <col min="10758" max="10758" width="10.42578125" style="213" bestFit="1" customWidth="1"/>
    <col min="10759" max="11009" width="9.140625" style="213"/>
    <col min="11010" max="11010" width="4.7109375" style="213" bestFit="1" customWidth="1"/>
    <col min="11011" max="11011" width="19.7109375" style="213" customWidth="1"/>
    <col min="11012" max="11012" width="28.7109375" style="213" customWidth="1"/>
    <col min="11013" max="11013" width="33.42578125" style="213" customWidth="1"/>
    <col min="11014" max="11014" width="10.42578125" style="213" bestFit="1" customWidth="1"/>
    <col min="11015" max="11265" width="9.140625" style="213"/>
    <col min="11266" max="11266" width="4.7109375" style="213" bestFit="1" customWidth="1"/>
    <col min="11267" max="11267" width="19.7109375" style="213" customWidth="1"/>
    <col min="11268" max="11268" width="28.7109375" style="213" customWidth="1"/>
    <col min="11269" max="11269" width="33.42578125" style="213" customWidth="1"/>
    <col min="11270" max="11270" width="10.42578125" style="213" bestFit="1" customWidth="1"/>
    <col min="11271" max="11521" width="9.140625" style="213"/>
    <col min="11522" max="11522" width="4.7109375" style="213" bestFit="1" customWidth="1"/>
    <col min="11523" max="11523" width="19.7109375" style="213" customWidth="1"/>
    <col min="11524" max="11524" width="28.7109375" style="213" customWidth="1"/>
    <col min="11525" max="11525" width="33.42578125" style="213" customWidth="1"/>
    <col min="11526" max="11526" width="10.42578125" style="213" bestFit="1" customWidth="1"/>
    <col min="11527" max="11777" width="9.140625" style="213"/>
    <col min="11778" max="11778" width="4.7109375" style="213" bestFit="1" customWidth="1"/>
    <col min="11779" max="11779" width="19.7109375" style="213" customWidth="1"/>
    <col min="11780" max="11780" width="28.7109375" style="213" customWidth="1"/>
    <col min="11781" max="11781" width="33.42578125" style="213" customWidth="1"/>
    <col min="11782" max="11782" width="10.42578125" style="213" bestFit="1" customWidth="1"/>
    <col min="11783" max="12033" width="9.140625" style="213"/>
    <col min="12034" max="12034" width="4.7109375" style="213" bestFit="1" customWidth="1"/>
    <col min="12035" max="12035" width="19.7109375" style="213" customWidth="1"/>
    <col min="12036" max="12036" width="28.7109375" style="213" customWidth="1"/>
    <col min="12037" max="12037" width="33.42578125" style="213" customWidth="1"/>
    <col min="12038" max="12038" width="10.42578125" style="213" bestFit="1" customWidth="1"/>
    <col min="12039" max="12289" width="9.140625" style="213"/>
    <col min="12290" max="12290" width="4.7109375" style="213" bestFit="1" customWidth="1"/>
    <col min="12291" max="12291" width="19.7109375" style="213" customWidth="1"/>
    <col min="12292" max="12292" width="28.7109375" style="213" customWidth="1"/>
    <col min="12293" max="12293" width="33.42578125" style="213" customWidth="1"/>
    <col min="12294" max="12294" width="10.42578125" style="213" bestFit="1" customWidth="1"/>
    <col min="12295" max="12545" width="9.140625" style="213"/>
    <col min="12546" max="12546" width="4.7109375" style="213" bestFit="1" customWidth="1"/>
    <col min="12547" max="12547" width="19.7109375" style="213" customWidth="1"/>
    <col min="12548" max="12548" width="28.7109375" style="213" customWidth="1"/>
    <col min="12549" max="12549" width="33.42578125" style="213" customWidth="1"/>
    <col min="12550" max="12550" width="10.42578125" style="213" bestFit="1" customWidth="1"/>
    <col min="12551" max="12801" width="9.140625" style="213"/>
    <col min="12802" max="12802" width="4.7109375" style="213" bestFit="1" customWidth="1"/>
    <col min="12803" max="12803" width="19.7109375" style="213" customWidth="1"/>
    <col min="12804" max="12804" width="28.7109375" style="213" customWidth="1"/>
    <col min="12805" max="12805" width="33.42578125" style="213" customWidth="1"/>
    <col min="12806" max="12806" width="10.42578125" style="213" bestFit="1" customWidth="1"/>
    <col min="12807" max="13057" width="9.140625" style="213"/>
    <col min="13058" max="13058" width="4.7109375" style="213" bestFit="1" customWidth="1"/>
    <col min="13059" max="13059" width="19.7109375" style="213" customWidth="1"/>
    <col min="13060" max="13060" width="28.7109375" style="213" customWidth="1"/>
    <col min="13061" max="13061" width="33.42578125" style="213" customWidth="1"/>
    <col min="13062" max="13062" width="10.42578125" style="213" bestFit="1" customWidth="1"/>
    <col min="13063" max="13313" width="9.140625" style="213"/>
    <col min="13314" max="13314" width="4.7109375" style="213" bestFit="1" customWidth="1"/>
    <col min="13315" max="13315" width="19.7109375" style="213" customWidth="1"/>
    <col min="13316" max="13316" width="28.7109375" style="213" customWidth="1"/>
    <col min="13317" max="13317" width="33.42578125" style="213" customWidth="1"/>
    <col min="13318" max="13318" width="10.42578125" style="213" bestFit="1" customWidth="1"/>
    <col min="13319" max="13569" width="9.140625" style="213"/>
    <col min="13570" max="13570" width="4.7109375" style="213" bestFit="1" customWidth="1"/>
    <col min="13571" max="13571" width="19.7109375" style="213" customWidth="1"/>
    <col min="13572" max="13572" width="28.7109375" style="213" customWidth="1"/>
    <col min="13573" max="13573" width="33.42578125" style="213" customWidth="1"/>
    <col min="13574" max="13574" width="10.42578125" style="213" bestFit="1" customWidth="1"/>
    <col min="13575" max="13825" width="9.140625" style="213"/>
    <col min="13826" max="13826" width="4.7109375" style="213" bestFit="1" customWidth="1"/>
    <col min="13827" max="13827" width="19.7109375" style="213" customWidth="1"/>
    <col min="13828" max="13828" width="28.7109375" style="213" customWidth="1"/>
    <col min="13829" max="13829" width="33.42578125" style="213" customWidth="1"/>
    <col min="13830" max="13830" width="10.42578125" style="213" bestFit="1" customWidth="1"/>
    <col min="13831" max="14081" width="9.140625" style="213"/>
    <col min="14082" max="14082" width="4.7109375" style="213" bestFit="1" customWidth="1"/>
    <col min="14083" max="14083" width="19.7109375" style="213" customWidth="1"/>
    <col min="14084" max="14084" width="28.7109375" style="213" customWidth="1"/>
    <col min="14085" max="14085" width="33.42578125" style="213" customWidth="1"/>
    <col min="14086" max="14086" width="10.42578125" style="213" bestFit="1" customWidth="1"/>
    <col min="14087" max="14337" width="9.140625" style="213"/>
    <col min="14338" max="14338" width="4.7109375" style="213" bestFit="1" customWidth="1"/>
    <col min="14339" max="14339" width="19.7109375" style="213" customWidth="1"/>
    <col min="14340" max="14340" width="28.7109375" style="213" customWidth="1"/>
    <col min="14341" max="14341" width="33.42578125" style="213" customWidth="1"/>
    <col min="14342" max="14342" width="10.42578125" style="213" bestFit="1" customWidth="1"/>
    <col min="14343" max="14593" width="9.140625" style="213"/>
    <col min="14594" max="14594" width="4.7109375" style="213" bestFit="1" customWidth="1"/>
    <col min="14595" max="14595" width="19.7109375" style="213" customWidth="1"/>
    <col min="14596" max="14596" width="28.7109375" style="213" customWidth="1"/>
    <col min="14597" max="14597" width="33.42578125" style="213" customWidth="1"/>
    <col min="14598" max="14598" width="10.42578125" style="213" bestFit="1" customWidth="1"/>
    <col min="14599" max="14849" width="9.140625" style="213"/>
    <col min="14850" max="14850" width="4.7109375" style="213" bestFit="1" customWidth="1"/>
    <col min="14851" max="14851" width="19.7109375" style="213" customWidth="1"/>
    <col min="14852" max="14852" width="28.7109375" style="213" customWidth="1"/>
    <col min="14853" max="14853" width="33.42578125" style="213" customWidth="1"/>
    <col min="14854" max="14854" width="10.42578125" style="213" bestFit="1" customWidth="1"/>
    <col min="14855" max="15105" width="9.140625" style="213"/>
    <col min="15106" max="15106" width="4.7109375" style="213" bestFit="1" customWidth="1"/>
    <col min="15107" max="15107" width="19.7109375" style="213" customWidth="1"/>
    <col min="15108" max="15108" width="28.7109375" style="213" customWidth="1"/>
    <col min="15109" max="15109" width="33.42578125" style="213" customWidth="1"/>
    <col min="15110" max="15110" width="10.42578125" style="213" bestFit="1" customWidth="1"/>
    <col min="15111" max="15361" width="9.140625" style="213"/>
    <col min="15362" max="15362" width="4.7109375" style="213" bestFit="1" customWidth="1"/>
    <col min="15363" max="15363" width="19.7109375" style="213" customWidth="1"/>
    <col min="15364" max="15364" width="28.7109375" style="213" customWidth="1"/>
    <col min="15365" max="15365" width="33.42578125" style="213" customWidth="1"/>
    <col min="15366" max="15366" width="10.42578125" style="213" bestFit="1" customWidth="1"/>
    <col min="15367" max="15617" width="9.140625" style="213"/>
    <col min="15618" max="15618" width="4.7109375" style="213" bestFit="1" customWidth="1"/>
    <col min="15619" max="15619" width="19.7109375" style="213" customWidth="1"/>
    <col min="15620" max="15620" width="28.7109375" style="213" customWidth="1"/>
    <col min="15621" max="15621" width="33.42578125" style="213" customWidth="1"/>
    <col min="15622" max="15622" width="10.42578125" style="213" bestFit="1" customWidth="1"/>
    <col min="15623" max="15873" width="9.140625" style="213"/>
    <col min="15874" max="15874" width="4.7109375" style="213" bestFit="1" customWidth="1"/>
    <col min="15875" max="15875" width="19.7109375" style="213" customWidth="1"/>
    <col min="15876" max="15876" width="28.7109375" style="213" customWidth="1"/>
    <col min="15877" max="15877" width="33.42578125" style="213" customWidth="1"/>
    <col min="15878" max="15878" width="10.42578125" style="213" bestFit="1" customWidth="1"/>
    <col min="15879" max="16129" width="9.140625" style="213"/>
    <col min="16130" max="16130" width="4.7109375" style="213" bestFit="1" customWidth="1"/>
    <col min="16131" max="16131" width="19.7109375" style="213" customWidth="1"/>
    <col min="16132" max="16132" width="28.7109375" style="213" customWidth="1"/>
    <col min="16133" max="16133" width="33.42578125" style="213" customWidth="1"/>
    <col min="16134" max="16134" width="10.42578125" style="213" bestFit="1" customWidth="1"/>
    <col min="16135" max="16384" width="9.140625" style="213"/>
  </cols>
  <sheetData>
    <row r="1" spans="2:11" x14ac:dyDescent="0.2">
      <c r="B1" s="419" t="s">
        <v>6</v>
      </c>
      <c r="C1" s="419"/>
    </row>
    <row r="2" spans="2:11" s="214" customFormat="1" ht="12" customHeight="1" x14ac:dyDescent="0.25">
      <c r="B2" s="372" t="str">
        <f>'Príloha č. 1'!B2</f>
        <v>Príprava a dovoz stravy</v>
      </c>
      <c r="C2" s="371"/>
      <c r="D2" s="371"/>
      <c r="E2" s="371"/>
    </row>
    <row r="3" spans="2:11" x14ac:dyDescent="0.2">
      <c r="B3" s="420"/>
      <c r="C3" s="420"/>
      <c r="D3" s="420"/>
    </row>
    <row r="4" spans="2:11" ht="32.25" customHeight="1" x14ac:dyDescent="0.25">
      <c r="B4" s="421" t="s">
        <v>388</v>
      </c>
      <c r="C4" s="421"/>
      <c r="D4" s="421"/>
      <c r="E4" s="421"/>
      <c r="F4" s="215"/>
      <c r="G4" s="215"/>
      <c r="H4" s="215"/>
      <c r="I4" s="215"/>
      <c r="J4" s="215"/>
      <c r="K4" s="215"/>
    </row>
    <row r="6" spans="2:11" s="214" customFormat="1" ht="20.100000000000001" customHeight="1" x14ac:dyDescent="0.25">
      <c r="B6" s="422" t="s">
        <v>8</v>
      </c>
      <c r="C6" s="422"/>
      <c r="D6" s="380" t="str">
        <f>IF('Príloha č. 1'!$D$6="","",'Príloha č. 1'!$D$6)</f>
        <v/>
      </c>
      <c r="E6" s="381"/>
    </row>
    <row r="7" spans="2:11" s="214" customFormat="1" ht="20.100000000000001" customHeight="1" x14ac:dyDescent="0.25">
      <c r="B7" s="422" t="s">
        <v>9</v>
      </c>
      <c r="C7" s="422"/>
      <c r="D7" s="378" t="str">
        <f>IF('Príloha č. 1'!$D$7="","",'Príloha č. 1'!$D$7)</f>
        <v/>
      </c>
      <c r="E7" s="382"/>
    </row>
    <row r="8" spans="2:11" ht="20.100000000000001" customHeight="1" x14ac:dyDescent="0.2">
      <c r="B8" s="419" t="s">
        <v>10</v>
      </c>
      <c r="C8" s="419"/>
      <c r="D8" s="378" t="str">
        <f>IF('Príloha č. 1'!$D$8="","",'Príloha č. 1'!$D$8)</f>
        <v/>
      </c>
      <c r="E8" s="382"/>
    </row>
    <row r="9" spans="2:11" ht="20.100000000000001" customHeight="1" x14ac:dyDescent="0.2">
      <c r="B9" s="419" t="s">
        <v>11</v>
      </c>
      <c r="C9" s="419"/>
      <c r="D9" s="378" t="str">
        <f>IF('Príloha č. 1'!$D$9="","",'Príloha č. 1'!$D$9)</f>
        <v/>
      </c>
      <c r="E9" s="382"/>
    </row>
    <row r="10" spans="2:11" x14ac:dyDescent="0.2">
      <c r="D10" s="212"/>
    </row>
    <row r="11" spans="2:11" s="216" customFormat="1" x14ac:dyDescent="0.25">
      <c r="B11" s="423" t="s">
        <v>23</v>
      </c>
      <c r="C11" s="423"/>
      <c r="D11" s="423"/>
      <c r="E11" s="423"/>
    </row>
    <row r="12" spans="2:11" ht="52.5" customHeight="1" x14ac:dyDescent="0.2">
      <c r="B12" s="214" t="s">
        <v>24</v>
      </c>
      <c r="C12" s="422" t="s">
        <v>389</v>
      </c>
      <c r="D12" s="422"/>
      <c r="E12" s="422"/>
    </row>
    <row r="13" spans="2:11" ht="39" customHeight="1" x14ac:dyDescent="0.2">
      <c r="B13" s="214" t="s">
        <v>24</v>
      </c>
      <c r="C13" s="422" t="s">
        <v>390</v>
      </c>
      <c r="D13" s="422"/>
      <c r="E13" s="422"/>
    </row>
    <row r="14" spans="2:11" ht="39.75" customHeight="1" x14ac:dyDescent="0.2">
      <c r="B14" s="214" t="s">
        <v>24</v>
      </c>
      <c r="C14" s="422" t="s">
        <v>391</v>
      </c>
      <c r="D14" s="422"/>
      <c r="E14" s="422"/>
    </row>
    <row r="16" spans="2:11" s="216" customFormat="1" x14ac:dyDescent="0.25">
      <c r="B16" s="216" t="s">
        <v>18</v>
      </c>
      <c r="C16" s="377" t="str">
        <f>IF('Príloha č. 1'!$C$23="","",'Príloha č. 1'!$C$23)</f>
        <v/>
      </c>
    </row>
    <row r="17" spans="2:6" s="216" customFormat="1" x14ac:dyDescent="0.25">
      <c r="B17" s="216" t="s">
        <v>29</v>
      </c>
      <c r="C17" s="393" t="str">
        <f>IF('Príloha č. 1'!$C$24="","",'Príloha č. 1'!$C$24)</f>
        <v/>
      </c>
    </row>
    <row r="18" spans="2:6" x14ac:dyDescent="0.2">
      <c r="E18" s="216"/>
    </row>
    <row r="19" spans="2:6" x14ac:dyDescent="0.2">
      <c r="E19" s="217"/>
    </row>
    <row r="20" spans="2:6" ht="34.5" x14ac:dyDescent="0.2">
      <c r="E20" s="218" t="s">
        <v>392</v>
      </c>
    </row>
    <row r="21" spans="2:6" s="219" customFormat="1" x14ac:dyDescent="0.2">
      <c r="B21" s="424" t="s">
        <v>20</v>
      </c>
      <c r="C21" s="424"/>
    </row>
    <row r="22" spans="2:6" s="219" customFormat="1" ht="12" customHeight="1" x14ac:dyDescent="0.2">
      <c r="B22" s="391"/>
      <c r="C22" s="419" t="s">
        <v>21</v>
      </c>
      <c r="D22" s="419"/>
      <c r="E22" s="220"/>
      <c r="F22" s="221"/>
    </row>
  </sheetData>
  <mergeCells count="13">
    <mergeCell ref="B1:C1"/>
    <mergeCell ref="B3:D3"/>
    <mergeCell ref="B4:E4"/>
    <mergeCell ref="B6:C6"/>
    <mergeCell ref="C22:D22"/>
    <mergeCell ref="B7:C7"/>
    <mergeCell ref="B8:C8"/>
    <mergeCell ref="B9:C9"/>
    <mergeCell ref="B11:E11"/>
    <mergeCell ref="C12:E12"/>
    <mergeCell ref="C13:E13"/>
    <mergeCell ref="C14:E14"/>
    <mergeCell ref="B21:C21"/>
  </mergeCells>
  <conditionalFormatting sqref="B22">
    <cfRule type="containsBlanks" dxfId="59" priority="6">
      <formula>LEN(TRIM(B22))=0</formula>
    </cfRule>
  </conditionalFormatting>
  <conditionalFormatting sqref="D6">
    <cfRule type="containsBlanks" dxfId="58" priority="8">
      <formula>LEN(TRIM(D6))=0</formula>
    </cfRule>
  </conditionalFormatting>
  <conditionalFormatting sqref="D7">
    <cfRule type="containsBlanks" dxfId="57" priority="5">
      <formula>LEN(TRIM(D7))=0</formula>
    </cfRule>
  </conditionalFormatting>
  <conditionalFormatting sqref="D8">
    <cfRule type="containsBlanks" dxfId="56" priority="4">
      <formula>LEN(TRIM(D8))=0</formula>
    </cfRule>
  </conditionalFormatting>
  <conditionalFormatting sqref="D9">
    <cfRule type="containsBlanks" dxfId="55" priority="3">
      <formula>LEN(TRIM(D9))=0</formula>
    </cfRule>
  </conditionalFormatting>
  <conditionalFormatting sqref="C16">
    <cfRule type="containsBlanks" dxfId="54" priority="2">
      <formula>LEN(TRIM(C16))=0</formula>
    </cfRule>
  </conditionalFormatting>
  <conditionalFormatting sqref="C17">
    <cfRule type="containsBlanks" dxfId="53" priority="1">
      <formula>LEN(TRIM(C17))=0</formula>
    </cfRule>
  </conditionalFormatting>
  <pageMargins left="0.70866141732283472" right="0.70866141732283472" top="0.94488188976377963" bottom="0.74803149606299213" header="0.31496062992125984" footer="0.31496062992125984"/>
  <pageSetup paperSize="9" orientation="portrait" r:id="rId1"/>
  <headerFooter>
    <oddHeader>&amp;L&amp;"Arial,Tučné"&amp;10Príloha č. 4 SP&amp;"Arial,Normálne"
Vyhlásenie uchádzača ku konfliktom záujmov</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678F4-AC83-4B41-B66A-CA6A45FACC7F}">
  <sheetPr>
    <tabColor theme="9" tint="0.39997558519241921"/>
  </sheetPr>
  <dimension ref="B1:L159"/>
  <sheetViews>
    <sheetView showGridLines="0" zoomScaleNormal="100" workbookViewId="0">
      <selection activeCell="B9" sqref="B9:F9"/>
    </sheetView>
  </sheetViews>
  <sheetFormatPr defaultRowHeight="14.25" x14ac:dyDescent="0.2"/>
  <cols>
    <col min="1" max="1" width="1.85546875" style="169" customWidth="1"/>
    <col min="2" max="2" width="5.28515625" style="169" customWidth="1"/>
    <col min="3" max="3" width="7.42578125" style="169" customWidth="1"/>
    <col min="4" max="4" width="61.7109375" style="169" customWidth="1"/>
    <col min="5" max="5" width="15.7109375" style="169" customWidth="1"/>
    <col min="6" max="6" width="20.7109375" style="168" customWidth="1"/>
    <col min="7" max="7" width="28.28515625" style="169" customWidth="1"/>
    <col min="8" max="8" width="9.140625" style="169"/>
    <col min="9" max="9" width="9.140625" style="169" customWidth="1"/>
    <col min="10" max="16384" width="9.140625" style="169"/>
  </cols>
  <sheetData>
    <row r="1" spans="2:12" s="166" customFormat="1" ht="12.75" x14ac:dyDescent="0.2">
      <c r="B1" s="520" t="s">
        <v>6</v>
      </c>
      <c r="C1" s="520"/>
      <c r="D1" s="520"/>
      <c r="F1" s="167"/>
    </row>
    <row r="2" spans="2:12" s="166" customFormat="1" ht="15" customHeight="1" x14ac:dyDescent="0.2">
      <c r="B2" s="373" t="str">
        <f>'Príloha č. 1'!B2</f>
        <v>Príprava a dovoz stravy</v>
      </c>
      <c r="C2" s="373"/>
      <c r="D2" s="373"/>
      <c r="E2" s="373"/>
      <c r="F2" s="373"/>
    </row>
    <row r="3" spans="2:12" ht="15" customHeight="1" x14ac:dyDescent="0.2">
      <c r="B3" s="521"/>
      <c r="C3" s="521"/>
      <c r="D3" s="521"/>
      <c r="E3" s="521"/>
    </row>
    <row r="4" spans="2:12" ht="15" customHeight="1" x14ac:dyDescent="0.25">
      <c r="B4" s="522" t="s">
        <v>134</v>
      </c>
      <c r="C4" s="522"/>
      <c r="D4" s="522"/>
      <c r="E4" s="522"/>
      <c r="F4" s="522"/>
      <c r="G4" s="170"/>
      <c r="H4" s="170"/>
      <c r="I4" s="170"/>
      <c r="J4" s="170"/>
      <c r="K4" s="170"/>
      <c r="L4" s="170"/>
    </row>
    <row r="5" spans="2:12" s="171" customFormat="1" ht="15" customHeight="1" x14ac:dyDescent="0.2">
      <c r="B5" s="523" t="s">
        <v>143</v>
      </c>
      <c r="C5" s="523"/>
      <c r="D5" s="523"/>
      <c r="E5" s="27"/>
      <c r="F5" s="28"/>
    </row>
    <row r="6" spans="2:12" s="171" customFormat="1" ht="15" customHeight="1" x14ac:dyDescent="0.25">
      <c r="B6" s="524" t="s">
        <v>144</v>
      </c>
      <c r="C6" s="524"/>
      <c r="D6" s="524"/>
      <c r="E6" s="524"/>
      <c r="F6" s="524"/>
    </row>
    <row r="7" spans="2:12" s="172" customFormat="1" ht="15" customHeight="1" thickBot="1" x14ac:dyDescent="0.3">
      <c r="B7" s="29"/>
      <c r="C7" s="29"/>
      <c r="D7" s="29"/>
      <c r="E7" s="29"/>
      <c r="F7" s="30"/>
    </row>
    <row r="8" spans="2:12" s="171" customFormat="1" ht="42" customHeight="1" x14ac:dyDescent="0.25">
      <c r="B8" s="512" t="s">
        <v>145</v>
      </c>
      <c r="C8" s="513"/>
      <c r="D8" s="514"/>
      <c r="E8" s="259" t="s">
        <v>146</v>
      </c>
      <c r="F8" s="260" t="s">
        <v>147</v>
      </c>
      <c r="G8" s="173"/>
    </row>
    <row r="9" spans="2:12" s="171" customFormat="1" ht="164.25" customHeight="1" x14ac:dyDescent="0.2">
      <c r="B9" s="515" t="s">
        <v>403</v>
      </c>
      <c r="C9" s="516"/>
      <c r="D9" s="516"/>
      <c r="E9" s="516"/>
      <c r="F9" s="517"/>
      <c r="G9" s="174"/>
    </row>
    <row r="10" spans="2:12" s="171" customFormat="1" ht="36.75" customHeight="1" x14ac:dyDescent="0.25">
      <c r="B10" s="503" t="s">
        <v>148</v>
      </c>
      <c r="C10" s="504"/>
      <c r="D10" s="505"/>
      <c r="E10" s="509" t="s">
        <v>146</v>
      </c>
      <c r="F10" s="472" t="s">
        <v>147</v>
      </c>
      <c r="G10" s="173"/>
    </row>
    <row r="11" spans="2:12" s="175" customFormat="1" ht="12" customHeight="1" x14ac:dyDescent="0.25">
      <c r="B11" s="506"/>
      <c r="C11" s="507"/>
      <c r="D11" s="508"/>
      <c r="E11" s="510"/>
      <c r="F11" s="511"/>
    </row>
    <row r="12" spans="2:12" s="178" customFormat="1" ht="51" customHeight="1" x14ac:dyDescent="0.25">
      <c r="B12" s="261" t="s">
        <v>0</v>
      </c>
      <c r="C12" s="518" t="s">
        <v>460</v>
      </c>
      <c r="D12" s="519"/>
      <c r="E12" s="285" t="s">
        <v>149</v>
      </c>
      <c r="F12" s="262"/>
    </row>
    <row r="13" spans="2:12" s="178" customFormat="1" ht="26.25" customHeight="1" x14ac:dyDescent="0.25">
      <c r="B13" s="263" t="s">
        <v>1</v>
      </c>
      <c r="C13" s="525" t="s">
        <v>150</v>
      </c>
      <c r="D13" s="526"/>
      <c r="E13" s="286" t="s">
        <v>151</v>
      </c>
      <c r="F13" s="264"/>
      <c r="G13" s="182"/>
      <c r="I13" s="182"/>
      <c r="J13" s="182"/>
    </row>
    <row r="14" spans="2:12" s="171" customFormat="1" ht="18.75" customHeight="1" x14ac:dyDescent="0.25">
      <c r="B14" s="263" t="s">
        <v>2</v>
      </c>
      <c r="C14" s="527" t="s">
        <v>152</v>
      </c>
      <c r="D14" s="528"/>
      <c r="E14" s="286" t="s">
        <v>151</v>
      </c>
      <c r="F14" s="264"/>
      <c r="G14" s="459"/>
      <c r="H14" s="459"/>
    </row>
    <row r="15" spans="2:12" s="171" customFormat="1" ht="38.25" customHeight="1" x14ac:dyDescent="0.25">
      <c r="B15" s="263" t="s">
        <v>3</v>
      </c>
      <c r="C15" s="527" t="s">
        <v>153</v>
      </c>
      <c r="D15" s="528"/>
      <c r="E15" s="286" t="s">
        <v>151</v>
      </c>
      <c r="F15" s="264"/>
      <c r="G15" s="459"/>
      <c r="H15" s="459"/>
    </row>
    <row r="16" spans="2:12" s="171" customFormat="1" ht="26.25" customHeight="1" x14ac:dyDescent="0.25">
      <c r="B16" s="263" t="s">
        <v>4</v>
      </c>
      <c r="C16" s="527" t="s">
        <v>154</v>
      </c>
      <c r="D16" s="528"/>
      <c r="E16" s="286" t="s">
        <v>151</v>
      </c>
      <c r="F16" s="265"/>
      <c r="G16" s="501"/>
      <c r="H16" s="501"/>
    </row>
    <row r="17" spans="2:10" s="171" customFormat="1" ht="26.25" customHeight="1" x14ac:dyDescent="0.25">
      <c r="B17" s="266" t="s">
        <v>34</v>
      </c>
      <c r="C17" s="502" t="s">
        <v>365</v>
      </c>
      <c r="D17" s="498"/>
      <c r="E17" s="286" t="s">
        <v>151</v>
      </c>
      <c r="F17" s="265"/>
      <c r="G17" s="501"/>
      <c r="H17" s="501"/>
    </row>
    <row r="18" spans="2:10" s="171" customFormat="1" ht="20.100000000000001" customHeight="1" x14ac:dyDescent="0.25">
      <c r="B18" s="503" t="s">
        <v>155</v>
      </c>
      <c r="C18" s="504"/>
      <c r="D18" s="505"/>
      <c r="E18" s="509" t="s">
        <v>146</v>
      </c>
      <c r="F18" s="472" t="s">
        <v>147</v>
      </c>
    </row>
    <row r="19" spans="2:10" s="175" customFormat="1" ht="12" customHeight="1" x14ac:dyDescent="0.25">
      <c r="B19" s="506"/>
      <c r="C19" s="507"/>
      <c r="D19" s="508"/>
      <c r="E19" s="510"/>
      <c r="F19" s="511"/>
    </row>
    <row r="20" spans="2:10" s="171" customFormat="1" ht="20.100000000000001" customHeight="1" x14ac:dyDescent="0.25">
      <c r="B20" s="486" t="s">
        <v>156</v>
      </c>
      <c r="C20" s="487"/>
      <c r="D20" s="487"/>
      <c r="E20" s="487"/>
      <c r="F20" s="488"/>
    </row>
    <row r="21" spans="2:10" s="171" customFormat="1" ht="20.100000000000001" customHeight="1" x14ac:dyDescent="0.25">
      <c r="B21" s="329" t="s">
        <v>133</v>
      </c>
      <c r="C21" s="495" t="s">
        <v>157</v>
      </c>
      <c r="D21" s="496"/>
      <c r="E21" s="330" t="s">
        <v>151</v>
      </c>
      <c r="F21" s="279"/>
    </row>
    <row r="22" spans="2:10" s="171" customFormat="1" ht="39.75" customHeight="1" x14ac:dyDescent="0.25">
      <c r="B22" s="269" t="s">
        <v>131</v>
      </c>
      <c r="C22" s="497" t="s">
        <v>158</v>
      </c>
      <c r="D22" s="498"/>
      <c r="E22" s="287" t="s">
        <v>151</v>
      </c>
      <c r="F22" s="265"/>
    </row>
    <row r="23" spans="2:10" s="171" customFormat="1" ht="20.25" customHeight="1" x14ac:dyDescent="0.25">
      <c r="B23" s="483" t="s">
        <v>159</v>
      </c>
      <c r="C23" s="484"/>
      <c r="D23" s="484"/>
      <c r="E23" s="484"/>
      <c r="F23" s="485"/>
    </row>
    <row r="24" spans="2:10" s="171" customFormat="1" ht="20.100000000000001" customHeight="1" x14ac:dyDescent="0.25">
      <c r="B24" s="499" t="s">
        <v>160</v>
      </c>
      <c r="C24" s="500"/>
      <c r="D24" s="289" t="s">
        <v>161</v>
      </c>
      <c r="E24" s="285" t="s">
        <v>151</v>
      </c>
      <c r="F24" s="262"/>
    </row>
    <row r="25" spans="2:10" s="171" customFormat="1" ht="69" customHeight="1" x14ac:dyDescent="0.25">
      <c r="B25" s="268"/>
      <c r="C25" s="185" t="s">
        <v>162</v>
      </c>
      <c r="D25" s="331" t="s">
        <v>163</v>
      </c>
      <c r="E25" s="286" t="s">
        <v>151</v>
      </c>
      <c r="F25" s="264"/>
      <c r="G25" s="186"/>
    </row>
    <row r="26" spans="2:10" s="171" customFormat="1" ht="20.100000000000001" customHeight="1" x14ac:dyDescent="0.25">
      <c r="B26" s="268"/>
      <c r="C26" s="185" t="s">
        <v>164</v>
      </c>
      <c r="D26" s="331" t="s">
        <v>461</v>
      </c>
      <c r="E26" s="286" t="s">
        <v>151</v>
      </c>
      <c r="F26" s="264"/>
      <c r="G26" s="459"/>
      <c r="H26" s="459"/>
      <c r="I26" s="459"/>
      <c r="J26" s="459"/>
    </row>
    <row r="27" spans="2:10" s="171" customFormat="1" ht="68.25" customHeight="1" x14ac:dyDescent="0.25">
      <c r="B27" s="268"/>
      <c r="C27" s="185" t="s">
        <v>165</v>
      </c>
      <c r="D27" s="332" t="s">
        <v>462</v>
      </c>
      <c r="E27" s="286" t="s">
        <v>151</v>
      </c>
      <c r="F27" s="264"/>
      <c r="G27" s="186"/>
    </row>
    <row r="28" spans="2:10" s="171" customFormat="1" ht="52.5" customHeight="1" x14ac:dyDescent="0.25">
      <c r="B28" s="268"/>
      <c r="C28" s="185" t="s">
        <v>166</v>
      </c>
      <c r="D28" s="331" t="s">
        <v>366</v>
      </c>
      <c r="E28" s="286" t="s">
        <v>151</v>
      </c>
      <c r="F28" s="264"/>
      <c r="G28" s="459" t="s">
        <v>5</v>
      </c>
      <c r="H28" s="459"/>
      <c r="I28" s="459"/>
    </row>
    <row r="29" spans="2:10" s="171" customFormat="1" ht="27" customHeight="1" x14ac:dyDescent="0.25">
      <c r="B29" s="268"/>
      <c r="C29" s="185" t="s">
        <v>167</v>
      </c>
      <c r="D29" s="331" t="s">
        <v>367</v>
      </c>
      <c r="E29" s="286" t="s">
        <v>151</v>
      </c>
      <c r="F29" s="264"/>
    </row>
    <row r="30" spans="2:10" s="171" customFormat="1" ht="27" customHeight="1" x14ac:dyDescent="0.25">
      <c r="B30" s="268"/>
      <c r="C30" s="185" t="s">
        <v>168</v>
      </c>
      <c r="D30" s="331" t="s">
        <v>463</v>
      </c>
      <c r="E30" s="286" t="s">
        <v>151</v>
      </c>
      <c r="F30" s="264"/>
    </row>
    <row r="31" spans="2:10" s="171" customFormat="1" ht="20.100000000000001" customHeight="1" x14ac:dyDescent="0.25">
      <c r="B31" s="269"/>
      <c r="C31" s="187" t="s">
        <v>368</v>
      </c>
      <c r="D31" s="290" t="s">
        <v>169</v>
      </c>
      <c r="E31" s="287" t="s">
        <v>151</v>
      </c>
      <c r="F31" s="265"/>
    </row>
    <row r="32" spans="2:10" s="171" customFormat="1" ht="20.100000000000001" customHeight="1" x14ac:dyDescent="0.25">
      <c r="B32" s="483" t="s">
        <v>170</v>
      </c>
      <c r="C32" s="484"/>
      <c r="D32" s="484"/>
      <c r="E32" s="484"/>
      <c r="F32" s="485"/>
    </row>
    <row r="33" spans="2:9" s="171" customFormat="1" ht="27.75" customHeight="1" x14ac:dyDescent="0.25">
      <c r="B33" s="270"/>
      <c r="C33" s="188" t="s">
        <v>171</v>
      </c>
      <c r="D33" s="289" t="s">
        <v>172</v>
      </c>
      <c r="E33" s="285" t="s">
        <v>151</v>
      </c>
      <c r="F33" s="262"/>
    </row>
    <row r="34" spans="2:9" s="171" customFormat="1" ht="20.100000000000001" customHeight="1" x14ac:dyDescent="0.25">
      <c r="B34" s="268"/>
      <c r="C34" s="185" t="s">
        <v>173</v>
      </c>
      <c r="D34" s="331" t="s">
        <v>174</v>
      </c>
      <c r="E34" s="286" t="s">
        <v>151</v>
      </c>
      <c r="F34" s="264"/>
    </row>
    <row r="35" spans="2:9" s="171" customFormat="1" ht="20.100000000000001" customHeight="1" x14ac:dyDescent="0.25">
      <c r="B35" s="268"/>
      <c r="C35" s="185" t="s">
        <v>175</v>
      </c>
      <c r="D35" s="331" t="s">
        <v>176</v>
      </c>
      <c r="E35" s="286" t="s">
        <v>151</v>
      </c>
      <c r="F35" s="264"/>
    </row>
    <row r="36" spans="2:9" s="171" customFormat="1" ht="20.100000000000001" customHeight="1" x14ac:dyDescent="0.25">
      <c r="B36" s="268"/>
      <c r="C36" s="185" t="s">
        <v>177</v>
      </c>
      <c r="D36" s="331" t="s">
        <v>178</v>
      </c>
      <c r="E36" s="286" t="s">
        <v>151</v>
      </c>
      <c r="F36" s="264"/>
    </row>
    <row r="37" spans="2:9" s="171" customFormat="1" ht="27" customHeight="1" x14ac:dyDescent="0.25">
      <c r="B37" s="268"/>
      <c r="C37" s="185" t="s">
        <v>179</v>
      </c>
      <c r="D37" s="331" t="s">
        <v>180</v>
      </c>
      <c r="E37" s="286" t="s">
        <v>151</v>
      </c>
      <c r="F37" s="264"/>
      <c r="G37" s="459"/>
      <c r="H37" s="459"/>
      <c r="I37" s="459"/>
    </row>
    <row r="38" spans="2:9" s="171" customFormat="1" ht="39.950000000000003" customHeight="1" x14ac:dyDescent="0.25">
      <c r="B38" s="269"/>
      <c r="C38" s="187" t="s">
        <v>181</v>
      </c>
      <c r="D38" s="333" t="s">
        <v>404</v>
      </c>
      <c r="E38" s="287" t="s">
        <v>151</v>
      </c>
      <c r="F38" s="265"/>
      <c r="G38" s="459"/>
      <c r="H38" s="459"/>
      <c r="I38" s="459"/>
    </row>
    <row r="39" spans="2:9" s="171" customFormat="1" ht="20.100000000000001" customHeight="1" x14ac:dyDescent="0.25">
      <c r="B39" s="483" t="s">
        <v>182</v>
      </c>
      <c r="C39" s="484"/>
      <c r="D39" s="484"/>
      <c r="E39" s="484"/>
      <c r="F39" s="485"/>
    </row>
    <row r="40" spans="2:9" s="171" customFormat="1" ht="27" customHeight="1" x14ac:dyDescent="0.25">
      <c r="B40" s="270"/>
      <c r="C40" s="188" t="s">
        <v>183</v>
      </c>
      <c r="D40" s="289" t="s">
        <v>184</v>
      </c>
      <c r="E40" s="285" t="s">
        <v>151</v>
      </c>
      <c r="F40" s="262"/>
    </row>
    <row r="41" spans="2:9" s="171" customFormat="1" ht="28.5" customHeight="1" x14ac:dyDescent="0.25">
      <c r="B41" s="268"/>
      <c r="C41" s="185" t="s">
        <v>185</v>
      </c>
      <c r="D41" s="331" t="s">
        <v>186</v>
      </c>
      <c r="E41" s="286" t="s">
        <v>151</v>
      </c>
      <c r="F41" s="264"/>
      <c r="G41" s="493"/>
      <c r="H41" s="494"/>
      <c r="I41" s="494"/>
    </row>
    <row r="42" spans="2:9" s="171" customFormat="1" ht="20.100000000000001" customHeight="1" x14ac:dyDescent="0.25">
      <c r="B42" s="268"/>
      <c r="C42" s="185" t="s">
        <v>187</v>
      </c>
      <c r="D42" s="331" t="s">
        <v>188</v>
      </c>
      <c r="E42" s="286" t="s">
        <v>151</v>
      </c>
      <c r="F42" s="264"/>
    </row>
    <row r="43" spans="2:9" s="171" customFormat="1" ht="39" customHeight="1" x14ac:dyDescent="0.25">
      <c r="B43" s="268"/>
      <c r="C43" s="185" t="s">
        <v>189</v>
      </c>
      <c r="D43" s="331" t="s">
        <v>190</v>
      </c>
      <c r="E43" s="286" t="s">
        <v>151</v>
      </c>
      <c r="F43" s="264"/>
    </row>
    <row r="44" spans="2:9" s="171" customFormat="1" ht="40.5" customHeight="1" x14ac:dyDescent="0.25">
      <c r="B44" s="268"/>
      <c r="C44" s="185" t="s">
        <v>191</v>
      </c>
      <c r="D44" s="331" t="s">
        <v>192</v>
      </c>
      <c r="E44" s="286" t="s">
        <v>151</v>
      </c>
      <c r="F44" s="264"/>
      <c r="G44" s="459"/>
      <c r="H44" s="460"/>
      <c r="I44" s="460"/>
    </row>
    <row r="45" spans="2:9" s="171" customFormat="1" ht="39" customHeight="1" x14ac:dyDescent="0.25">
      <c r="B45" s="268"/>
      <c r="C45" s="185" t="s">
        <v>193</v>
      </c>
      <c r="D45" s="331" t="s">
        <v>308</v>
      </c>
      <c r="E45" s="286" t="s">
        <v>151</v>
      </c>
      <c r="F45" s="264"/>
      <c r="G45" s="459"/>
      <c r="H45" s="460"/>
      <c r="I45" s="460"/>
    </row>
    <row r="46" spans="2:9" s="171" customFormat="1" ht="27.75" customHeight="1" x14ac:dyDescent="0.25">
      <c r="B46" s="268"/>
      <c r="C46" s="185" t="s">
        <v>194</v>
      </c>
      <c r="D46" s="331" t="s">
        <v>195</v>
      </c>
      <c r="E46" s="286" t="s">
        <v>151</v>
      </c>
      <c r="F46" s="264"/>
    </row>
    <row r="47" spans="2:9" s="171" customFormat="1" ht="105" customHeight="1" x14ac:dyDescent="0.25">
      <c r="B47" s="269"/>
      <c r="C47" s="187" t="s">
        <v>196</v>
      </c>
      <c r="D47" s="290" t="s">
        <v>369</v>
      </c>
      <c r="E47" s="287" t="s">
        <v>151</v>
      </c>
      <c r="F47" s="265"/>
    </row>
    <row r="48" spans="2:9" s="171" customFormat="1" ht="20.100000000000001" customHeight="1" x14ac:dyDescent="0.25">
      <c r="B48" s="483" t="s">
        <v>197</v>
      </c>
      <c r="C48" s="484"/>
      <c r="D48" s="484"/>
      <c r="E48" s="484"/>
      <c r="F48" s="485"/>
    </row>
    <row r="49" spans="2:9" s="171" customFormat="1" ht="24.95" customHeight="1" x14ac:dyDescent="0.25">
      <c r="B49" s="270"/>
      <c r="C49" s="188" t="s">
        <v>198</v>
      </c>
      <c r="D49" s="289" t="s">
        <v>199</v>
      </c>
      <c r="E49" s="285" t="s">
        <v>151</v>
      </c>
      <c r="F49" s="262"/>
    </row>
    <row r="50" spans="2:9" s="171" customFormat="1" ht="39.75" customHeight="1" x14ac:dyDescent="0.25">
      <c r="B50" s="268"/>
      <c r="C50" s="185" t="s">
        <v>200</v>
      </c>
      <c r="D50" s="331" t="s">
        <v>201</v>
      </c>
      <c r="E50" s="286" t="s">
        <v>151</v>
      </c>
      <c r="F50" s="264"/>
      <c r="G50" s="493"/>
      <c r="H50" s="494"/>
      <c r="I50" s="494"/>
    </row>
    <row r="51" spans="2:9" s="171" customFormat="1" ht="24.95" customHeight="1" x14ac:dyDescent="0.25">
      <c r="B51" s="269"/>
      <c r="C51" s="187" t="s">
        <v>202</v>
      </c>
      <c r="D51" s="290" t="s">
        <v>203</v>
      </c>
      <c r="E51" s="287" t="s">
        <v>151</v>
      </c>
      <c r="F51" s="265"/>
    </row>
    <row r="52" spans="2:9" s="171" customFormat="1" ht="20.100000000000001" customHeight="1" x14ac:dyDescent="0.25">
      <c r="B52" s="483" t="s">
        <v>204</v>
      </c>
      <c r="C52" s="484"/>
      <c r="D52" s="484"/>
      <c r="E52" s="484"/>
      <c r="F52" s="485"/>
    </row>
    <row r="53" spans="2:9" s="171" customFormat="1" ht="24.95" customHeight="1" x14ac:dyDescent="0.25">
      <c r="B53" s="270"/>
      <c r="C53" s="188" t="s">
        <v>205</v>
      </c>
      <c r="D53" s="289" t="s">
        <v>206</v>
      </c>
      <c r="E53" s="285" t="s">
        <v>151</v>
      </c>
      <c r="F53" s="262"/>
    </row>
    <row r="54" spans="2:9" s="171" customFormat="1" ht="24.95" customHeight="1" x14ac:dyDescent="0.25">
      <c r="B54" s="268"/>
      <c r="C54" s="185" t="s">
        <v>207</v>
      </c>
      <c r="D54" s="331" t="s">
        <v>208</v>
      </c>
      <c r="E54" s="286" t="s">
        <v>151</v>
      </c>
      <c r="F54" s="264"/>
      <c r="G54" s="492"/>
      <c r="H54" s="460"/>
      <c r="I54" s="460"/>
    </row>
    <row r="55" spans="2:9" s="171" customFormat="1" ht="51" x14ac:dyDescent="0.25">
      <c r="B55" s="268"/>
      <c r="C55" s="185" t="s">
        <v>209</v>
      </c>
      <c r="D55" s="331" t="s">
        <v>370</v>
      </c>
      <c r="E55" s="286" t="s">
        <v>151</v>
      </c>
      <c r="F55" s="264"/>
      <c r="G55" s="459"/>
      <c r="H55" s="460"/>
      <c r="I55" s="460"/>
    </row>
    <row r="56" spans="2:9" s="171" customFormat="1" ht="24" customHeight="1" x14ac:dyDescent="0.25">
      <c r="B56" s="268"/>
      <c r="C56" s="185" t="s">
        <v>210</v>
      </c>
      <c r="D56" s="331" t="s">
        <v>211</v>
      </c>
      <c r="E56" s="286" t="s">
        <v>151</v>
      </c>
      <c r="F56" s="264"/>
    </row>
    <row r="57" spans="2:9" s="171" customFormat="1" ht="24" customHeight="1" x14ac:dyDescent="0.25">
      <c r="B57" s="268"/>
      <c r="C57" s="185" t="s">
        <v>212</v>
      </c>
      <c r="D57" s="331" t="s">
        <v>213</v>
      </c>
      <c r="E57" s="286" t="s">
        <v>151</v>
      </c>
      <c r="F57" s="264"/>
    </row>
    <row r="58" spans="2:9" s="171" customFormat="1" ht="24" customHeight="1" x14ac:dyDescent="0.25">
      <c r="B58" s="269"/>
      <c r="C58" s="187" t="s">
        <v>214</v>
      </c>
      <c r="D58" s="290" t="s">
        <v>215</v>
      </c>
      <c r="E58" s="287" t="s">
        <v>151</v>
      </c>
      <c r="F58" s="265"/>
    </row>
    <row r="59" spans="2:9" s="171" customFormat="1" ht="20.100000000000001" customHeight="1" x14ac:dyDescent="0.25">
      <c r="B59" s="483" t="s">
        <v>216</v>
      </c>
      <c r="C59" s="484"/>
      <c r="D59" s="484"/>
      <c r="E59" s="484"/>
      <c r="F59" s="485"/>
    </row>
    <row r="60" spans="2:9" s="171" customFormat="1" ht="24.95" customHeight="1" x14ac:dyDescent="0.25">
      <c r="B60" s="270"/>
      <c r="C60" s="188" t="s">
        <v>217</v>
      </c>
      <c r="D60" s="289" t="s">
        <v>218</v>
      </c>
      <c r="E60" s="285" t="s">
        <v>151</v>
      </c>
      <c r="F60" s="262"/>
    </row>
    <row r="61" spans="2:9" s="171" customFormat="1" ht="20.25" customHeight="1" x14ac:dyDescent="0.25">
      <c r="B61" s="268"/>
      <c r="C61" s="185" t="s">
        <v>219</v>
      </c>
      <c r="D61" s="331" t="s">
        <v>220</v>
      </c>
      <c r="E61" s="286" t="s">
        <v>151</v>
      </c>
      <c r="F61" s="264"/>
      <c r="G61" s="459"/>
      <c r="H61" s="460"/>
      <c r="I61" s="460"/>
    </row>
    <row r="62" spans="2:9" s="171" customFormat="1" ht="20.25" customHeight="1" x14ac:dyDescent="0.25">
      <c r="B62" s="268"/>
      <c r="C62" s="185" t="s">
        <v>221</v>
      </c>
      <c r="D62" s="331" t="s">
        <v>222</v>
      </c>
      <c r="E62" s="286" t="s">
        <v>151</v>
      </c>
      <c r="F62" s="264"/>
    </row>
    <row r="63" spans="2:9" s="171" customFormat="1" ht="20.25" customHeight="1" x14ac:dyDescent="0.25">
      <c r="B63" s="269"/>
      <c r="C63" s="187" t="s">
        <v>223</v>
      </c>
      <c r="D63" s="334" t="s">
        <v>224</v>
      </c>
      <c r="E63" s="287" t="s">
        <v>151</v>
      </c>
      <c r="F63" s="265"/>
    </row>
    <row r="64" spans="2:9" s="171" customFormat="1" ht="20.100000000000001" customHeight="1" x14ac:dyDescent="0.25">
      <c r="B64" s="483" t="s">
        <v>225</v>
      </c>
      <c r="C64" s="484"/>
      <c r="D64" s="484"/>
      <c r="E64" s="484"/>
      <c r="F64" s="485"/>
    </row>
    <row r="65" spans="2:9" s="171" customFormat="1" ht="27.75" customHeight="1" x14ac:dyDescent="0.25">
      <c r="B65" s="270"/>
      <c r="C65" s="188" t="s">
        <v>226</v>
      </c>
      <c r="D65" s="289" t="s">
        <v>227</v>
      </c>
      <c r="E65" s="285" t="s">
        <v>151</v>
      </c>
      <c r="F65" s="262"/>
    </row>
    <row r="66" spans="2:9" s="171" customFormat="1" ht="27.75" customHeight="1" x14ac:dyDescent="0.25">
      <c r="B66" s="268"/>
      <c r="C66" s="185" t="s">
        <v>228</v>
      </c>
      <c r="D66" s="331" t="s">
        <v>229</v>
      </c>
      <c r="E66" s="286" t="s">
        <v>151</v>
      </c>
      <c r="F66" s="264"/>
      <c r="G66" s="459"/>
      <c r="H66" s="460"/>
      <c r="I66" s="460"/>
    </row>
    <row r="67" spans="2:9" s="171" customFormat="1" ht="56.25" customHeight="1" x14ac:dyDescent="0.25">
      <c r="B67" s="269"/>
      <c r="C67" s="187" t="s">
        <v>230</v>
      </c>
      <c r="D67" s="290" t="s">
        <v>231</v>
      </c>
      <c r="E67" s="287" t="s">
        <v>151</v>
      </c>
      <c r="F67" s="265"/>
    </row>
    <row r="68" spans="2:9" s="171" customFormat="1" ht="20.100000000000001" customHeight="1" x14ac:dyDescent="0.25">
      <c r="B68" s="486" t="s">
        <v>232</v>
      </c>
      <c r="C68" s="487"/>
      <c r="D68" s="487"/>
      <c r="E68" s="487"/>
      <c r="F68" s="488"/>
    </row>
    <row r="69" spans="2:9" s="171" customFormat="1" ht="20.100000000000001" customHeight="1" x14ac:dyDescent="0.25">
      <c r="B69" s="489" t="s">
        <v>233</v>
      </c>
      <c r="C69" s="490"/>
      <c r="D69" s="490"/>
      <c r="E69" s="490"/>
      <c r="F69" s="491"/>
    </row>
    <row r="70" spans="2:9" s="171" customFormat="1" ht="19.5" customHeight="1" x14ac:dyDescent="0.25">
      <c r="B70" s="483" t="s">
        <v>234</v>
      </c>
      <c r="C70" s="484"/>
      <c r="D70" s="484"/>
      <c r="E70" s="484"/>
      <c r="F70" s="485"/>
    </row>
    <row r="71" spans="2:9" s="171" customFormat="1" ht="67.5" customHeight="1" x14ac:dyDescent="0.25">
      <c r="B71" s="271"/>
      <c r="C71" s="189" t="s">
        <v>235</v>
      </c>
      <c r="D71" s="336" t="s">
        <v>405</v>
      </c>
      <c r="E71" s="335" t="s">
        <v>151</v>
      </c>
      <c r="F71" s="272"/>
      <c r="G71" s="459"/>
      <c r="H71" s="460"/>
      <c r="I71" s="460"/>
    </row>
    <row r="72" spans="2:9" s="171" customFormat="1" ht="19.5" customHeight="1" x14ac:dyDescent="0.25">
      <c r="B72" s="483" t="s">
        <v>236</v>
      </c>
      <c r="C72" s="484"/>
      <c r="D72" s="484"/>
      <c r="E72" s="484"/>
      <c r="F72" s="485"/>
    </row>
    <row r="73" spans="2:9" s="171" customFormat="1" ht="30" customHeight="1" x14ac:dyDescent="0.25">
      <c r="B73" s="270"/>
      <c r="C73" s="188" t="s">
        <v>237</v>
      </c>
      <c r="D73" s="289" t="s">
        <v>238</v>
      </c>
      <c r="E73" s="285" t="s">
        <v>151</v>
      </c>
      <c r="F73" s="262"/>
      <c r="G73" s="459"/>
      <c r="H73" s="460"/>
      <c r="I73" s="460"/>
    </row>
    <row r="74" spans="2:9" s="171" customFormat="1" ht="30" customHeight="1" x14ac:dyDescent="0.25">
      <c r="B74" s="268"/>
      <c r="C74" s="185" t="s">
        <v>239</v>
      </c>
      <c r="D74" s="331" t="s">
        <v>240</v>
      </c>
      <c r="E74" s="286" t="s">
        <v>151</v>
      </c>
      <c r="F74" s="264"/>
      <c r="G74" s="190"/>
    </row>
    <row r="75" spans="2:9" s="171" customFormat="1" ht="30" customHeight="1" x14ac:dyDescent="0.25">
      <c r="B75" s="269"/>
      <c r="C75" s="187" t="s">
        <v>241</v>
      </c>
      <c r="D75" s="290" t="s">
        <v>242</v>
      </c>
      <c r="E75" s="287" t="s">
        <v>151</v>
      </c>
      <c r="F75" s="265"/>
      <c r="G75" s="190"/>
    </row>
    <row r="76" spans="2:9" s="171" customFormat="1" ht="19.5" customHeight="1" x14ac:dyDescent="0.25">
      <c r="B76" s="483" t="s">
        <v>243</v>
      </c>
      <c r="C76" s="484"/>
      <c r="D76" s="484"/>
      <c r="E76" s="484"/>
      <c r="F76" s="485"/>
      <c r="G76" s="186"/>
    </row>
    <row r="77" spans="2:9" s="171" customFormat="1" ht="27" customHeight="1" x14ac:dyDescent="0.25">
      <c r="B77" s="270"/>
      <c r="C77" s="188" t="s">
        <v>244</v>
      </c>
      <c r="D77" s="289" t="s">
        <v>245</v>
      </c>
      <c r="E77" s="285" t="s">
        <v>151</v>
      </c>
      <c r="F77" s="262"/>
      <c r="G77" s="459"/>
      <c r="H77" s="460"/>
      <c r="I77" s="460"/>
    </row>
    <row r="78" spans="2:9" s="171" customFormat="1" ht="27" customHeight="1" x14ac:dyDescent="0.25">
      <c r="B78" s="269"/>
      <c r="C78" s="187" t="s">
        <v>246</v>
      </c>
      <c r="D78" s="290" t="s">
        <v>247</v>
      </c>
      <c r="E78" s="287" t="s">
        <v>151</v>
      </c>
      <c r="F78" s="265"/>
    </row>
    <row r="79" spans="2:9" s="171" customFormat="1" ht="19.5" customHeight="1" x14ac:dyDescent="0.25">
      <c r="B79" s="461" t="s">
        <v>248</v>
      </c>
      <c r="C79" s="462"/>
      <c r="D79" s="462"/>
      <c r="E79" s="462"/>
      <c r="F79" s="463"/>
    </row>
    <row r="80" spans="2:9" s="171" customFormat="1" ht="92.1" customHeight="1" x14ac:dyDescent="0.25">
      <c r="B80" s="270"/>
      <c r="C80" s="188" t="s">
        <v>249</v>
      </c>
      <c r="D80" s="289" t="s">
        <v>464</v>
      </c>
      <c r="E80" s="285" t="s">
        <v>151</v>
      </c>
      <c r="F80" s="262"/>
      <c r="G80" s="459"/>
      <c r="H80" s="460"/>
      <c r="I80" s="460"/>
    </row>
    <row r="81" spans="2:10" s="171" customFormat="1" ht="51" customHeight="1" x14ac:dyDescent="0.25">
      <c r="B81" s="268"/>
      <c r="C81" s="185" t="s">
        <v>250</v>
      </c>
      <c r="D81" s="331" t="s">
        <v>371</v>
      </c>
      <c r="E81" s="286" t="s">
        <v>459</v>
      </c>
      <c r="F81" s="264"/>
      <c r="G81" s="459"/>
      <c r="H81" s="460"/>
      <c r="I81" s="460"/>
    </row>
    <row r="82" spans="2:10" s="171" customFormat="1" ht="45" customHeight="1" x14ac:dyDescent="0.25">
      <c r="B82" s="268"/>
      <c r="C82" s="185" t="s">
        <v>251</v>
      </c>
      <c r="D82" s="331" t="s">
        <v>372</v>
      </c>
      <c r="E82" s="286" t="s">
        <v>151</v>
      </c>
      <c r="F82" s="264"/>
      <c r="G82" s="167"/>
      <c r="H82" s="191"/>
      <c r="I82" s="191"/>
    </row>
    <row r="83" spans="2:10" s="171" customFormat="1" ht="39.950000000000003" customHeight="1" x14ac:dyDescent="0.25">
      <c r="B83" s="268"/>
      <c r="C83" s="185" t="s">
        <v>252</v>
      </c>
      <c r="D83" s="331" t="s">
        <v>406</v>
      </c>
      <c r="E83" s="286" t="s">
        <v>151</v>
      </c>
      <c r="F83" s="264"/>
      <c r="G83" s="167"/>
      <c r="H83" s="191"/>
      <c r="I83" s="191"/>
    </row>
    <row r="84" spans="2:10" s="171" customFormat="1" ht="20.100000000000001" customHeight="1" x14ac:dyDescent="0.25">
      <c r="B84" s="464" t="s">
        <v>253</v>
      </c>
      <c r="C84" s="465"/>
      <c r="D84" s="466"/>
      <c r="E84" s="470" t="s">
        <v>146</v>
      </c>
      <c r="F84" s="472" t="s">
        <v>147</v>
      </c>
    </row>
    <row r="85" spans="2:10" s="171" customFormat="1" ht="20.100000000000001" customHeight="1" x14ac:dyDescent="0.25">
      <c r="B85" s="467"/>
      <c r="C85" s="468"/>
      <c r="D85" s="469"/>
      <c r="E85" s="471"/>
      <c r="F85" s="473"/>
      <c r="G85" s="186"/>
    </row>
    <row r="86" spans="2:10" s="171" customFormat="1" ht="69" customHeight="1" x14ac:dyDescent="0.25">
      <c r="B86" s="271"/>
      <c r="C86" s="189" t="s">
        <v>254</v>
      </c>
      <c r="D86" s="336" t="s">
        <v>255</v>
      </c>
      <c r="E86" s="335" t="s">
        <v>151</v>
      </c>
      <c r="F86" s="272"/>
      <c r="G86" s="474"/>
      <c r="H86" s="475"/>
      <c r="I86" s="475"/>
    </row>
    <row r="87" spans="2:10" s="171" customFormat="1" ht="20.100000000000001" customHeight="1" x14ac:dyDescent="0.25">
      <c r="B87" s="464" t="s">
        <v>256</v>
      </c>
      <c r="C87" s="465"/>
      <c r="D87" s="466"/>
      <c r="E87" s="470" t="s">
        <v>146</v>
      </c>
      <c r="F87" s="472" t="s">
        <v>147</v>
      </c>
    </row>
    <row r="88" spans="2:10" s="171" customFormat="1" ht="20.100000000000001" customHeight="1" x14ac:dyDescent="0.25">
      <c r="B88" s="467"/>
      <c r="C88" s="468"/>
      <c r="D88" s="469"/>
      <c r="E88" s="471"/>
      <c r="F88" s="473"/>
    </row>
    <row r="89" spans="2:10" s="171" customFormat="1" ht="20.100000000000001" customHeight="1" x14ac:dyDescent="0.25">
      <c r="B89" s="476" t="s">
        <v>257</v>
      </c>
      <c r="C89" s="477"/>
      <c r="D89" s="477"/>
      <c r="E89" s="192"/>
      <c r="F89" s="273"/>
    </row>
    <row r="90" spans="2:10" s="175" customFormat="1" ht="24.95" customHeight="1" x14ac:dyDescent="0.25">
      <c r="B90" s="274" t="s">
        <v>0</v>
      </c>
      <c r="C90" s="433" t="s">
        <v>258</v>
      </c>
      <c r="D90" s="478"/>
      <c r="E90" s="337" t="s">
        <v>35</v>
      </c>
      <c r="F90" s="262" t="s">
        <v>35</v>
      </c>
    </row>
    <row r="91" spans="2:10" s="175" customFormat="1" ht="30" customHeight="1" x14ac:dyDescent="0.25">
      <c r="B91" s="275"/>
      <c r="C91" s="346" t="s">
        <v>133</v>
      </c>
      <c r="D91" s="347" t="s">
        <v>259</v>
      </c>
      <c r="E91" s="285" t="s">
        <v>91</v>
      </c>
      <c r="F91" s="262"/>
    </row>
    <row r="92" spans="2:10" s="178" customFormat="1" ht="20.100000000000001" customHeight="1" x14ac:dyDescent="0.25">
      <c r="B92" s="276"/>
      <c r="C92" s="348" t="s">
        <v>131</v>
      </c>
      <c r="D92" s="349" t="s">
        <v>132</v>
      </c>
      <c r="E92" s="286" t="s">
        <v>91</v>
      </c>
      <c r="F92" s="264"/>
    </row>
    <row r="93" spans="2:10" s="178" customFormat="1" ht="20.100000000000001" customHeight="1" x14ac:dyDescent="0.25">
      <c r="B93" s="276"/>
      <c r="C93" s="350" t="s">
        <v>129</v>
      </c>
      <c r="D93" s="349" t="s">
        <v>130</v>
      </c>
      <c r="E93" s="286" t="s">
        <v>91</v>
      </c>
      <c r="F93" s="264"/>
    </row>
    <row r="94" spans="2:10" s="178" customFormat="1" ht="20.100000000000001" customHeight="1" x14ac:dyDescent="0.25">
      <c r="B94" s="276"/>
      <c r="C94" s="350" t="s">
        <v>127</v>
      </c>
      <c r="D94" s="349" t="s">
        <v>128</v>
      </c>
      <c r="E94" s="286" t="s">
        <v>91</v>
      </c>
      <c r="F94" s="264"/>
    </row>
    <row r="95" spans="2:10" s="178" customFormat="1" ht="20.100000000000001" customHeight="1" x14ac:dyDescent="0.25">
      <c r="B95" s="266"/>
      <c r="C95" s="350" t="s">
        <v>125</v>
      </c>
      <c r="D95" s="351" t="s">
        <v>126</v>
      </c>
      <c r="E95" s="287" t="s">
        <v>91</v>
      </c>
      <c r="F95" s="265"/>
      <c r="G95" s="181"/>
      <c r="H95" s="181"/>
      <c r="I95" s="181"/>
      <c r="J95" s="181"/>
    </row>
    <row r="96" spans="2:10" s="397" customFormat="1" ht="30" customHeight="1" x14ac:dyDescent="0.25">
      <c r="B96" s="394" t="s">
        <v>1</v>
      </c>
      <c r="C96" s="479" t="s">
        <v>407</v>
      </c>
      <c r="D96" s="480"/>
      <c r="E96" s="395" t="s">
        <v>91</v>
      </c>
      <c r="F96" s="396"/>
    </row>
    <row r="97" spans="2:7" s="178" customFormat="1" ht="39.950000000000003" customHeight="1" x14ac:dyDescent="0.25">
      <c r="B97" s="276" t="s">
        <v>2</v>
      </c>
      <c r="C97" s="481" t="s">
        <v>260</v>
      </c>
      <c r="D97" s="482"/>
      <c r="E97" s="339" t="s">
        <v>91</v>
      </c>
      <c r="F97" s="278"/>
      <c r="G97" s="181"/>
    </row>
    <row r="98" spans="2:7" s="178" customFormat="1" ht="24.95" customHeight="1" x14ac:dyDescent="0.25">
      <c r="B98" s="274" t="s">
        <v>3</v>
      </c>
      <c r="C98" s="448" t="s">
        <v>408</v>
      </c>
      <c r="D98" s="454"/>
      <c r="E98" s="338" t="s">
        <v>35</v>
      </c>
      <c r="F98" s="272" t="s">
        <v>35</v>
      </c>
    </row>
    <row r="99" spans="2:7" s="178" customFormat="1" ht="30" customHeight="1" x14ac:dyDescent="0.25">
      <c r="B99" s="276"/>
      <c r="C99" s="348" t="s">
        <v>261</v>
      </c>
      <c r="D99" s="352" t="s">
        <v>465</v>
      </c>
      <c r="E99" s="340" t="s">
        <v>91</v>
      </c>
      <c r="F99" s="279"/>
    </row>
    <row r="100" spans="2:7" s="178" customFormat="1" ht="30" customHeight="1" x14ac:dyDescent="0.25">
      <c r="B100" s="276"/>
      <c r="C100" s="350" t="s">
        <v>262</v>
      </c>
      <c r="D100" s="349" t="s">
        <v>409</v>
      </c>
      <c r="E100" s="341" t="s">
        <v>91</v>
      </c>
      <c r="F100" s="264"/>
    </row>
    <row r="101" spans="2:7" s="178" customFormat="1" ht="19.5" customHeight="1" x14ac:dyDescent="0.25">
      <c r="B101" s="276"/>
      <c r="C101" s="350" t="s">
        <v>263</v>
      </c>
      <c r="D101" s="349" t="s">
        <v>135</v>
      </c>
      <c r="E101" s="341" t="s">
        <v>91</v>
      </c>
      <c r="F101" s="264"/>
    </row>
    <row r="102" spans="2:7" s="178" customFormat="1" ht="45" customHeight="1" x14ac:dyDescent="0.25">
      <c r="B102" s="266"/>
      <c r="C102" s="353" t="s">
        <v>264</v>
      </c>
      <c r="D102" s="354" t="s">
        <v>410</v>
      </c>
      <c r="E102" s="342" t="s">
        <v>91</v>
      </c>
      <c r="F102" s="280"/>
    </row>
    <row r="103" spans="2:7" s="178" customFormat="1" ht="24.95" customHeight="1" x14ac:dyDescent="0.25">
      <c r="B103" s="274" t="s">
        <v>4</v>
      </c>
      <c r="C103" s="455" t="s">
        <v>124</v>
      </c>
      <c r="D103" s="456"/>
      <c r="E103" s="335" t="s">
        <v>35</v>
      </c>
      <c r="F103" s="272" t="s">
        <v>35</v>
      </c>
    </row>
    <row r="104" spans="2:7" s="178" customFormat="1" ht="20.100000000000001" customHeight="1" x14ac:dyDescent="0.25">
      <c r="B104" s="276"/>
      <c r="C104" s="355" t="s">
        <v>123</v>
      </c>
      <c r="D104" s="352" t="s">
        <v>122</v>
      </c>
      <c r="E104" s="340" t="s">
        <v>91</v>
      </c>
      <c r="F104" s="279"/>
    </row>
    <row r="105" spans="2:7" s="178" customFormat="1" ht="20.100000000000001" customHeight="1" x14ac:dyDescent="0.25">
      <c r="B105" s="266"/>
      <c r="C105" s="356" t="s">
        <v>265</v>
      </c>
      <c r="D105" s="354" t="s">
        <v>121</v>
      </c>
      <c r="E105" s="343" t="s">
        <v>91</v>
      </c>
      <c r="F105" s="265"/>
    </row>
    <row r="106" spans="2:7" s="178" customFormat="1" ht="24.95" customHeight="1" x14ac:dyDescent="0.25">
      <c r="B106" s="274" t="s">
        <v>34</v>
      </c>
      <c r="C106" s="455" t="s">
        <v>120</v>
      </c>
      <c r="D106" s="456"/>
      <c r="E106" s="335" t="s">
        <v>91</v>
      </c>
      <c r="F106" s="265"/>
    </row>
    <row r="107" spans="2:7" s="178" customFormat="1" ht="20.100000000000001" customHeight="1" x14ac:dyDescent="0.25">
      <c r="B107" s="276"/>
      <c r="C107" s="357" t="s">
        <v>266</v>
      </c>
      <c r="D107" s="347" t="s">
        <v>466</v>
      </c>
      <c r="E107" s="337" t="s">
        <v>91</v>
      </c>
      <c r="F107" s="262"/>
    </row>
    <row r="108" spans="2:7" s="178" customFormat="1" ht="20.100000000000001" customHeight="1" x14ac:dyDescent="0.25">
      <c r="B108" s="276"/>
      <c r="C108" s="197" t="s">
        <v>119</v>
      </c>
      <c r="D108" s="349" t="s">
        <v>136</v>
      </c>
      <c r="E108" s="341" t="s">
        <v>91</v>
      </c>
      <c r="F108" s="264"/>
    </row>
    <row r="109" spans="2:7" s="178" customFormat="1" ht="20.100000000000001" customHeight="1" x14ac:dyDescent="0.25">
      <c r="B109" s="266"/>
      <c r="C109" s="356" t="s">
        <v>267</v>
      </c>
      <c r="D109" s="354" t="s">
        <v>268</v>
      </c>
      <c r="E109" s="342" t="s">
        <v>91</v>
      </c>
      <c r="F109" s="280"/>
    </row>
    <row r="110" spans="2:7" s="178" customFormat="1" ht="24.95" customHeight="1" x14ac:dyDescent="0.25">
      <c r="B110" s="274" t="s">
        <v>118</v>
      </c>
      <c r="C110" s="455" t="s">
        <v>137</v>
      </c>
      <c r="D110" s="456"/>
      <c r="E110" s="335" t="s">
        <v>35</v>
      </c>
      <c r="F110" s="272" t="s">
        <v>35</v>
      </c>
    </row>
    <row r="111" spans="2:7" s="178" customFormat="1" ht="20.100000000000001" customHeight="1" x14ac:dyDescent="0.25">
      <c r="B111" s="276"/>
      <c r="C111" s="355" t="s">
        <v>269</v>
      </c>
      <c r="D111" s="358" t="s">
        <v>138</v>
      </c>
      <c r="E111" s="340" t="s">
        <v>91</v>
      </c>
      <c r="F111" s="279"/>
    </row>
    <row r="112" spans="2:7" s="178" customFormat="1" ht="20.100000000000001" customHeight="1" x14ac:dyDescent="0.25">
      <c r="B112" s="276"/>
      <c r="C112" s="197" t="s">
        <v>270</v>
      </c>
      <c r="D112" s="359" t="s">
        <v>139</v>
      </c>
      <c r="E112" s="341" t="s">
        <v>91</v>
      </c>
      <c r="F112" s="264"/>
    </row>
    <row r="113" spans="2:7" s="178" customFormat="1" ht="20.100000000000001" customHeight="1" x14ac:dyDescent="0.25">
      <c r="B113" s="266"/>
      <c r="C113" s="197" t="s">
        <v>271</v>
      </c>
      <c r="D113" s="359" t="s">
        <v>411</v>
      </c>
      <c r="E113" s="341" t="s">
        <v>91</v>
      </c>
      <c r="F113" s="264"/>
    </row>
    <row r="114" spans="2:7" s="178" customFormat="1" ht="24.95" customHeight="1" x14ac:dyDescent="0.25">
      <c r="B114" s="277" t="s">
        <v>117</v>
      </c>
      <c r="C114" s="455" t="s">
        <v>116</v>
      </c>
      <c r="D114" s="456"/>
      <c r="E114" s="335" t="s">
        <v>35</v>
      </c>
      <c r="F114" s="272" t="s">
        <v>35</v>
      </c>
    </row>
    <row r="115" spans="2:7" s="178" customFormat="1" ht="20.100000000000001" customHeight="1" x14ac:dyDescent="0.25">
      <c r="B115" s="274" t="s">
        <v>115</v>
      </c>
      <c r="C115" s="450" t="s">
        <v>114</v>
      </c>
      <c r="D115" s="451"/>
      <c r="E115" s="285" t="s">
        <v>35</v>
      </c>
      <c r="F115" s="262" t="s">
        <v>35</v>
      </c>
    </row>
    <row r="116" spans="2:7" s="178" customFormat="1" ht="20.100000000000001" customHeight="1" x14ac:dyDescent="0.25">
      <c r="B116" s="276"/>
      <c r="C116" s="197" t="s">
        <v>272</v>
      </c>
      <c r="D116" s="349" t="s">
        <v>113</v>
      </c>
      <c r="E116" s="286" t="s">
        <v>91</v>
      </c>
      <c r="F116" s="264"/>
    </row>
    <row r="117" spans="2:7" s="178" customFormat="1" ht="20.100000000000001" customHeight="1" x14ac:dyDescent="0.25">
      <c r="B117" s="276"/>
      <c r="C117" s="197" t="s">
        <v>273</v>
      </c>
      <c r="D117" s="349" t="s">
        <v>112</v>
      </c>
      <c r="E117" s="286" t="s">
        <v>91</v>
      </c>
      <c r="F117" s="264"/>
    </row>
    <row r="118" spans="2:7" s="178" customFormat="1" ht="30" customHeight="1" x14ac:dyDescent="0.25">
      <c r="B118" s="276"/>
      <c r="C118" s="197" t="s">
        <v>274</v>
      </c>
      <c r="D118" s="349" t="s">
        <v>275</v>
      </c>
      <c r="E118" s="286" t="s">
        <v>91</v>
      </c>
      <c r="F118" s="264"/>
    </row>
    <row r="119" spans="2:7" s="178" customFormat="1" ht="20.100000000000001" customHeight="1" x14ac:dyDescent="0.25">
      <c r="B119" s="276"/>
      <c r="C119" s="197" t="s">
        <v>276</v>
      </c>
      <c r="D119" s="349" t="s">
        <v>111</v>
      </c>
      <c r="E119" s="286" t="s">
        <v>91</v>
      </c>
      <c r="F119" s="264"/>
    </row>
    <row r="120" spans="2:7" s="178" customFormat="1" ht="20.100000000000001" customHeight="1" x14ac:dyDescent="0.25">
      <c r="B120" s="266"/>
      <c r="C120" s="198" t="s">
        <v>277</v>
      </c>
      <c r="D120" s="351" t="s">
        <v>110</v>
      </c>
      <c r="E120" s="287" t="s">
        <v>91</v>
      </c>
      <c r="F120" s="265"/>
    </row>
    <row r="121" spans="2:7" s="178" customFormat="1" ht="20.100000000000001" customHeight="1" x14ac:dyDescent="0.25">
      <c r="B121" s="274" t="s">
        <v>109</v>
      </c>
      <c r="C121" s="457" t="s">
        <v>108</v>
      </c>
      <c r="D121" s="458"/>
      <c r="E121" s="340" t="s">
        <v>35</v>
      </c>
      <c r="F121" s="279" t="s">
        <v>35</v>
      </c>
    </row>
    <row r="122" spans="2:7" s="178" customFormat="1" ht="20.100000000000001" customHeight="1" x14ac:dyDescent="0.25">
      <c r="B122" s="276"/>
      <c r="C122" s="197" t="s">
        <v>278</v>
      </c>
      <c r="D122" s="359" t="s">
        <v>107</v>
      </c>
      <c r="E122" s="341" t="s">
        <v>91</v>
      </c>
      <c r="F122" s="264"/>
    </row>
    <row r="123" spans="2:7" s="178" customFormat="1" ht="20.100000000000001" customHeight="1" x14ac:dyDescent="0.25">
      <c r="B123" s="266"/>
      <c r="C123" s="198" t="s">
        <v>279</v>
      </c>
      <c r="D123" s="360" t="s">
        <v>106</v>
      </c>
      <c r="E123" s="344" t="s">
        <v>91</v>
      </c>
      <c r="F123" s="265"/>
    </row>
    <row r="124" spans="2:7" s="178" customFormat="1" ht="51.95" customHeight="1" x14ac:dyDescent="0.25">
      <c r="B124" s="277" t="s">
        <v>105</v>
      </c>
      <c r="C124" s="433" t="s">
        <v>412</v>
      </c>
      <c r="D124" s="434"/>
      <c r="E124" s="338" t="s">
        <v>91</v>
      </c>
      <c r="F124" s="272"/>
    </row>
    <row r="125" spans="2:7" s="178" customFormat="1" ht="39.950000000000003" customHeight="1" x14ac:dyDescent="0.25">
      <c r="B125" s="277" t="s">
        <v>104</v>
      </c>
      <c r="C125" s="433" t="s">
        <v>413</v>
      </c>
      <c r="D125" s="434"/>
      <c r="E125" s="338" t="s">
        <v>91</v>
      </c>
      <c r="F125" s="272"/>
    </row>
    <row r="126" spans="2:7" s="178" customFormat="1" ht="75" customHeight="1" x14ac:dyDescent="0.25">
      <c r="B126" s="277" t="s">
        <v>103</v>
      </c>
      <c r="C126" s="433" t="s">
        <v>467</v>
      </c>
      <c r="D126" s="434"/>
      <c r="E126" s="338" t="s">
        <v>91</v>
      </c>
      <c r="F126" s="272"/>
      <c r="G126" s="181"/>
    </row>
    <row r="127" spans="2:7" s="178" customFormat="1" ht="39.950000000000003" customHeight="1" x14ac:dyDescent="0.25">
      <c r="B127" s="277" t="s">
        <v>102</v>
      </c>
      <c r="C127" s="433" t="s">
        <v>414</v>
      </c>
      <c r="D127" s="434"/>
      <c r="E127" s="338" t="s">
        <v>91</v>
      </c>
      <c r="F127" s="272"/>
    </row>
    <row r="128" spans="2:7" s="178" customFormat="1" ht="99.75" customHeight="1" x14ac:dyDescent="0.25">
      <c r="B128" s="277" t="s">
        <v>101</v>
      </c>
      <c r="C128" s="433" t="s">
        <v>415</v>
      </c>
      <c r="D128" s="434"/>
      <c r="E128" s="338" t="s">
        <v>91</v>
      </c>
      <c r="F128" s="272"/>
      <c r="G128" s="181"/>
    </row>
    <row r="129" spans="2:8" s="178" customFormat="1" ht="30" customHeight="1" x14ac:dyDescent="0.25">
      <c r="B129" s="277" t="s">
        <v>100</v>
      </c>
      <c r="C129" s="433" t="s">
        <v>416</v>
      </c>
      <c r="D129" s="434"/>
      <c r="E129" s="338" t="s">
        <v>91</v>
      </c>
      <c r="F129" s="272"/>
    </row>
    <row r="130" spans="2:8" s="178" customFormat="1" ht="30" customHeight="1" x14ac:dyDescent="0.25">
      <c r="B130" s="277" t="s">
        <v>99</v>
      </c>
      <c r="C130" s="433" t="s">
        <v>417</v>
      </c>
      <c r="D130" s="434"/>
      <c r="E130" s="338" t="s">
        <v>91</v>
      </c>
      <c r="F130" s="272"/>
    </row>
    <row r="131" spans="2:8" s="178" customFormat="1" ht="114.95" customHeight="1" x14ac:dyDescent="0.25">
      <c r="B131" s="277" t="s">
        <v>98</v>
      </c>
      <c r="C131" s="433" t="s">
        <v>418</v>
      </c>
      <c r="D131" s="434"/>
      <c r="E131" s="338" t="s">
        <v>91</v>
      </c>
      <c r="F131" s="272"/>
    </row>
    <row r="132" spans="2:8" s="178" customFormat="1" ht="39" customHeight="1" x14ac:dyDescent="0.25">
      <c r="B132" s="274" t="s">
        <v>97</v>
      </c>
      <c r="C132" s="435" t="s">
        <v>419</v>
      </c>
      <c r="D132" s="436"/>
      <c r="E132" s="338" t="s">
        <v>91</v>
      </c>
      <c r="F132" s="272"/>
    </row>
    <row r="133" spans="2:8" s="178" customFormat="1" ht="30" customHeight="1" x14ac:dyDescent="0.25">
      <c r="B133" s="274" t="s">
        <v>94</v>
      </c>
      <c r="C133" s="437" t="s">
        <v>96</v>
      </c>
      <c r="D133" s="438"/>
      <c r="E133" s="338" t="s">
        <v>91</v>
      </c>
      <c r="F133" s="272"/>
    </row>
    <row r="134" spans="2:8" s="178" customFormat="1" ht="30" customHeight="1" x14ac:dyDescent="0.25">
      <c r="B134" s="276"/>
      <c r="C134" s="350" t="s">
        <v>373</v>
      </c>
      <c r="D134" s="349" t="s">
        <v>280</v>
      </c>
      <c r="E134" s="286" t="s">
        <v>91</v>
      </c>
      <c r="F134" s="265"/>
    </row>
    <row r="135" spans="2:8" s="178" customFormat="1" ht="69.95" customHeight="1" x14ac:dyDescent="0.25">
      <c r="B135" s="276"/>
      <c r="C135" s="348" t="s">
        <v>374</v>
      </c>
      <c r="D135" s="352" t="s">
        <v>468</v>
      </c>
      <c r="E135" s="340" t="s">
        <v>91</v>
      </c>
      <c r="F135" s="264"/>
    </row>
    <row r="136" spans="2:8" s="178" customFormat="1" ht="30" customHeight="1" x14ac:dyDescent="0.25">
      <c r="B136" s="266"/>
      <c r="C136" s="361" t="s">
        <v>375</v>
      </c>
      <c r="D136" s="362" t="s">
        <v>95</v>
      </c>
      <c r="E136" s="345" t="s">
        <v>91</v>
      </c>
      <c r="F136" s="281"/>
    </row>
    <row r="137" spans="2:8" s="178" customFormat="1" ht="80.099999999999994" customHeight="1" x14ac:dyDescent="0.25">
      <c r="B137" s="261" t="s">
        <v>93</v>
      </c>
      <c r="C137" s="439" t="s">
        <v>420</v>
      </c>
      <c r="D137" s="440"/>
      <c r="E137" s="337" t="s">
        <v>91</v>
      </c>
      <c r="F137" s="262"/>
    </row>
    <row r="138" spans="2:8" s="178" customFormat="1" ht="39.950000000000003" customHeight="1" x14ac:dyDescent="0.25">
      <c r="B138" s="263" t="s">
        <v>281</v>
      </c>
      <c r="C138" s="441" t="s">
        <v>92</v>
      </c>
      <c r="D138" s="442"/>
      <c r="E138" s="341" t="s">
        <v>91</v>
      </c>
      <c r="F138" s="264"/>
    </row>
    <row r="139" spans="2:8" s="178" customFormat="1" ht="30" customHeight="1" x14ac:dyDescent="0.25">
      <c r="B139" s="267" t="s">
        <v>376</v>
      </c>
      <c r="C139" s="443" t="s">
        <v>421</v>
      </c>
      <c r="D139" s="444"/>
      <c r="E139" s="341" t="s">
        <v>91</v>
      </c>
      <c r="F139" s="282"/>
    </row>
    <row r="140" spans="2:8" s="171" customFormat="1" ht="20.100000000000001" customHeight="1" x14ac:dyDescent="0.25">
      <c r="B140" s="445" t="s">
        <v>282</v>
      </c>
      <c r="C140" s="446"/>
      <c r="D140" s="446"/>
      <c r="E140" s="446"/>
      <c r="F140" s="447"/>
      <c r="G140" s="178"/>
      <c r="H140" s="178"/>
    </row>
    <row r="141" spans="2:8" s="178" customFormat="1" ht="69" customHeight="1" x14ac:dyDescent="0.25">
      <c r="B141" s="277" t="s">
        <v>0</v>
      </c>
      <c r="C141" s="448" t="s">
        <v>283</v>
      </c>
      <c r="D141" s="449"/>
      <c r="E141" s="338" t="s">
        <v>91</v>
      </c>
      <c r="F141" s="272"/>
      <c r="G141" s="181"/>
    </row>
    <row r="142" spans="2:8" s="171" customFormat="1" ht="20.100000000000001" customHeight="1" x14ac:dyDescent="0.25">
      <c r="B142" s="445" t="s">
        <v>284</v>
      </c>
      <c r="C142" s="446"/>
      <c r="D142" s="446"/>
      <c r="E142" s="446"/>
      <c r="F142" s="447"/>
    </row>
    <row r="143" spans="2:8" s="178" customFormat="1" ht="54.95" customHeight="1" x14ac:dyDescent="0.25">
      <c r="B143" s="261" t="s">
        <v>0</v>
      </c>
      <c r="C143" s="450" t="s">
        <v>469</v>
      </c>
      <c r="D143" s="451"/>
      <c r="E143" s="285" t="s">
        <v>91</v>
      </c>
      <c r="F143" s="262"/>
    </row>
    <row r="144" spans="2:8" s="178" customFormat="1" ht="30" customHeight="1" thickBot="1" x14ac:dyDescent="0.3">
      <c r="B144" s="283" t="s">
        <v>1</v>
      </c>
      <c r="C144" s="452" t="s">
        <v>422</v>
      </c>
      <c r="D144" s="453"/>
      <c r="E144" s="363" t="s">
        <v>91</v>
      </c>
      <c r="F144" s="284"/>
    </row>
    <row r="145" spans="2:8" s="171" customFormat="1" ht="15" customHeight="1" x14ac:dyDescent="0.2">
      <c r="B145" s="31"/>
      <c r="C145" s="31"/>
      <c r="D145" s="199"/>
      <c r="E145" s="32"/>
      <c r="F145" s="32"/>
      <c r="G145" s="33"/>
    </row>
    <row r="146" spans="2:8" s="171" customFormat="1" ht="20.100000000000001" customHeight="1" x14ac:dyDescent="0.25">
      <c r="B146" s="430" t="s">
        <v>286</v>
      </c>
      <c r="C146" s="431"/>
      <c r="D146" s="432"/>
      <c r="E146" s="32"/>
      <c r="F146" s="32"/>
    </row>
    <row r="147" spans="2:8" s="171" customFormat="1" ht="20.100000000000001" customHeight="1" x14ac:dyDescent="0.25">
      <c r="B147" s="34" t="s">
        <v>0</v>
      </c>
      <c r="C147" s="425" t="s">
        <v>40</v>
      </c>
      <c r="D147" s="426"/>
      <c r="E147" s="32"/>
      <c r="F147" s="32"/>
    </row>
    <row r="148" spans="2:8" s="171" customFormat="1" ht="20.100000000000001" customHeight="1" x14ac:dyDescent="0.25">
      <c r="B148" s="34" t="s">
        <v>1</v>
      </c>
      <c r="C148" s="425" t="s">
        <v>38</v>
      </c>
      <c r="D148" s="426"/>
      <c r="E148" s="32"/>
      <c r="F148" s="32"/>
    </row>
    <row r="149" spans="2:8" s="171" customFormat="1" ht="20.100000000000001" customHeight="1" x14ac:dyDescent="0.25">
      <c r="B149" s="34" t="s">
        <v>2</v>
      </c>
      <c r="C149" s="425" t="s">
        <v>37</v>
      </c>
      <c r="D149" s="426"/>
      <c r="E149" s="32"/>
      <c r="F149" s="32"/>
    </row>
    <row r="150" spans="2:8" ht="15" customHeight="1" x14ac:dyDescent="0.2">
      <c r="F150" s="169"/>
    </row>
    <row r="151" spans="2:8" s="166" customFormat="1" ht="15" customHeight="1" x14ac:dyDescent="0.2">
      <c r="F151" s="169"/>
      <c r="G151" s="169"/>
      <c r="H151" s="169"/>
    </row>
    <row r="152" spans="2:8" s="166" customFormat="1" ht="15" customHeight="1" x14ac:dyDescent="0.2">
      <c r="C152" s="200" t="s">
        <v>18</v>
      </c>
      <c r="D152" s="384" t="str">
        <f>IF('Príloha č. 1'!$C$23="","",'Príloha č. 1'!$C$23)</f>
        <v/>
      </c>
      <c r="F152" s="169"/>
      <c r="G152" s="169"/>
      <c r="H152" s="169"/>
    </row>
    <row r="153" spans="2:8" s="166" customFormat="1" x14ac:dyDescent="0.2">
      <c r="C153" s="201"/>
      <c r="D153" s="167"/>
      <c r="E153" s="427"/>
      <c r="F153" s="427"/>
      <c r="G153" s="169"/>
      <c r="H153" s="169"/>
    </row>
    <row r="154" spans="2:8" s="166" customFormat="1" ht="14.25" customHeight="1" x14ac:dyDescent="0.2">
      <c r="C154" s="200" t="s">
        <v>29</v>
      </c>
      <c r="D154" s="385" t="str">
        <f>IF('Príloha č. 1'!$C$24="","",'Príloha č. 1'!$C$24)</f>
        <v/>
      </c>
      <c r="E154" s="428" t="s">
        <v>386</v>
      </c>
      <c r="F154" s="428"/>
      <c r="G154" s="169"/>
      <c r="H154" s="169"/>
    </row>
    <row r="155" spans="2:8" s="166" customFormat="1" x14ac:dyDescent="0.2">
      <c r="E155" s="429"/>
      <c r="F155" s="429"/>
      <c r="G155" s="169"/>
      <c r="H155" s="169"/>
    </row>
    <row r="156" spans="2:8" s="166" customFormat="1" x14ac:dyDescent="0.2">
      <c r="E156" s="429"/>
      <c r="F156" s="429"/>
      <c r="G156" s="169"/>
      <c r="H156" s="169"/>
    </row>
    <row r="157" spans="2:8" s="202" customFormat="1" x14ac:dyDescent="0.2">
      <c r="B157" s="202" t="s">
        <v>20</v>
      </c>
      <c r="E157" s="203"/>
      <c r="F157" s="203"/>
      <c r="G157" s="169"/>
      <c r="H157" s="169"/>
    </row>
    <row r="158" spans="2:8" s="202" customFormat="1" ht="15" customHeight="1" x14ac:dyDescent="0.2">
      <c r="C158" s="386"/>
      <c r="D158" s="204" t="s">
        <v>21</v>
      </c>
      <c r="E158" s="203"/>
      <c r="F158" s="203"/>
      <c r="G158" s="205"/>
    </row>
    <row r="159" spans="2:8" x14ac:dyDescent="0.2">
      <c r="E159" s="203"/>
    </row>
  </sheetData>
  <mergeCells count="99">
    <mergeCell ref="B20:F20"/>
    <mergeCell ref="B1:D1"/>
    <mergeCell ref="B3:E3"/>
    <mergeCell ref="B4:F4"/>
    <mergeCell ref="B5:D5"/>
    <mergeCell ref="B6:F6"/>
    <mergeCell ref="C13:D13"/>
    <mergeCell ref="C14:D14"/>
    <mergeCell ref="C15:D15"/>
    <mergeCell ref="C16:D16"/>
    <mergeCell ref="G15:H15"/>
    <mergeCell ref="B8:D8"/>
    <mergeCell ref="B9:F9"/>
    <mergeCell ref="B10:D11"/>
    <mergeCell ref="E10:E11"/>
    <mergeCell ref="F10:F11"/>
    <mergeCell ref="C12:D12"/>
    <mergeCell ref="G14:H14"/>
    <mergeCell ref="G16:H16"/>
    <mergeCell ref="C17:D17"/>
    <mergeCell ref="G17:H17"/>
    <mergeCell ref="B18:D19"/>
    <mergeCell ref="E18:E19"/>
    <mergeCell ref="F18:F19"/>
    <mergeCell ref="C21:D21"/>
    <mergeCell ref="C22:D22"/>
    <mergeCell ref="B23:F23"/>
    <mergeCell ref="B24:C24"/>
    <mergeCell ref="G26:J26"/>
    <mergeCell ref="G54:I54"/>
    <mergeCell ref="G28:I28"/>
    <mergeCell ref="B32:F32"/>
    <mergeCell ref="G37:I37"/>
    <mergeCell ref="G38:I38"/>
    <mergeCell ref="B39:F39"/>
    <mergeCell ref="G41:I41"/>
    <mergeCell ref="G44:I44"/>
    <mergeCell ref="G45:I45"/>
    <mergeCell ref="B48:F48"/>
    <mergeCell ref="G50:I50"/>
    <mergeCell ref="B52:F52"/>
    <mergeCell ref="B76:F76"/>
    <mergeCell ref="G55:I55"/>
    <mergeCell ref="B59:F59"/>
    <mergeCell ref="G61:I61"/>
    <mergeCell ref="B64:F64"/>
    <mergeCell ref="G66:I66"/>
    <mergeCell ref="B68:F68"/>
    <mergeCell ref="B69:F69"/>
    <mergeCell ref="B70:F70"/>
    <mergeCell ref="G71:I71"/>
    <mergeCell ref="B72:F72"/>
    <mergeCell ref="G73:I73"/>
    <mergeCell ref="G77:I77"/>
    <mergeCell ref="B79:F79"/>
    <mergeCell ref="G80:I80"/>
    <mergeCell ref="G81:I81"/>
    <mergeCell ref="C103:D103"/>
    <mergeCell ref="B84:D85"/>
    <mergeCell ref="E84:E85"/>
    <mergeCell ref="F84:F85"/>
    <mergeCell ref="G86:I86"/>
    <mergeCell ref="B87:D88"/>
    <mergeCell ref="E87:E88"/>
    <mergeCell ref="F87:F88"/>
    <mergeCell ref="B89:D89"/>
    <mergeCell ref="C90:D90"/>
    <mergeCell ref="C96:D96"/>
    <mergeCell ref="C97:D97"/>
    <mergeCell ref="C98:D98"/>
    <mergeCell ref="C130:D130"/>
    <mergeCell ref="C106:D106"/>
    <mergeCell ref="C110:D110"/>
    <mergeCell ref="C114:D114"/>
    <mergeCell ref="C115:D115"/>
    <mergeCell ref="C121:D121"/>
    <mergeCell ref="C124:D124"/>
    <mergeCell ref="C125:D125"/>
    <mergeCell ref="C126:D126"/>
    <mergeCell ref="C127:D127"/>
    <mergeCell ref="C128:D128"/>
    <mergeCell ref="C129:D129"/>
    <mergeCell ref="B146:D146"/>
    <mergeCell ref="C131:D131"/>
    <mergeCell ref="C132:D132"/>
    <mergeCell ref="C133:D133"/>
    <mergeCell ref="C137:D137"/>
    <mergeCell ref="C138:D138"/>
    <mergeCell ref="C139:D139"/>
    <mergeCell ref="B140:F140"/>
    <mergeCell ref="C141:D141"/>
    <mergeCell ref="B142:F142"/>
    <mergeCell ref="C143:D143"/>
    <mergeCell ref="C144:D144"/>
    <mergeCell ref="C147:D147"/>
    <mergeCell ref="C148:D148"/>
    <mergeCell ref="C149:D149"/>
    <mergeCell ref="E153:F153"/>
    <mergeCell ref="E154:F156"/>
  </mergeCells>
  <conditionalFormatting sqref="F10 F80:F84">
    <cfRule type="containsBlanks" dxfId="52" priority="30">
      <formula>LEN(TRIM(F10))=0</formula>
    </cfRule>
  </conditionalFormatting>
  <conditionalFormatting sqref="F12:F18">
    <cfRule type="containsBlanks" dxfId="51" priority="3">
      <formula>LEN(TRIM(F12))=0</formula>
    </cfRule>
  </conditionalFormatting>
  <conditionalFormatting sqref="F21:F22 D152 D154">
    <cfRule type="containsBlanks" dxfId="50" priority="46">
      <formula>LEN(TRIM(D21))=0</formula>
    </cfRule>
  </conditionalFormatting>
  <conditionalFormatting sqref="F24:F31">
    <cfRule type="containsBlanks" dxfId="49" priority="2">
      <formula>LEN(TRIM(F24))=0</formula>
    </cfRule>
  </conditionalFormatting>
  <conditionalFormatting sqref="F33:F38">
    <cfRule type="containsBlanks" dxfId="48" priority="26">
      <formula>LEN(TRIM(F33))=0</formula>
    </cfRule>
  </conditionalFormatting>
  <conditionalFormatting sqref="F40:F47">
    <cfRule type="containsBlanks" dxfId="47" priority="18">
      <formula>LEN(TRIM(F40))=0</formula>
    </cfRule>
  </conditionalFormatting>
  <conditionalFormatting sqref="F49:F51">
    <cfRule type="containsBlanks" dxfId="46" priority="17">
      <formula>LEN(TRIM(F49))=0</formula>
    </cfRule>
  </conditionalFormatting>
  <conditionalFormatting sqref="F53:F58">
    <cfRule type="containsBlanks" dxfId="45" priority="16">
      <formula>LEN(TRIM(F53))=0</formula>
    </cfRule>
  </conditionalFormatting>
  <conditionalFormatting sqref="F60:F63">
    <cfRule type="containsBlanks" dxfId="44" priority="14">
      <formula>LEN(TRIM(F60))=0</formula>
    </cfRule>
  </conditionalFormatting>
  <conditionalFormatting sqref="F65:F67">
    <cfRule type="containsBlanks" dxfId="43" priority="12">
      <formula>LEN(TRIM(F65))=0</formula>
    </cfRule>
  </conditionalFormatting>
  <conditionalFormatting sqref="F71">
    <cfRule type="containsBlanks" dxfId="42" priority="11">
      <formula>LEN(TRIM(F71))=0</formula>
    </cfRule>
  </conditionalFormatting>
  <conditionalFormatting sqref="F73:F75">
    <cfRule type="containsBlanks" dxfId="41" priority="9">
      <formula>LEN(TRIM(F73))=0</formula>
    </cfRule>
  </conditionalFormatting>
  <conditionalFormatting sqref="F77:F78">
    <cfRule type="containsBlanks" dxfId="40" priority="8">
      <formula>LEN(TRIM(F77))=0</formula>
    </cfRule>
  </conditionalFormatting>
  <conditionalFormatting sqref="F86:F87">
    <cfRule type="containsBlanks" dxfId="39" priority="4">
      <formula>LEN(TRIM(F86))=0</formula>
    </cfRule>
  </conditionalFormatting>
  <conditionalFormatting sqref="F90:F139">
    <cfRule type="containsBlanks" dxfId="38" priority="33">
      <formula>LEN(TRIM(F90))=0</formula>
    </cfRule>
  </conditionalFormatting>
  <conditionalFormatting sqref="F141">
    <cfRule type="containsBlanks" dxfId="37" priority="31">
      <formula>LEN(TRIM(F141))=0</formula>
    </cfRule>
  </conditionalFormatting>
  <conditionalFormatting sqref="F143:F144">
    <cfRule type="containsBlanks" dxfId="36" priority="32">
      <formula>LEN(TRIM(F143))=0</formula>
    </cfRule>
  </conditionalFormatting>
  <printOptions horizontalCentered="1"/>
  <pageMargins left="0.39370078740157483" right="0.39370078740157483" top="0.98425196850393704" bottom="0.98425196850393704" header="0.31496062992125984" footer="0.31496062992125984"/>
  <pageSetup paperSize="9" scale="72" orientation="portrait" r:id="rId1"/>
  <headerFooter>
    <oddHeader>&amp;L&amp;"Arial,Tučné"&amp;9Príloha č. 5 SP (Príloha č. 1 RD)&amp;"Arial,Normálne"
Špecifikácia predmetu zákazky</oddHeader>
  </headerFooter>
  <rowBreaks count="4" manualBreakCount="4">
    <brk id="29" min="1" max="5" man="1"/>
    <brk id="63" min="1" max="5" man="1"/>
    <brk id="95" min="1" max="5" man="1"/>
    <brk id="127"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364A3-34EE-4E84-9429-E7742DD321E0}">
  <sheetPr>
    <pageSetUpPr fitToPage="1"/>
  </sheetPr>
  <dimension ref="B1:AD80"/>
  <sheetViews>
    <sheetView showGridLines="0" topLeftCell="G36" zoomScale="91" zoomScaleNormal="91" workbookViewId="0">
      <selection activeCell="U57" sqref="U57"/>
    </sheetView>
  </sheetViews>
  <sheetFormatPr defaultRowHeight="12" x14ac:dyDescent="0.2"/>
  <cols>
    <col min="1" max="1" width="1.85546875" style="35" customWidth="1"/>
    <col min="2" max="25" width="13.7109375" style="35" customWidth="1"/>
    <col min="26" max="26" width="5" style="35" customWidth="1"/>
    <col min="27" max="27" width="9.140625" style="35"/>
    <col min="28" max="28" width="16.140625" style="35" bestFit="1" customWidth="1"/>
    <col min="29" max="16384" width="9.140625" style="35"/>
  </cols>
  <sheetData>
    <row r="1" spans="2:27" s="60" customFormat="1" ht="20.100000000000001" customHeight="1" x14ac:dyDescent="0.25">
      <c r="B1" s="529" t="s">
        <v>6</v>
      </c>
      <c r="C1" s="529"/>
      <c r="D1" s="529"/>
      <c r="E1" s="529"/>
      <c r="F1" s="529"/>
      <c r="G1" s="529"/>
      <c r="H1" s="529"/>
      <c r="I1" s="529"/>
      <c r="J1" s="529"/>
      <c r="K1" s="529"/>
      <c r="L1" s="529"/>
      <c r="M1" s="529"/>
      <c r="N1" s="529"/>
      <c r="O1" s="529"/>
      <c r="P1" s="529"/>
      <c r="Q1" s="529"/>
      <c r="R1" s="529"/>
      <c r="S1" s="529"/>
      <c r="T1" s="529"/>
      <c r="U1" s="529"/>
      <c r="V1" s="529"/>
      <c r="W1" s="529"/>
      <c r="X1" s="529"/>
      <c r="Y1" s="529"/>
    </row>
    <row r="2" spans="2:27" ht="18.75" customHeight="1" x14ac:dyDescent="0.2">
      <c r="B2" s="36" t="str">
        <f>'Príloha č. 1'!B2</f>
        <v>Príprava a dovoz stravy</v>
      </c>
      <c r="C2" s="37"/>
      <c r="D2" s="37"/>
      <c r="E2" s="37"/>
      <c r="F2" s="37"/>
      <c r="G2" s="37"/>
      <c r="H2" s="37"/>
      <c r="I2" s="37"/>
      <c r="J2" s="37"/>
    </row>
    <row r="3" spans="2:27" ht="27.75" customHeight="1" x14ac:dyDescent="0.2">
      <c r="B3" s="530" t="s">
        <v>458</v>
      </c>
      <c r="C3" s="530"/>
      <c r="D3" s="530"/>
      <c r="E3" s="530"/>
      <c r="F3" s="530"/>
      <c r="G3" s="530"/>
      <c r="H3" s="530"/>
      <c r="I3" s="530"/>
      <c r="J3" s="530"/>
      <c r="K3" s="530"/>
      <c r="L3" s="530"/>
      <c r="M3" s="530"/>
      <c r="N3" s="530"/>
      <c r="O3" s="530"/>
      <c r="P3" s="530"/>
      <c r="Q3" s="530"/>
      <c r="R3" s="530"/>
      <c r="S3" s="530"/>
      <c r="T3" s="530"/>
      <c r="U3" s="530"/>
      <c r="V3" s="530"/>
      <c r="W3" s="530"/>
      <c r="X3" s="530"/>
      <c r="Y3" s="530"/>
      <c r="Z3" s="38"/>
      <c r="AA3" s="38"/>
    </row>
    <row r="4" spans="2:27" s="250" customFormat="1" ht="15" customHeight="1" x14ac:dyDescent="0.25">
      <c r="B4" s="39" t="s">
        <v>332</v>
      </c>
      <c r="C4" s="40"/>
      <c r="D4" s="40"/>
      <c r="E4" s="26"/>
      <c r="F4" s="26"/>
      <c r="G4" s="26"/>
      <c r="H4" s="26"/>
      <c r="I4" s="26"/>
      <c r="K4" s="41"/>
      <c r="L4" s="41"/>
      <c r="M4" s="41"/>
      <c r="N4" s="293"/>
      <c r="O4" s="293"/>
      <c r="P4" s="293"/>
      <c r="Q4" s="293"/>
      <c r="R4" s="293"/>
    </row>
    <row r="5" spans="2:27" s="250" customFormat="1" ht="15" customHeight="1" x14ac:dyDescent="0.25">
      <c r="B5" s="531"/>
      <c r="C5" s="531"/>
      <c r="D5" s="531"/>
      <c r="E5" s="531"/>
      <c r="F5" s="531"/>
      <c r="G5" s="531"/>
      <c r="H5" s="531"/>
      <c r="I5" s="159"/>
      <c r="N5" s="293"/>
      <c r="O5" s="293"/>
      <c r="P5" s="293"/>
      <c r="Q5" s="293"/>
      <c r="R5" s="293"/>
    </row>
    <row r="6" spans="2:27" s="250" customFormat="1" ht="15" customHeight="1" x14ac:dyDescent="0.25">
      <c r="B6" s="42" t="s">
        <v>333</v>
      </c>
      <c r="C6" s="159"/>
      <c r="D6" s="159"/>
      <c r="E6" s="159"/>
      <c r="F6" s="159"/>
      <c r="G6" s="159"/>
      <c r="H6" s="159"/>
      <c r="I6" s="159"/>
      <c r="N6" s="293"/>
      <c r="O6" s="293"/>
      <c r="P6" s="293"/>
      <c r="Q6" s="293"/>
      <c r="R6" s="293"/>
    </row>
    <row r="7" spans="2:27" ht="12.75" thickBot="1" x14ac:dyDescent="0.25"/>
    <row r="8" spans="2:27" ht="18" customHeight="1" thickBot="1" x14ac:dyDescent="0.25">
      <c r="B8" s="532" t="s">
        <v>90</v>
      </c>
      <c r="C8" s="534" t="s">
        <v>75</v>
      </c>
      <c r="D8" s="535"/>
      <c r="E8" s="535"/>
      <c r="F8" s="535"/>
      <c r="G8" s="535"/>
      <c r="H8" s="535"/>
      <c r="I8" s="536"/>
      <c r="J8" s="537" t="s">
        <v>74</v>
      </c>
      <c r="K8" s="538"/>
      <c r="L8" s="538"/>
      <c r="M8" s="538"/>
      <c r="N8" s="538"/>
      <c r="O8" s="538"/>
      <c r="P8" s="539"/>
      <c r="Q8" s="540" t="s">
        <v>73</v>
      </c>
      <c r="R8" s="541"/>
      <c r="S8" s="541"/>
      <c r="T8" s="541"/>
      <c r="U8" s="541"/>
      <c r="V8" s="541"/>
      <c r="W8" s="542"/>
      <c r="X8" s="160"/>
    </row>
    <row r="9" spans="2:27" s="53" customFormat="1" ht="50.1" customHeight="1" thickTop="1" thickBot="1" x14ac:dyDescent="0.3">
      <c r="B9" s="533"/>
      <c r="C9" s="43" t="s">
        <v>89</v>
      </c>
      <c r="D9" s="44" t="s">
        <v>88</v>
      </c>
      <c r="E9" s="45" t="s">
        <v>42</v>
      </c>
      <c r="F9" s="45" t="s">
        <v>65</v>
      </c>
      <c r="G9" s="45" t="s">
        <v>334</v>
      </c>
      <c r="H9" s="44" t="s">
        <v>87</v>
      </c>
      <c r="I9" s="46" t="s">
        <v>335</v>
      </c>
      <c r="J9" s="47" t="s">
        <v>89</v>
      </c>
      <c r="K9" s="48" t="s">
        <v>88</v>
      </c>
      <c r="L9" s="48" t="s">
        <v>336</v>
      </c>
      <c r="M9" s="49" t="s">
        <v>65</v>
      </c>
      <c r="N9" s="49" t="s">
        <v>337</v>
      </c>
      <c r="O9" s="50" t="s">
        <v>87</v>
      </c>
      <c r="P9" s="51" t="s">
        <v>338</v>
      </c>
      <c r="Q9" s="47" t="s">
        <v>89</v>
      </c>
      <c r="R9" s="48" t="s">
        <v>88</v>
      </c>
      <c r="S9" s="48" t="s">
        <v>336</v>
      </c>
      <c r="T9" s="49" t="s">
        <v>65</v>
      </c>
      <c r="U9" s="49" t="s">
        <v>337</v>
      </c>
      <c r="V9" s="50" t="s">
        <v>87</v>
      </c>
      <c r="W9" s="51" t="s">
        <v>338</v>
      </c>
      <c r="X9" s="52"/>
    </row>
    <row r="10" spans="2:27" s="60" customFormat="1" ht="24.95" customHeight="1" thickTop="1" x14ac:dyDescent="0.25">
      <c r="B10" s="54" t="s">
        <v>86</v>
      </c>
      <c r="C10" s="55">
        <v>101</v>
      </c>
      <c r="D10" s="551"/>
      <c r="E10" s="554"/>
      <c r="F10" s="548">
        <f>D10*E10</f>
        <v>0</v>
      </c>
      <c r="G10" s="548">
        <f>F10+D10</f>
        <v>0</v>
      </c>
      <c r="H10" s="56">
        <f>C10*D10</f>
        <v>0</v>
      </c>
      <c r="I10" s="57">
        <f>C10*G10</f>
        <v>0</v>
      </c>
      <c r="J10" s="55">
        <v>101</v>
      </c>
      <c r="K10" s="551"/>
      <c r="L10" s="554"/>
      <c r="M10" s="548">
        <f>K10*L10</f>
        <v>0</v>
      </c>
      <c r="N10" s="548">
        <f>M10+K10</f>
        <v>0</v>
      </c>
      <c r="O10" s="56">
        <f>J10*K10</f>
        <v>0</v>
      </c>
      <c r="P10" s="57">
        <f>J10*N10</f>
        <v>0</v>
      </c>
      <c r="Q10" s="58">
        <v>118</v>
      </c>
      <c r="R10" s="551"/>
      <c r="S10" s="554"/>
      <c r="T10" s="548">
        <f>R10*S10</f>
        <v>0</v>
      </c>
      <c r="U10" s="548">
        <f>T10+R10</f>
        <v>0</v>
      </c>
      <c r="V10" s="56">
        <f>Q10*R10</f>
        <v>0</v>
      </c>
      <c r="W10" s="57">
        <f>Q10*U10</f>
        <v>0</v>
      </c>
      <c r="X10" s="59"/>
    </row>
    <row r="11" spans="2:27" s="60" customFormat="1" ht="24.95" customHeight="1" x14ac:dyDescent="0.25">
      <c r="B11" s="61" t="s">
        <v>85</v>
      </c>
      <c r="C11" s="55">
        <v>115</v>
      </c>
      <c r="D11" s="552"/>
      <c r="E11" s="555"/>
      <c r="F11" s="549"/>
      <c r="G11" s="549"/>
      <c r="H11" s="62">
        <f>C11*D10</f>
        <v>0</v>
      </c>
      <c r="I11" s="63">
        <f>C11*G10</f>
        <v>0</v>
      </c>
      <c r="J11" s="55">
        <v>115</v>
      </c>
      <c r="K11" s="552"/>
      <c r="L11" s="555"/>
      <c r="M11" s="549"/>
      <c r="N11" s="549"/>
      <c r="O11" s="62">
        <f>J11*K10</f>
        <v>0</v>
      </c>
      <c r="P11" s="63">
        <f>J11*N10</f>
        <v>0</v>
      </c>
      <c r="Q11" s="64">
        <v>130</v>
      </c>
      <c r="R11" s="552"/>
      <c r="S11" s="555"/>
      <c r="T11" s="549"/>
      <c r="U11" s="549"/>
      <c r="V11" s="62">
        <f>Q11*R10</f>
        <v>0</v>
      </c>
      <c r="W11" s="63">
        <f>Q11*U10</f>
        <v>0</v>
      </c>
      <c r="X11" s="59"/>
    </row>
    <row r="12" spans="2:27" s="60" customFormat="1" ht="24.95" customHeight="1" x14ac:dyDescent="0.25">
      <c r="B12" s="61" t="s">
        <v>84</v>
      </c>
      <c r="C12" s="55">
        <v>116</v>
      </c>
      <c r="D12" s="552"/>
      <c r="E12" s="555"/>
      <c r="F12" s="549"/>
      <c r="G12" s="549"/>
      <c r="H12" s="62">
        <f>C12*D10</f>
        <v>0</v>
      </c>
      <c r="I12" s="63">
        <f>C12*G10</f>
        <v>0</v>
      </c>
      <c r="J12" s="55">
        <v>116</v>
      </c>
      <c r="K12" s="552"/>
      <c r="L12" s="555"/>
      <c r="M12" s="549"/>
      <c r="N12" s="549"/>
      <c r="O12" s="62">
        <f>J12*K10</f>
        <v>0</v>
      </c>
      <c r="P12" s="63">
        <f>J12*N10</f>
        <v>0</v>
      </c>
      <c r="Q12" s="64">
        <v>131</v>
      </c>
      <c r="R12" s="552"/>
      <c r="S12" s="555"/>
      <c r="T12" s="549"/>
      <c r="U12" s="549"/>
      <c r="V12" s="62">
        <f>Q12*R10</f>
        <v>0</v>
      </c>
      <c r="W12" s="63">
        <f>Q12*U10</f>
        <v>0</v>
      </c>
      <c r="X12" s="59"/>
    </row>
    <row r="13" spans="2:27" s="60" customFormat="1" ht="24.95" customHeight="1" x14ac:dyDescent="0.25">
      <c r="B13" s="61" t="s">
        <v>83</v>
      </c>
      <c r="C13" s="55">
        <v>119</v>
      </c>
      <c r="D13" s="552"/>
      <c r="E13" s="555"/>
      <c r="F13" s="549"/>
      <c r="G13" s="549"/>
      <c r="H13" s="62">
        <f>C13*D10</f>
        <v>0</v>
      </c>
      <c r="I13" s="63">
        <f>C13*G10</f>
        <v>0</v>
      </c>
      <c r="J13" s="55">
        <v>119</v>
      </c>
      <c r="K13" s="552"/>
      <c r="L13" s="555"/>
      <c r="M13" s="549"/>
      <c r="N13" s="549"/>
      <c r="O13" s="62">
        <f>J13*K10</f>
        <v>0</v>
      </c>
      <c r="P13" s="63">
        <f>J13*N10</f>
        <v>0</v>
      </c>
      <c r="Q13" s="64">
        <v>131</v>
      </c>
      <c r="R13" s="552"/>
      <c r="S13" s="555"/>
      <c r="T13" s="549"/>
      <c r="U13" s="549"/>
      <c r="V13" s="62">
        <f>Q13*R10</f>
        <v>0</v>
      </c>
      <c r="W13" s="63">
        <f>Q13*U10</f>
        <v>0</v>
      </c>
      <c r="X13" s="59"/>
    </row>
    <row r="14" spans="2:27" s="60" customFormat="1" ht="24.95" customHeight="1" x14ac:dyDescent="0.25">
      <c r="B14" s="61" t="s">
        <v>82</v>
      </c>
      <c r="C14" s="55">
        <v>116</v>
      </c>
      <c r="D14" s="552"/>
      <c r="E14" s="555"/>
      <c r="F14" s="549"/>
      <c r="G14" s="549"/>
      <c r="H14" s="62">
        <f>C14*D10</f>
        <v>0</v>
      </c>
      <c r="I14" s="63">
        <f>C14*G10</f>
        <v>0</v>
      </c>
      <c r="J14" s="55">
        <v>116</v>
      </c>
      <c r="K14" s="552"/>
      <c r="L14" s="555"/>
      <c r="M14" s="549"/>
      <c r="N14" s="549"/>
      <c r="O14" s="62">
        <f>J14*K10</f>
        <v>0</v>
      </c>
      <c r="P14" s="63">
        <f>J14*N10</f>
        <v>0</v>
      </c>
      <c r="Q14" s="64">
        <v>120</v>
      </c>
      <c r="R14" s="552"/>
      <c r="S14" s="555"/>
      <c r="T14" s="549"/>
      <c r="U14" s="549"/>
      <c r="V14" s="62">
        <f>Q14*R10</f>
        <v>0</v>
      </c>
      <c r="W14" s="63">
        <f>Q14*U10</f>
        <v>0</v>
      </c>
      <c r="X14" s="59"/>
    </row>
    <row r="15" spans="2:27" s="60" customFormat="1" ht="24.95" customHeight="1" x14ac:dyDescent="0.25">
      <c r="B15" s="61" t="s">
        <v>81</v>
      </c>
      <c r="C15" s="64">
        <v>102</v>
      </c>
      <c r="D15" s="552"/>
      <c r="E15" s="555"/>
      <c r="F15" s="549"/>
      <c r="G15" s="549"/>
      <c r="H15" s="62">
        <f>C15*D10</f>
        <v>0</v>
      </c>
      <c r="I15" s="63">
        <f>C15*G10</f>
        <v>0</v>
      </c>
      <c r="J15" s="64">
        <v>102</v>
      </c>
      <c r="K15" s="552"/>
      <c r="L15" s="555"/>
      <c r="M15" s="549"/>
      <c r="N15" s="549"/>
      <c r="O15" s="62">
        <f>J15*K10</f>
        <v>0</v>
      </c>
      <c r="P15" s="63">
        <f>J15*N10</f>
        <v>0</v>
      </c>
      <c r="Q15" s="64">
        <v>104</v>
      </c>
      <c r="R15" s="552"/>
      <c r="S15" s="555"/>
      <c r="T15" s="549"/>
      <c r="U15" s="549"/>
      <c r="V15" s="62">
        <f>Q15*R10</f>
        <v>0</v>
      </c>
      <c r="W15" s="63">
        <f>Q15*U10</f>
        <v>0</v>
      </c>
      <c r="X15" s="59"/>
    </row>
    <row r="16" spans="2:27" s="60" customFormat="1" ht="24.95" customHeight="1" thickBot="1" x14ac:dyDescent="0.3">
      <c r="B16" s="65" t="s">
        <v>80</v>
      </c>
      <c r="C16" s="66">
        <v>93</v>
      </c>
      <c r="D16" s="553"/>
      <c r="E16" s="556"/>
      <c r="F16" s="550"/>
      <c r="G16" s="550"/>
      <c r="H16" s="62">
        <f>C16*D10</f>
        <v>0</v>
      </c>
      <c r="I16" s="67">
        <f>C16*G10</f>
        <v>0</v>
      </c>
      <c r="J16" s="66">
        <v>93</v>
      </c>
      <c r="K16" s="553"/>
      <c r="L16" s="556"/>
      <c r="M16" s="550"/>
      <c r="N16" s="550"/>
      <c r="O16" s="62">
        <f>J16*K10</f>
        <v>0</v>
      </c>
      <c r="P16" s="67">
        <f>J16*N10</f>
        <v>0</v>
      </c>
      <c r="Q16" s="66">
        <v>100</v>
      </c>
      <c r="R16" s="553"/>
      <c r="S16" s="556"/>
      <c r="T16" s="550"/>
      <c r="U16" s="550"/>
      <c r="V16" s="62">
        <f>Q16*R10</f>
        <v>0</v>
      </c>
      <c r="W16" s="67">
        <f>Q16*U10</f>
        <v>0</v>
      </c>
      <c r="X16" s="59"/>
    </row>
    <row r="17" spans="2:30" s="60" customFormat="1" ht="24.95" customHeight="1" thickBot="1" x14ac:dyDescent="0.3">
      <c r="B17" s="68" t="s">
        <v>79</v>
      </c>
      <c r="C17" s="69">
        <f>SUM(C10:C16)</f>
        <v>762</v>
      </c>
      <c r="D17" s="70" t="s">
        <v>35</v>
      </c>
      <c r="E17" s="71" t="s">
        <v>35</v>
      </c>
      <c r="F17" s="71" t="s">
        <v>35</v>
      </c>
      <c r="G17" s="71" t="s">
        <v>35</v>
      </c>
      <c r="H17" s="72">
        <f>SUM(H10:H16)</f>
        <v>0</v>
      </c>
      <c r="I17" s="73">
        <f>SUM(I10:I16)</f>
        <v>0</v>
      </c>
      <c r="J17" s="69">
        <f>SUM(J10:J16)</f>
        <v>762</v>
      </c>
      <c r="K17" s="70" t="s">
        <v>35</v>
      </c>
      <c r="L17" s="74" t="s">
        <v>35</v>
      </c>
      <c r="M17" s="70" t="s">
        <v>35</v>
      </c>
      <c r="N17" s="70" t="s">
        <v>35</v>
      </c>
      <c r="O17" s="75">
        <f>SUM(O10:O16)</f>
        <v>0</v>
      </c>
      <c r="P17" s="76">
        <f>SUM(P10:P16)</f>
        <v>0</v>
      </c>
      <c r="Q17" s="162">
        <f>SUM(Q10:Q16)</f>
        <v>834</v>
      </c>
      <c r="R17" s="70" t="s">
        <v>35</v>
      </c>
      <c r="S17" s="74" t="s">
        <v>35</v>
      </c>
      <c r="T17" s="70" t="s">
        <v>35</v>
      </c>
      <c r="U17" s="70" t="s">
        <v>35</v>
      </c>
      <c r="V17" s="72">
        <f>SUM(V10:V16)</f>
        <v>0</v>
      </c>
      <c r="W17" s="76">
        <f>SUM(W10:W16)</f>
        <v>0</v>
      </c>
      <c r="X17" s="77"/>
    </row>
    <row r="18" spans="2:30" ht="12.75" customHeight="1" x14ac:dyDescent="0.2">
      <c r="B18" s="38"/>
      <c r="C18" s="37"/>
      <c r="J18" s="78"/>
      <c r="M18" s="37"/>
      <c r="N18" s="37"/>
      <c r="O18" s="37"/>
      <c r="P18" s="37"/>
      <c r="Q18" s="37"/>
      <c r="R18" s="37"/>
      <c r="S18" s="37"/>
      <c r="T18" s="37"/>
      <c r="U18" s="37"/>
      <c r="V18" s="37"/>
    </row>
    <row r="19" spans="2:30" ht="12.75" customHeight="1" thickBot="1" x14ac:dyDescent="0.25">
      <c r="B19" s="38"/>
      <c r="C19" s="37"/>
      <c r="J19" s="78"/>
      <c r="M19" s="37"/>
      <c r="N19" s="37"/>
      <c r="O19" s="37"/>
      <c r="P19" s="37"/>
      <c r="Q19" s="37"/>
      <c r="R19" s="37"/>
      <c r="S19" s="37"/>
      <c r="T19" s="37"/>
      <c r="U19" s="37"/>
      <c r="V19" s="37"/>
    </row>
    <row r="20" spans="2:30" ht="24.95" customHeight="1" x14ac:dyDescent="0.2">
      <c r="B20" s="532" t="s">
        <v>90</v>
      </c>
      <c r="C20" s="534" t="s">
        <v>72</v>
      </c>
      <c r="D20" s="535"/>
      <c r="E20" s="535"/>
      <c r="F20" s="535"/>
      <c r="G20" s="535"/>
      <c r="H20" s="535"/>
      <c r="I20" s="536"/>
      <c r="J20" s="543" t="s">
        <v>71</v>
      </c>
      <c r="K20" s="544"/>
      <c r="L20" s="544"/>
      <c r="M20" s="544"/>
      <c r="N20" s="544"/>
      <c r="O20" s="544"/>
      <c r="P20" s="545"/>
      <c r="Q20" s="534" t="s">
        <v>70</v>
      </c>
      <c r="R20" s="535"/>
      <c r="S20" s="535"/>
      <c r="T20" s="535"/>
      <c r="U20" s="535"/>
      <c r="V20" s="535"/>
      <c r="W20" s="536"/>
      <c r="X20" s="546" t="s">
        <v>339</v>
      </c>
      <c r="Y20" s="546" t="s">
        <v>340</v>
      </c>
      <c r="Z20" s="37"/>
      <c r="AA20" s="37"/>
      <c r="AB20" s="37"/>
      <c r="AC20" s="37"/>
      <c r="AD20" s="37"/>
    </row>
    <row r="21" spans="2:30" ht="50.1" customHeight="1" thickBot="1" x14ac:dyDescent="0.25">
      <c r="B21" s="533"/>
      <c r="C21" s="43" t="s">
        <v>89</v>
      </c>
      <c r="D21" s="44" t="s">
        <v>88</v>
      </c>
      <c r="E21" s="45" t="s">
        <v>42</v>
      </c>
      <c r="F21" s="45" t="s">
        <v>65</v>
      </c>
      <c r="G21" s="45" t="s">
        <v>337</v>
      </c>
      <c r="H21" s="44" t="s">
        <v>87</v>
      </c>
      <c r="I21" s="46" t="s">
        <v>335</v>
      </c>
      <c r="J21" s="79" t="s">
        <v>89</v>
      </c>
      <c r="K21" s="50" t="s">
        <v>88</v>
      </c>
      <c r="L21" s="45" t="s">
        <v>42</v>
      </c>
      <c r="M21" s="45" t="s">
        <v>65</v>
      </c>
      <c r="N21" s="45" t="s">
        <v>337</v>
      </c>
      <c r="O21" s="44" t="s">
        <v>87</v>
      </c>
      <c r="P21" s="80" t="s">
        <v>338</v>
      </c>
      <c r="Q21" s="79" t="s">
        <v>89</v>
      </c>
      <c r="R21" s="50" t="s">
        <v>88</v>
      </c>
      <c r="S21" s="49" t="s">
        <v>42</v>
      </c>
      <c r="T21" s="49" t="s">
        <v>65</v>
      </c>
      <c r="U21" s="49" t="s">
        <v>337</v>
      </c>
      <c r="V21" s="50" t="s">
        <v>87</v>
      </c>
      <c r="W21" s="81" t="s">
        <v>338</v>
      </c>
      <c r="X21" s="547"/>
      <c r="Y21" s="547"/>
      <c r="Z21" s="37"/>
      <c r="AA21" s="37"/>
      <c r="AB21" s="37"/>
      <c r="AC21" s="37"/>
      <c r="AD21" s="37"/>
    </row>
    <row r="22" spans="2:30" s="60" customFormat="1" ht="24.95" customHeight="1" thickTop="1" x14ac:dyDescent="0.25">
      <c r="B22" s="54" t="s">
        <v>86</v>
      </c>
      <c r="C22" s="58">
        <v>118</v>
      </c>
      <c r="D22" s="551"/>
      <c r="E22" s="554"/>
      <c r="F22" s="548">
        <f>D22*E22</f>
        <v>0</v>
      </c>
      <c r="G22" s="548">
        <f>F22+D22</f>
        <v>0</v>
      </c>
      <c r="H22" s="56">
        <f>C22*D22</f>
        <v>0</v>
      </c>
      <c r="I22" s="57">
        <f>C22*G22</f>
        <v>0</v>
      </c>
      <c r="J22" s="55">
        <v>115</v>
      </c>
      <c r="K22" s="551"/>
      <c r="L22" s="554"/>
      <c r="M22" s="548">
        <f>K22*L22</f>
        <v>0</v>
      </c>
      <c r="N22" s="548">
        <f>M22+K22</f>
        <v>0</v>
      </c>
      <c r="O22" s="56">
        <f>J22*K22</f>
        <v>0</v>
      </c>
      <c r="P22" s="57">
        <f>J22*N22</f>
        <v>0</v>
      </c>
      <c r="Q22" s="55">
        <v>47</v>
      </c>
      <c r="R22" s="551"/>
      <c r="S22" s="554"/>
      <c r="T22" s="548">
        <f>R22*S22</f>
        <v>0</v>
      </c>
      <c r="U22" s="548">
        <f>T22+R22</f>
        <v>0</v>
      </c>
      <c r="V22" s="56">
        <f>Q22*R22</f>
        <v>0</v>
      </c>
      <c r="W22" s="57">
        <f>Q22*U22</f>
        <v>0</v>
      </c>
      <c r="X22" s="82">
        <f t="shared" ref="X22:Y28" si="0">V22+O22+H22+V10+O10+H10</f>
        <v>0</v>
      </c>
      <c r="Y22" s="83">
        <f t="shared" si="0"/>
        <v>0</v>
      </c>
      <c r="Z22" s="38"/>
      <c r="AA22" s="38"/>
      <c r="AB22" s="38"/>
      <c r="AC22" s="38"/>
      <c r="AD22" s="38"/>
    </row>
    <row r="23" spans="2:30" s="60" customFormat="1" ht="24.95" customHeight="1" x14ac:dyDescent="0.25">
      <c r="B23" s="61" t="s">
        <v>85</v>
      </c>
      <c r="C23" s="64">
        <v>130</v>
      </c>
      <c r="D23" s="552"/>
      <c r="E23" s="555"/>
      <c r="F23" s="549"/>
      <c r="G23" s="549"/>
      <c r="H23" s="62">
        <f>C23*D22</f>
        <v>0</v>
      </c>
      <c r="I23" s="63">
        <f>C23*G22</f>
        <v>0</v>
      </c>
      <c r="J23" s="55">
        <v>115</v>
      </c>
      <c r="K23" s="552"/>
      <c r="L23" s="555"/>
      <c r="M23" s="549"/>
      <c r="N23" s="549"/>
      <c r="O23" s="62">
        <f>J23*K22</f>
        <v>0</v>
      </c>
      <c r="P23" s="63">
        <f>J23*N22</f>
        <v>0</v>
      </c>
      <c r="Q23" s="55">
        <v>47</v>
      </c>
      <c r="R23" s="552"/>
      <c r="S23" s="555"/>
      <c r="T23" s="549"/>
      <c r="U23" s="549"/>
      <c r="V23" s="62">
        <f>Q23*R22</f>
        <v>0</v>
      </c>
      <c r="W23" s="63">
        <f>Q23*U22</f>
        <v>0</v>
      </c>
      <c r="X23" s="84">
        <f t="shared" si="0"/>
        <v>0</v>
      </c>
      <c r="Y23" s="85">
        <f t="shared" si="0"/>
        <v>0</v>
      </c>
      <c r="Z23" s="38"/>
      <c r="AA23" s="38"/>
      <c r="AB23" s="38"/>
      <c r="AC23" s="38"/>
      <c r="AD23" s="38"/>
    </row>
    <row r="24" spans="2:30" s="60" customFormat="1" ht="24.95" customHeight="1" x14ac:dyDescent="0.25">
      <c r="B24" s="61" t="s">
        <v>84</v>
      </c>
      <c r="C24" s="64">
        <v>131</v>
      </c>
      <c r="D24" s="552"/>
      <c r="E24" s="555"/>
      <c r="F24" s="549"/>
      <c r="G24" s="549"/>
      <c r="H24" s="62">
        <f>C24*D22</f>
        <v>0</v>
      </c>
      <c r="I24" s="63">
        <f>C24*G22</f>
        <v>0</v>
      </c>
      <c r="J24" s="55">
        <v>117</v>
      </c>
      <c r="K24" s="552"/>
      <c r="L24" s="555"/>
      <c r="M24" s="549"/>
      <c r="N24" s="549"/>
      <c r="O24" s="62">
        <f>J24*K22</f>
        <v>0</v>
      </c>
      <c r="P24" s="63">
        <f>J24*N22</f>
        <v>0</v>
      </c>
      <c r="Q24" s="55">
        <v>48</v>
      </c>
      <c r="R24" s="552"/>
      <c r="S24" s="555"/>
      <c r="T24" s="549"/>
      <c r="U24" s="549"/>
      <c r="V24" s="62">
        <f>Q24*R22</f>
        <v>0</v>
      </c>
      <c r="W24" s="63">
        <f>Q24*U22</f>
        <v>0</v>
      </c>
      <c r="X24" s="84">
        <f t="shared" si="0"/>
        <v>0</v>
      </c>
      <c r="Y24" s="85">
        <f t="shared" si="0"/>
        <v>0</v>
      </c>
      <c r="Z24" s="38"/>
      <c r="AA24" s="38"/>
      <c r="AB24" s="38"/>
      <c r="AC24" s="38"/>
      <c r="AD24" s="38"/>
    </row>
    <row r="25" spans="2:30" s="60" customFormat="1" ht="24.95" customHeight="1" x14ac:dyDescent="0.25">
      <c r="B25" s="61" t="s">
        <v>83</v>
      </c>
      <c r="C25" s="64">
        <v>131</v>
      </c>
      <c r="D25" s="552"/>
      <c r="E25" s="555"/>
      <c r="F25" s="549"/>
      <c r="G25" s="549"/>
      <c r="H25" s="62">
        <f>C25*D22</f>
        <v>0</v>
      </c>
      <c r="I25" s="63">
        <f>C25*G22</f>
        <v>0</v>
      </c>
      <c r="J25" s="55">
        <v>112</v>
      </c>
      <c r="K25" s="552"/>
      <c r="L25" s="555"/>
      <c r="M25" s="549"/>
      <c r="N25" s="549"/>
      <c r="O25" s="62">
        <f>J25*K22</f>
        <v>0</v>
      </c>
      <c r="P25" s="63">
        <f>J25*N22</f>
        <v>0</v>
      </c>
      <c r="Q25" s="55">
        <v>46</v>
      </c>
      <c r="R25" s="552"/>
      <c r="S25" s="555"/>
      <c r="T25" s="549"/>
      <c r="U25" s="549"/>
      <c r="V25" s="62">
        <f>Q25*R22</f>
        <v>0</v>
      </c>
      <c r="W25" s="63">
        <f>Q25*U22</f>
        <v>0</v>
      </c>
      <c r="X25" s="84">
        <f t="shared" si="0"/>
        <v>0</v>
      </c>
      <c r="Y25" s="85">
        <f t="shared" si="0"/>
        <v>0</v>
      </c>
      <c r="Z25" s="38"/>
      <c r="AA25" s="38"/>
      <c r="AB25" s="38"/>
      <c r="AC25" s="38"/>
      <c r="AD25" s="38"/>
    </row>
    <row r="26" spans="2:30" s="60" customFormat="1" ht="24.95" customHeight="1" x14ac:dyDescent="0.25">
      <c r="B26" s="61" t="s">
        <v>82</v>
      </c>
      <c r="C26" s="64">
        <v>120</v>
      </c>
      <c r="D26" s="552"/>
      <c r="E26" s="555"/>
      <c r="F26" s="549"/>
      <c r="G26" s="549"/>
      <c r="H26" s="62">
        <f>C26*D22</f>
        <v>0</v>
      </c>
      <c r="I26" s="63">
        <f>C26*G22</f>
        <v>0</v>
      </c>
      <c r="J26" s="55">
        <v>97</v>
      </c>
      <c r="K26" s="552"/>
      <c r="L26" s="555"/>
      <c r="M26" s="549"/>
      <c r="N26" s="549"/>
      <c r="O26" s="62">
        <f>J26*K22</f>
        <v>0</v>
      </c>
      <c r="P26" s="63">
        <f>J26*N22</f>
        <v>0</v>
      </c>
      <c r="Q26" s="55">
        <v>39</v>
      </c>
      <c r="R26" s="552"/>
      <c r="S26" s="555"/>
      <c r="T26" s="549"/>
      <c r="U26" s="549"/>
      <c r="V26" s="62">
        <f>Q26*R22</f>
        <v>0</v>
      </c>
      <c r="W26" s="63">
        <f>Q26*U22</f>
        <v>0</v>
      </c>
      <c r="X26" s="84">
        <f t="shared" si="0"/>
        <v>0</v>
      </c>
      <c r="Y26" s="85">
        <f t="shared" si="0"/>
        <v>0</v>
      </c>
      <c r="Z26" s="38"/>
      <c r="AA26" s="38"/>
      <c r="AB26" s="38"/>
      <c r="AC26" s="38"/>
      <c r="AD26" s="38"/>
    </row>
    <row r="27" spans="2:30" s="60" customFormat="1" ht="24.95" customHeight="1" x14ac:dyDescent="0.25">
      <c r="B27" s="61" t="s">
        <v>81</v>
      </c>
      <c r="C27" s="64">
        <v>104</v>
      </c>
      <c r="D27" s="552"/>
      <c r="E27" s="555"/>
      <c r="F27" s="549"/>
      <c r="G27" s="549"/>
      <c r="H27" s="62">
        <f>C27*D22</f>
        <v>0</v>
      </c>
      <c r="I27" s="63">
        <f>C27*G22</f>
        <v>0</v>
      </c>
      <c r="J27" s="64">
        <v>89</v>
      </c>
      <c r="K27" s="552"/>
      <c r="L27" s="555"/>
      <c r="M27" s="549"/>
      <c r="N27" s="549"/>
      <c r="O27" s="62">
        <f>J27*K22</f>
        <v>0</v>
      </c>
      <c r="P27" s="63">
        <f>J27*N22</f>
        <v>0</v>
      </c>
      <c r="Q27" s="64">
        <v>36</v>
      </c>
      <c r="R27" s="552"/>
      <c r="S27" s="555"/>
      <c r="T27" s="549"/>
      <c r="U27" s="549"/>
      <c r="V27" s="62">
        <f>Q27*R22</f>
        <v>0</v>
      </c>
      <c r="W27" s="63">
        <f>Q27*U22</f>
        <v>0</v>
      </c>
      <c r="X27" s="84">
        <f t="shared" si="0"/>
        <v>0</v>
      </c>
      <c r="Y27" s="85">
        <f t="shared" si="0"/>
        <v>0</v>
      </c>
      <c r="Z27" s="38"/>
      <c r="AA27" s="38"/>
      <c r="AB27" s="38"/>
      <c r="AC27" s="38"/>
      <c r="AD27" s="38"/>
    </row>
    <row r="28" spans="2:30" s="60" customFormat="1" ht="24.95" customHeight="1" thickBot="1" x14ac:dyDescent="0.3">
      <c r="B28" s="65" t="s">
        <v>80</v>
      </c>
      <c r="C28" s="66">
        <v>100</v>
      </c>
      <c r="D28" s="553"/>
      <c r="E28" s="556"/>
      <c r="F28" s="550"/>
      <c r="G28" s="550"/>
      <c r="H28" s="62">
        <f>C28*D22</f>
        <v>0</v>
      </c>
      <c r="I28" s="67">
        <f>C28*G22</f>
        <v>0</v>
      </c>
      <c r="J28" s="66">
        <v>102</v>
      </c>
      <c r="K28" s="553"/>
      <c r="L28" s="556"/>
      <c r="M28" s="550"/>
      <c r="N28" s="550"/>
      <c r="O28" s="62">
        <f>J28*K22</f>
        <v>0</v>
      </c>
      <c r="P28" s="67">
        <f>J28*N22</f>
        <v>0</v>
      </c>
      <c r="Q28" s="66">
        <v>42</v>
      </c>
      <c r="R28" s="553"/>
      <c r="S28" s="556"/>
      <c r="T28" s="550"/>
      <c r="U28" s="550"/>
      <c r="V28" s="62">
        <f>Q28*R22</f>
        <v>0</v>
      </c>
      <c r="W28" s="67">
        <f>Q28*U22</f>
        <v>0</v>
      </c>
      <c r="X28" s="86">
        <f t="shared" si="0"/>
        <v>0</v>
      </c>
      <c r="Y28" s="87">
        <f t="shared" si="0"/>
        <v>0</v>
      </c>
      <c r="Z28" s="38"/>
      <c r="AA28" s="38"/>
      <c r="AB28" s="38"/>
      <c r="AC28" s="38"/>
      <c r="AD28" s="38"/>
    </row>
    <row r="29" spans="2:30" s="60" customFormat="1" ht="24.95" customHeight="1" thickBot="1" x14ac:dyDescent="0.3">
      <c r="B29" s="68" t="s">
        <v>79</v>
      </c>
      <c r="C29" s="69">
        <f>SUM(C22:C28)</f>
        <v>834</v>
      </c>
      <c r="D29" s="70" t="s">
        <v>35</v>
      </c>
      <c r="E29" s="88" t="s">
        <v>35</v>
      </c>
      <c r="F29" s="70" t="s">
        <v>35</v>
      </c>
      <c r="G29" s="70" t="s">
        <v>35</v>
      </c>
      <c r="H29" s="75">
        <f>SUM(H22:H28)</f>
        <v>0</v>
      </c>
      <c r="I29" s="89">
        <f>SUM(I22:I28)</f>
        <v>0</v>
      </c>
      <c r="J29" s="69">
        <f>SUM(J22:J28)</f>
        <v>747</v>
      </c>
      <c r="K29" s="70" t="s">
        <v>35</v>
      </c>
      <c r="L29" s="74" t="s">
        <v>35</v>
      </c>
      <c r="M29" s="70" t="s">
        <v>35</v>
      </c>
      <c r="N29" s="70" t="s">
        <v>35</v>
      </c>
      <c r="O29" s="75">
        <f>SUM(O22:O28)</f>
        <v>0</v>
      </c>
      <c r="P29" s="90">
        <f>SUM(P22:P28)</f>
        <v>0</v>
      </c>
      <c r="Q29" s="69">
        <f>SUM(Q22:Q28)</f>
        <v>305</v>
      </c>
      <c r="R29" s="70" t="s">
        <v>35</v>
      </c>
      <c r="S29" s="88" t="s">
        <v>35</v>
      </c>
      <c r="T29" s="70" t="s">
        <v>35</v>
      </c>
      <c r="U29" s="70" t="s">
        <v>35</v>
      </c>
      <c r="V29" s="75">
        <f>SUM(V22:V28)</f>
        <v>0</v>
      </c>
      <c r="W29" s="90">
        <f>SUM(W22:W28)</f>
        <v>0</v>
      </c>
      <c r="X29" s="91">
        <f>SUM(X22:X28)</f>
        <v>0</v>
      </c>
      <c r="Y29" s="92">
        <f>SUM(Y22:Y28)</f>
        <v>0</v>
      </c>
      <c r="Z29" s="38"/>
      <c r="AA29" s="38"/>
      <c r="AB29" s="38"/>
      <c r="AC29" s="38"/>
      <c r="AD29" s="38"/>
    </row>
    <row r="30" spans="2:30" ht="12.75" customHeight="1" x14ac:dyDescent="0.2">
      <c r="B30" s="38"/>
      <c r="C30" s="37"/>
      <c r="J30" s="78"/>
      <c r="M30" s="37"/>
      <c r="N30" s="37"/>
      <c r="O30" s="37"/>
      <c r="P30" s="37"/>
      <c r="Q30" s="37"/>
      <c r="R30" s="37"/>
      <c r="S30" s="37"/>
      <c r="T30" s="37"/>
      <c r="U30" s="37"/>
      <c r="V30" s="37"/>
    </row>
    <row r="31" spans="2:30" ht="12.75" customHeight="1" thickBot="1" x14ac:dyDescent="0.25">
      <c r="B31" s="37"/>
      <c r="C31" s="37"/>
      <c r="J31" s="37"/>
      <c r="M31" s="37"/>
      <c r="N31" s="37"/>
      <c r="O31" s="37"/>
      <c r="P31" s="37"/>
      <c r="Q31" s="37"/>
      <c r="R31" s="37"/>
      <c r="S31" s="37"/>
      <c r="T31" s="37"/>
      <c r="U31" s="37"/>
      <c r="V31" s="37"/>
    </row>
    <row r="32" spans="2:30" s="53" customFormat="1" ht="65.25" customHeight="1" thickBot="1" x14ac:dyDescent="0.3">
      <c r="B32" s="93"/>
      <c r="C32" s="557" t="s">
        <v>78</v>
      </c>
      <c r="D32" s="558"/>
      <c r="E32" s="557" t="s">
        <v>439</v>
      </c>
      <c r="F32" s="558"/>
      <c r="G32" s="158" t="s">
        <v>77</v>
      </c>
      <c r="H32" s="158" t="s">
        <v>42</v>
      </c>
      <c r="I32" s="158" t="s">
        <v>41</v>
      </c>
      <c r="J32" s="94" t="s">
        <v>341</v>
      </c>
      <c r="K32" s="557" t="s">
        <v>76</v>
      </c>
      <c r="L32" s="558"/>
      <c r="M32" s="557" t="s">
        <v>342</v>
      </c>
      <c r="N32" s="558"/>
      <c r="O32" s="557" t="s">
        <v>440</v>
      </c>
      <c r="P32" s="558"/>
      <c r="Q32" s="557" t="s">
        <v>441</v>
      </c>
      <c r="R32" s="559"/>
      <c r="S32" s="95"/>
      <c r="T32" s="95"/>
      <c r="U32" s="95"/>
      <c r="V32" s="95"/>
    </row>
    <row r="33" spans="2:27" ht="24.95" customHeight="1" thickTop="1" x14ac:dyDescent="0.2">
      <c r="B33" s="96" t="s">
        <v>75</v>
      </c>
      <c r="C33" s="569">
        <f>C17</f>
        <v>762</v>
      </c>
      <c r="D33" s="570"/>
      <c r="E33" s="571">
        <f>C33*104</f>
        <v>79248</v>
      </c>
      <c r="F33" s="572"/>
      <c r="G33" s="295">
        <f>D10</f>
        <v>0</v>
      </c>
      <c r="H33" s="296">
        <f>E10</f>
        <v>0</v>
      </c>
      <c r="I33" s="97">
        <f>G33*H33</f>
        <v>0</v>
      </c>
      <c r="J33" s="98">
        <f>I33+G33</f>
        <v>0</v>
      </c>
      <c r="K33" s="573">
        <f t="shared" ref="K33:K38" si="1">C33*G33</f>
        <v>0</v>
      </c>
      <c r="L33" s="574"/>
      <c r="M33" s="575">
        <f t="shared" ref="M33:M38" si="2">C33*J33</f>
        <v>0</v>
      </c>
      <c r="N33" s="576"/>
      <c r="O33" s="577">
        <f>K33*104</f>
        <v>0</v>
      </c>
      <c r="P33" s="578"/>
      <c r="Q33" s="577">
        <f>M33*104</f>
        <v>0</v>
      </c>
      <c r="R33" s="579"/>
    </row>
    <row r="34" spans="2:27" ht="24.95" customHeight="1" x14ac:dyDescent="0.2">
      <c r="B34" s="99" t="s">
        <v>74</v>
      </c>
      <c r="C34" s="560">
        <f>J17</f>
        <v>762</v>
      </c>
      <c r="D34" s="561"/>
      <c r="E34" s="562">
        <f t="shared" ref="E34:E38" si="3">C34*104</f>
        <v>79248</v>
      </c>
      <c r="F34" s="563"/>
      <c r="G34" s="297">
        <f>K10</f>
        <v>0</v>
      </c>
      <c r="H34" s="298">
        <f>L10</f>
        <v>0</v>
      </c>
      <c r="I34" s="97">
        <f t="shared" ref="I34:I38" si="4">G34*H34</f>
        <v>0</v>
      </c>
      <c r="J34" s="98">
        <f t="shared" ref="J34:J38" si="5">I34+G34</f>
        <v>0</v>
      </c>
      <c r="K34" s="564">
        <f t="shared" si="1"/>
        <v>0</v>
      </c>
      <c r="L34" s="565"/>
      <c r="M34" s="566">
        <f t="shared" si="2"/>
        <v>0</v>
      </c>
      <c r="N34" s="567"/>
      <c r="O34" s="566">
        <f t="shared" ref="O34:O38" si="6">K34*104</f>
        <v>0</v>
      </c>
      <c r="P34" s="567"/>
      <c r="Q34" s="566">
        <f t="shared" ref="Q34:Q38" si="7">M34*104</f>
        <v>0</v>
      </c>
      <c r="R34" s="568"/>
    </row>
    <row r="35" spans="2:27" ht="24.95" customHeight="1" x14ac:dyDescent="0.2">
      <c r="B35" s="99" t="s">
        <v>73</v>
      </c>
      <c r="C35" s="560">
        <f>Q17</f>
        <v>834</v>
      </c>
      <c r="D35" s="561"/>
      <c r="E35" s="562">
        <f t="shared" si="3"/>
        <v>86736</v>
      </c>
      <c r="F35" s="563"/>
      <c r="G35" s="297">
        <f>R10</f>
        <v>0</v>
      </c>
      <c r="H35" s="298">
        <f>S10</f>
        <v>0</v>
      </c>
      <c r="I35" s="97">
        <f t="shared" si="4"/>
        <v>0</v>
      </c>
      <c r="J35" s="98">
        <f t="shared" si="5"/>
        <v>0</v>
      </c>
      <c r="K35" s="564">
        <f t="shared" si="1"/>
        <v>0</v>
      </c>
      <c r="L35" s="565"/>
      <c r="M35" s="566">
        <f t="shared" si="2"/>
        <v>0</v>
      </c>
      <c r="N35" s="567"/>
      <c r="O35" s="566">
        <f t="shared" si="6"/>
        <v>0</v>
      </c>
      <c r="P35" s="567"/>
      <c r="Q35" s="566">
        <f t="shared" si="7"/>
        <v>0</v>
      </c>
      <c r="R35" s="568"/>
    </row>
    <row r="36" spans="2:27" ht="24.95" customHeight="1" x14ac:dyDescent="0.2">
      <c r="B36" s="99" t="s">
        <v>72</v>
      </c>
      <c r="C36" s="560">
        <f>C29</f>
        <v>834</v>
      </c>
      <c r="D36" s="561"/>
      <c r="E36" s="562">
        <f t="shared" si="3"/>
        <v>86736</v>
      </c>
      <c r="F36" s="563"/>
      <c r="G36" s="297">
        <f>D22</f>
        <v>0</v>
      </c>
      <c r="H36" s="298">
        <f>E22</f>
        <v>0</v>
      </c>
      <c r="I36" s="97">
        <f t="shared" si="4"/>
        <v>0</v>
      </c>
      <c r="J36" s="98">
        <f t="shared" si="5"/>
        <v>0</v>
      </c>
      <c r="K36" s="564">
        <f t="shared" si="1"/>
        <v>0</v>
      </c>
      <c r="L36" s="565"/>
      <c r="M36" s="566">
        <f t="shared" si="2"/>
        <v>0</v>
      </c>
      <c r="N36" s="567"/>
      <c r="O36" s="566">
        <f t="shared" si="6"/>
        <v>0</v>
      </c>
      <c r="P36" s="567"/>
      <c r="Q36" s="566">
        <f t="shared" si="7"/>
        <v>0</v>
      </c>
      <c r="R36" s="568"/>
    </row>
    <row r="37" spans="2:27" ht="24.95" customHeight="1" x14ac:dyDescent="0.2">
      <c r="B37" s="99" t="s">
        <v>71</v>
      </c>
      <c r="C37" s="560">
        <f>J29</f>
        <v>747</v>
      </c>
      <c r="D37" s="561"/>
      <c r="E37" s="562">
        <f t="shared" si="3"/>
        <v>77688</v>
      </c>
      <c r="F37" s="563"/>
      <c r="G37" s="297">
        <f>K22</f>
        <v>0</v>
      </c>
      <c r="H37" s="298">
        <f>L22</f>
        <v>0</v>
      </c>
      <c r="I37" s="97">
        <f>G37*H37</f>
        <v>0</v>
      </c>
      <c r="J37" s="98">
        <f t="shared" si="5"/>
        <v>0</v>
      </c>
      <c r="K37" s="564">
        <f t="shared" si="1"/>
        <v>0</v>
      </c>
      <c r="L37" s="565"/>
      <c r="M37" s="566">
        <f t="shared" si="2"/>
        <v>0</v>
      </c>
      <c r="N37" s="567"/>
      <c r="O37" s="566">
        <f t="shared" si="6"/>
        <v>0</v>
      </c>
      <c r="P37" s="567"/>
      <c r="Q37" s="566">
        <f t="shared" si="7"/>
        <v>0</v>
      </c>
      <c r="R37" s="568"/>
    </row>
    <row r="38" spans="2:27" ht="24.95" customHeight="1" thickBot="1" x14ac:dyDescent="0.25">
      <c r="B38" s="100" t="s">
        <v>70</v>
      </c>
      <c r="C38" s="580">
        <f>Q29</f>
        <v>305</v>
      </c>
      <c r="D38" s="581"/>
      <c r="E38" s="582">
        <f t="shared" si="3"/>
        <v>31720</v>
      </c>
      <c r="F38" s="583"/>
      <c r="G38" s="297">
        <f>R22</f>
        <v>0</v>
      </c>
      <c r="H38" s="298">
        <f>S22</f>
        <v>0</v>
      </c>
      <c r="I38" s="97">
        <f t="shared" si="4"/>
        <v>0</v>
      </c>
      <c r="J38" s="98">
        <f t="shared" si="5"/>
        <v>0</v>
      </c>
      <c r="K38" s="584">
        <f t="shared" si="1"/>
        <v>0</v>
      </c>
      <c r="L38" s="585"/>
      <c r="M38" s="586">
        <f t="shared" si="2"/>
        <v>0</v>
      </c>
      <c r="N38" s="587"/>
      <c r="O38" s="588">
        <f t="shared" si="6"/>
        <v>0</v>
      </c>
      <c r="P38" s="589"/>
      <c r="Q38" s="588">
        <f t="shared" si="7"/>
        <v>0</v>
      </c>
      <c r="R38" s="590"/>
    </row>
    <row r="39" spans="2:27" ht="24.95" customHeight="1" thickBot="1" x14ac:dyDescent="0.25">
      <c r="B39" s="101" t="s">
        <v>69</v>
      </c>
      <c r="C39" s="601">
        <f>SUM(C33:D38)</f>
        <v>4244</v>
      </c>
      <c r="D39" s="602"/>
      <c r="E39" s="601">
        <f>SUM(E33:F38)</f>
        <v>441376</v>
      </c>
      <c r="F39" s="602"/>
      <c r="G39" s="102" t="s">
        <v>35</v>
      </c>
      <c r="H39" s="102" t="s">
        <v>35</v>
      </c>
      <c r="I39" s="102" t="s">
        <v>35</v>
      </c>
      <c r="J39" s="103" t="s">
        <v>35</v>
      </c>
      <c r="K39" s="603">
        <f>SUM(K33:L38)</f>
        <v>0</v>
      </c>
      <c r="L39" s="604"/>
      <c r="M39" s="603">
        <f>SUM(M33:N38)</f>
        <v>0</v>
      </c>
      <c r="N39" s="604"/>
      <c r="O39" s="605">
        <f>SUM(O33:P38)</f>
        <v>0</v>
      </c>
      <c r="P39" s="606"/>
      <c r="Q39" s="605">
        <f>SUM(Q33:R38)</f>
        <v>0</v>
      </c>
      <c r="R39" s="607"/>
    </row>
    <row r="40" spans="2:27" ht="21" customHeight="1" x14ac:dyDescent="0.2">
      <c r="B40" s="104"/>
      <c r="C40" s="105"/>
      <c r="D40" s="105"/>
      <c r="E40" s="105"/>
      <c r="F40" s="105"/>
      <c r="G40" s="105"/>
      <c r="H40" s="106"/>
      <c r="I40" s="106"/>
      <c r="J40" s="106"/>
      <c r="K40" s="107"/>
      <c r="L40" s="107"/>
      <c r="M40" s="107"/>
      <c r="N40" s="107"/>
    </row>
    <row r="41" spans="2:27" s="250" customFormat="1" ht="15" customHeight="1" x14ac:dyDescent="0.25">
      <c r="B41" s="42" t="s">
        <v>343</v>
      </c>
      <c r="C41" s="159"/>
      <c r="D41" s="159"/>
      <c r="E41" s="159"/>
      <c r="F41" s="159"/>
      <c r="G41" s="159"/>
      <c r="H41" s="159"/>
      <c r="I41" s="159"/>
      <c r="N41" s="42" t="s">
        <v>344</v>
      </c>
      <c r="P41" s="105"/>
      <c r="Q41" s="105"/>
      <c r="R41" s="105"/>
      <c r="S41" s="105"/>
      <c r="T41" s="105"/>
      <c r="U41" s="106"/>
      <c r="V41" s="106"/>
      <c r="W41" s="106"/>
      <c r="X41" s="107"/>
      <c r="Y41" s="107"/>
      <c r="Z41" s="35"/>
      <c r="AA41" s="35"/>
    </row>
    <row r="42" spans="2:27" ht="12.75" thickBot="1" x14ac:dyDescent="0.25">
      <c r="O42" s="37"/>
      <c r="P42" s="37"/>
      <c r="Q42" s="37"/>
      <c r="R42" s="37"/>
      <c r="S42" s="37"/>
      <c r="T42" s="37"/>
      <c r="U42" s="37"/>
      <c r="V42" s="37"/>
      <c r="W42" s="37"/>
      <c r="X42" s="37"/>
      <c r="Y42" s="37"/>
      <c r="Z42" s="37"/>
    </row>
    <row r="43" spans="2:27" s="53" customFormat="1" ht="98.25" customHeight="1" thickBot="1" x14ac:dyDescent="0.25">
      <c r="B43" s="591"/>
      <c r="C43" s="591"/>
      <c r="D43" s="108" t="s">
        <v>60</v>
      </c>
      <c r="E43" s="94" t="s">
        <v>59</v>
      </c>
      <c r="F43" s="94" t="s">
        <v>336</v>
      </c>
      <c r="G43" s="94" t="s">
        <v>345</v>
      </c>
      <c r="H43" s="109" t="s">
        <v>346</v>
      </c>
      <c r="I43" s="110" t="s">
        <v>442</v>
      </c>
      <c r="J43" s="158" t="s">
        <v>443</v>
      </c>
      <c r="K43" s="94" t="s">
        <v>65</v>
      </c>
      <c r="L43" s="109" t="s">
        <v>444</v>
      </c>
      <c r="N43" s="592" t="s">
        <v>46</v>
      </c>
      <c r="O43" s="593"/>
      <c r="P43" s="94" t="s">
        <v>347</v>
      </c>
      <c r="Q43" s="94" t="s">
        <v>44</v>
      </c>
      <c r="R43" s="94" t="s">
        <v>42</v>
      </c>
      <c r="S43" s="94" t="s">
        <v>65</v>
      </c>
      <c r="T43" s="94" t="s">
        <v>348</v>
      </c>
      <c r="U43" s="157" t="s">
        <v>43</v>
      </c>
      <c r="V43" s="157" t="s">
        <v>349</v>
      </c>
      <c r="W43" s="157" t="s">
        <v>445</v>
      </c>
      <c r="X43" s="109" t="s">
        <v>446</v>
      </c>
      <c r="AA43" s="35"/>
    </row>
    <row r="44" spans="2:27" ht="20.100000000000001" customHeight="1" thickTop="1" thickBot="1" x14ac:dyDescent="0.25">
      <c r="B44" s="594" t="s">
        <v>58</v>
      </c>
      <c r="C44" s="595"/>
      <c r="D44" s="111" t="s">
        <v>350</v>
      </c>
      <c r="E44" s="299"/>
      <c r="F44" s="300"/>
      <c r="G44" s="112">
        <f t="shared" ref="G44:G51" si="8">E44*F44</f>
        <v>0</v>
      </c>
      <c r="H44" s="113">
        <f t="shared" ref="H44:H51" si="9">G44+E44</f>
        <v>0</v>
      </c>
      <c r="I44" s="301">
        <v>312</v>
      </c>
      <c r="J44" s="302">
        <f t="shared" ref="J44:J51" si="10">E44*I44</f>
        <v>0</v>
      </c>
      <c r="K44" s="112">
        <f t="shared" ref="K44:K51" si="11">J44*F44</f>
        <v>0</v>
      </c>
      <c r="L44" s="113">
        <f t="shared" ref="L44:L51" si="12">K44+J44</f>
        <v>0</v>
      </c>
      <c r="N44" s="596" t="s">
        <v>37</v>
      </c>
      <c r="O44" s="597"/>
      <c r="P44" s="114">
        <v>7</v>
      </c>
      <c r="Q44" s="303"/>
      <c r="R44" s="294"/>
      <c r="S44" s="115">
        <f>Q44*R44</f>
        <v>0</v>
      </c>
      <c r="T44" s="115">
        <f>Q44+S44</f>
        <v>0</v>
      </c>
      <c r="U44" s="116">
        <f>Q44*P44</f>
        <v>0</v>
      </c>
      <c r="V44" s="116">
        <f>T44*P44</f>
        <v>0</v>
      </c>
      <c r="W44" s="117">
        <f>U44*104</f>
        <v>0</v>
      </c>
      <c r="X44" s="118">
        <f>V44*104</f>
        <v>0</v>
      </c>
    </row>
    <row r="45" spans="2:27" ht="20.100000000000001" customHeight="1" x14ac:dyDescent="0.2">
      <c r="B45" s="598" t="s">
        <v>57</v>
      </c>
      <c r="C45" s="599"/>
      <c r="D45" s="119" t="s">
        <v>350</v>
      </c>
      <c r="E45" s="304"/>
      <c r="F45" s="305"/>
      <c r="G45" s="120">
        <f t="shared" si="8"/>
        <v>0</v>
      </c>
      <c r="H45" s="121">
        <f t="shared" si="9"/>
        <v>0</v>
      </c>
      <c r="I45" s="306">
        <v>312</v>
      </c>
      <c r="J45" s="307">
        <f t="shared" si="10"/>
        <v>0</v>
      </c>
      <c r="K45" s="120">
        <f t="shared" si="11"/>
        <v>0</v>
      </c>
      <c r="L45" s="121">
        <f t="shared" si="12"/>
        <v>0</v>
      </c>
      <c r="Q45" s="122"/>
      <c r="R45" s="123"/>
      <c r="S45" s="600"/>
      <c r="T45" s="600"/>
    </row>
    <row r="46" spans="2:27" ht="20.100000000000001" customHeight="1" x14ac:dyDescent="0.25">
      <c r="B46" s="612" t="s">
        <v>56</v>
      </c>
      <c r="C46" s="613"/>
      <c r="D46" s="119" t="s">
        <v>55</v>
      </c>
      <c r="E46" s="304"/>
      <c r="F46" s="305"/>
      <c r="G46" s="120">
        <f t="shared" si="8"/>
        <v>0</v>
      </c>
      <c r="H46" s="121">
        <f t="shared" si="9"/>
        <v>0</v>
      </c>
      <c r="I46" s="306">
        <v>416</v>
      </c>
      <c r="J46" s="307">
        <f t="shared" si="10"/>
        <v>0</v>
      </c>
      <c r="K46" s="120">
        <f t="shared" si="11"/>
        <v>0</v>
      </c>
      <c r="L46" s="121">
        <f t="shared" si="12"/>
        <v>0</v>
      </c>
      <c r="N46" s="124" t="s">
        <v>351</v>
      </c>
      <c r="Q46" s="122"/>
      <c r="R46" s="123"/>
      <c r="S46" s="600"/>
      <c r="T46" s="600"/>
    </row>
    <row r="47" spans="2:27" ht="20.100000000000001" customHeight="1" thickBot="1" x14ac:dyDescent="0.25">
      <c r="B47" s="612" t="s">
        <v>54</v>
      </c>
      <c r="C47" s="613"/>
      <c r="D47" s="119" t="s">
        <v>50</v>
      </c>
      <c r="E47" s="304"/>
      <c r="F47" s="305"/>
      <c r="G47" s="120">
        <f t="shared" si="8"/>
        <v>0</v>
      </c>
      <c r="H47" s="121">
        <f t="shared" si="9"/>
        <v>0</v>
      </c>
      <c r="I47" s="306">
        <v>6</v>
      </c>
      <c r="J47" s="307">
        <f t="shared" si="10"/>
        <v>0</v>
      </c>
      <c r="K47" s="120">
        <f t="shared" si="11"/>
        <v>0</v>
      </c>
      <c r="L47" s="121">
        <f t="shared" si="12"/>
        <v>0</v>
      </c>
      <c r="Q47" s="122"/>
      <c r="R47" s="123"/>
      <c r="S47" s="600"/>
      <c r="T47" s="600"/>
      <c r="X47" s="308" t="s">
        <v>18</v>
      </c>
      <c r="Y47" s="377" t="str">
        <f>IF('Príloha č. 1'!$C$23="","",'Príloha č. 1'!$C$23)</f>
        <v/>
      </c>
    </row>
    <row r="48" spans="2:27" ht="20.100000000000001" customHeight="1" x14ac:dyDescent="0.2">
      <c r="B48" s="612" t="s">
        <v>352</v>
      </c>
      <c r="C48" s="613"/>
      <c r="D48" s="119" t="s">
        <v>53</v>
      </c>
      <c r="E48" s="304"/>
      <c r="F48" s="305"/>
      <c r="G48" s="120">
        <f t="shared" si="8"/>
        <v>0</v>
      </c>
      <c r="H48" s="121">
        <f t="shared" si="9"/>
        <v>0</v>
      </c>
      <c r="I48" s="306">
        <v>312</v>
      </c>
      <c r="J48" s="307">
        <f t="shared" si="10"/>
        <v>0</v>
      </c>
      <c r="K48" s="120">
        <f t="shared" si="11"/>
        <v>0</v>
      </c>
      <c r="L48" s="121">
        <f t="shared" si="12"/>
        <v>0</v>
      </c>
      <c r="N48" s="618" t="s">
        <v>353</v>
      </c>
      <c r="O48" s="619"/>
      <c r="P48" s="619"/>
      <c r="Q48" s="608" t="s">
        <v>447</v>
      </c>
      <c r="R48" s="608"/>
      <c r="S48" s="608" t="s">
        <v>336</v>
      </c>
      <c r="T48" s="608" t="s">
        <v>41</v>
      </c>
      <c r="U48" s="608" t="s">
        <v>448</v>
      </c>
      <c r="V48" s="609"/>
      <c r="X48" s="310"/>
      <c r="Y48" s="311"/>
    </row>
    <row r="49" spans="2:28" ht="20.100000000000001" customHeight="1" thickBot="1" x14ac:dyDescent="0.25">
      <c r="B49" s="612" t="s">
        <v>52</v>
      </c>
      <c r="C49" s="613"/>
      <c r="D49" s="119" t="s">
        <v>50</v>
      </c>
      <c r="E49" s="304"/>
      <c r="F49" s="305"/>
      <c r="G49" s="120">
        <f t="shared" si="8"/>
        <v>0</v>
      </c>
      <c r="H49" s="121">
        <f t="shared" si="9"/>
        <v>0</v>
      </c>
      <c r="I49" s="306">
        <v>2</v>
      </c>
      <c r="J49" s="307">
        <f t="shared" si="10"/>
        <v>0</v>
      </c>
      <c r="K49" s="120">
        <f t="shared" si="11"/>
        <v>0</v>
      </c>
      <c r="L49" s="121">
        <f t="shared" si="12"/>
        <v>0</v>
      </c>
      <c r="N49" s="620"/>
      <c r="O49" s="621"/>
      <c r="P49" s="621"/>
      <c r="Q49" s="610"/>
      <c r="R49" s="610"/>
      <c r="S49" s="610"/>
      <c r="T49" s="610"/>
      <c r="U49" s="610"/>
      <c r="V49" s="611"/>
      <c r="X49" s="308" t="s">
        <v>29</v>
      </c>
      <c r="Y49" s="393" t="str">
        <f>IF('Príloha č. 1'!$C$24="","",'Príloha č. 1'!$C$24)</f>
        <v/>
      </c>
    </row>
    <row r="50" spans="2:28" ht="20.100000000000001" customHeight="1" thickTop="1" x14ac:dyDescent="0.2">
      <c r="B50" s="612" t="s">
        <v>51</v>
      </c>
      <c r="C50" s="613"/>
      <c r="D50" s="119" t="s">
        <v>50</v>
      </c>
      <c r="E50" s="304"/>
      <c r="F50" s="305"/>
      <c r="G50" s="120">
        <f t="shared" si="8"/>
        <v>0</v>
      </c>
      <c r="H50" s="121">
        <f t="shared" si="9"/>
        <v>0</v>
      </c>
      <c r="I50" s="306">
        <v>216</v>
      </c>
      <c r="J50" s="307">
        <f t="shared" si="10"/>
        <v>0</v>
      </c>
      <c r="K50" s="120">
        <f t="shared" si="11"/>
        <v>0</v>
      </c>
      <c r="L50" s="121">
        <f t="shared" si="12"/>
        <v>0</v>
      </c>
      <c r="N50" s="614" t="s">
        <v>40</v>
      </c>
      <c r="O50" s="615"/>
      <c r="P50" s="616"/>
      <c r="Q50" s="577">
        <f>O39</f>
        <v>0</v>
      </c>
      <c r="R50" s="617"/>
      <c r="S50" s="312"/>
      <c r="T50" s="125">
        <f>Q50*S50</f>
        <v>0</v>
      </c>
      <c r="U50" s="577">
        <f>Q50+T50</f>
        <v>0</v>
      </c>
      <c r="V50" s="579"/>
    </row>
    <row r="51" spans="2:28" ht="24.75" customHeight="1" x14ac:dyDescent="0.25">
      <c r="B51" s="612" t="s">
        <v>49</v>
      </c>
      <c r="C51" s="613"/>
      <c r="D51" s="402" t="s">
        <v>48</v>
      </c>
      <c r="E51" s="304"/>
      <c r="F51" s="305"/>
      <c r="G51" s="98">
        <f t="shared" si="8"/>
        <v>0</v>
      </c>
      <c r="H51" s="126">
        <f t="shared" si="9"/>
        <v>0</v>
      </c>
      <c r="I51" s="313">
        <v>528</v>
      </c>
      <c r="J51" s="405">
        <f t="shared" si="10"/>
        <v>0</v>
      </c>
      <c r="K51" s="98">
        <f t="shared" si="11"/>
        <v>0</v>
      </c>
      <c r="L51" s="126">
        <f t="shared" si="12"/>
        <v>0</v>
      </c>
      <c r="N51" s="633" t="s">
        <v>38</v>
      </c>
      <c r="O51" s="634"/>
      <c r="P51" s="635"/>
      <c r="Q51" s="636">
        <f>J54</f>
        <v>0</v>
      </c>
      <c r="R51" s="637"/>
      <c r="S51" s="314"/>
      <c r="T51" s="127">
        <f>Q51*S51</f>
        <v>0</v>
      </c>
      <c r="U51" s="566">
        <f>T51+Q51</f>
        <v>0</v>
      </c>
      <c r="V51" s="568"/>
      <c r="X51" s="315" t="s">
        <v>449</v>
      </c>
      <c r="Y51" s="316"/>
    </row>
    <row r="52" spans="2:28" ht="24.75" customHeight="1" thickBot="1" x14ac:dyDescent="0.3">
      <c r="B52" s="612" t="s">
        <v>472</v>
      </c>
      <c r="C52" s="613"/>
      <c r="D52" s="403" t="s">
        <v>470</v>
      </c>
      <c r="E52" s="304"/>
      <c r="F52" s="407"/>
      <c r="G52" s="98">
        <f t="shared" ref="G52:G53" si="13">E52*F52</f>
        <v>0</v>
      </c>
      <c r="H52" s="126">
        <f t="shared" ref="H52:H53" si="14">G52+E52</f>
        <v>0</v>
      </c>
      <c r="I52" s="313">
        <v>4</v>
      </c>
      <c r="J52" s="406">
        <f t="shared" ref="J52:J53" si="15">E52*I52</f>
        <v>0</v>
      </c>
      <c r="K52" s="98">
        <f t="shared" ref="K52:K53" si="16">J52*F52</f>
        <v>0</v>
      </c>
      <c r="L52" s="126">
        <f t="shared" ref="L52:L53" si="17">K52+J52</f>
        <v>0</v>
      </c>
      <c r="N52" s="640" t="s">
        <v>37</v>
      </c>
      <c r="O52" s="641"/>
      <c r="P52" s="642"/>
      <c r="Q52" s="586">
        <f>W44</f>
        <v>0</v>
      </c>
      <c r="R52" s="643"/>
      <c r="S52" s="317"/>
      <c r="T52" s="127">
        <f>Q52*S52</f>
        <v>0</v>
      </c>
      <c r="U52" s="586">
        <f>Q52+T52</f>
        <v>0</v>
      </c>
      <c r="V52" s="644"/>
      <c r="X52" s="315"/>
      <c r="Y52" s="401"/>
    </row>
    <row r="53" spans="2:28" ht="24.75" customHeight="1" thickBot="1" x14ac:dyDescent="0.3">
      <c r="B53" s="612" t="s">
        <v>473</v>
      </c>
      <c r="C53" s="613"/>
      <c r="D53" s="404" t="s">
        <v>471</v>
      </c>
      <c r="E53" s="398"/>
      <c r="F53" s="399"/>
      <c r="G53" s="98">
        <f t="shared" si="13"/>
        <v>0</v>
      </c>
      <c r="H53" s="126">
        <f t="shared" si="14"/>
        <v>0</v>
      </c>
      <c r="I53" s="313">
        <v>6</v>
      </c>
      <c r="J53" s="400">
        <f t="shared" si="15"/>
        <v>0</v>
      </c>
      <c r="K53" s="98">
        <f t="shared" si="16"/>
        <v>0</v>
      </c>
      <c r="L53" s="126">
        <f t="shared" si="17"/>
        <v>0</v>
      </c>
      <c r="N53" s="622" t="s">
        <v>36</v>
      </c>
      <c r="O53" s="623"/>
      <c r="P53" s="624"/>
      <c r="Q53" s="625">
        <f>SUM(Q50:R52)</f>
        <v>0</v>
      </c>
      <c r="R53" s="626"/>
      <c r="S53" s="70" t="s">
        <v>35</v>
      </c>
      <c r="T53" s="135">
        <f>SUM(T50:T52)</f>
        <v>0</v>
      </c>
      <c r="U53" s="627">
        <f>SUM(U50:V52)</f>
        <v>0</v>
      </c>
      <c r="V53" s="628"/>
      <c r="X53" s="315"/>
      <c r="Y53" s="401"/>
    </row>
    <row r="54" spans="2:28" ht="20.100000000000001" customHeight="1" thickBot="1" x14ac:dyDescent="0.25">
      <c r="B54" s="638" t="s">
        <v>47</v>
      </c>
      <c r="C54" s="639"/>
      <c r="D54" s="128" t="s">
        <v>35</v>
      </c>
      <c r="E54" s="103" t="s">
        <v>35</v>
      </c>
      <c r="F54" s="128" t="s">
        <v>35</v>
      </c>
      <c r="G54" s="129">
        <f>SUM(G44:G51)</f>
        <v>0</v>
      </c>
      <c r="H54" s="130">
        <f>SUM(H44:H51)</f>
        <v>0</v>
      </c>
      <c r="I54" s="131" t="s">
        <v>35</v>
      </c>
      <c r="J54" s="132">
        <f>SUM(J44:J53)</f>
        <v>0</v>
      </c>
      <c r="K54" s="133" t="s">
        <v>35</v>
      </c>
      <c r="L54" s="134">
        <f>SUM(L44:L53)</f>
        <v>0</v>
      </c>
      <c r="X54" s="318" t="s">
        <v>450</v>
      </c>
      <c r="Y54" s="379"/>
    </row>
    <row r="55" spans="2:28" ht="26.25" customHeight="1" x14ac:dyDescent="0.2">
      <c r="B55" s="38"/>
      <c r="X55" s="318" t="s">
        <v>451</v>
      </c>
      <c r="Y55" s="309"/>
    </row>
    <row r="56" spans="2:28" x14ac:dyDescent="0.2">
      <c r="N56" s="136"/>
      <c r="X56" s="308" t="s">
        <v>452</v>
      </c>
      <c r="Y56" s="223"/>
    </row>
    <row r="57" spans="2:28" s="137" customFormat="1" x14ac:dyDescent="0.2">
      <c r="B57" s="629" t="s">
        <v>20</v>
      </c>
      <c r="C57" s="629"/>
      <c r="D57" s="319"/>
      <c r="K57" s="138"/>
      <c r="Q57" s="139"/>
      <c r="T57" s="60"/>
      <c r="W57" s="139"/>
      <c r="X57" s="139"/>
      <c r="Y57" s="161"/>
      <c r="Z57" s="60"/>
      <c r="AA57" s="60"/>
      <c r="AB57" s="60"/>
    </row>
    <row r="58" spans="2:28" s="137" customFormat="1" x14ac:dyDescent="0.2">
      <c r="B58" s="389"/>
      <c r="C58" s="630" t="s">
        <v>21</v>
      </c>
      <c r="D58" s="631"/>
      <c r="K58" s="138"/>
      <c r="Q58" s="139"/>
      <c r="T58" s="139"/>
      <c r="W58" s="139"/>
      <c r="X58" s="139"/>
      <c r="Y58" s="161"/>
      <c r="Z58" s="60"/>
      <c r="AA58" s="60"/>
      <c r="AB58" s="60"/>
    </row>
    <row r="59" spans="2:28" s="137" customFormat="1" x14ac:dyDescent="0.25">
      <c r="K59" s="138"/>
      <c r="Q59" s="139"/>
      <c r="T59" s="38"/>
      <c r="W59" s="139"/>
      <c r="X59" s="139"/>
      <c r="Y59" s="161"/>
      <c r="Z59" s="60"/>
      <c r="AA59" s="60"/>
      <c r="AB59" s="60"/>
    </row>
    <row r="60" spans="2:28" s="38" customFormat="1" ht="24.95" customHeight="1" x14ac:dyDescent="0.2">
      <c r="Q60" s="140"/>
      <c r="R60" s="141"/>
      <c r="S60" s="141"/>
      <c r="T60" s="141"/>
      <c r="W60" s="140"/>
      <c r="X60" s="140"/>
      <c r="Y60" s="161"/>
      <c r="AB60" s="142"/>
    </row>
    <row r="61" spans="2:28" s="24" customFormat="1" ht="15.75" customHeight="1" x14ac:dyDescent="0.2">
      <c r="B61" s="141"/>
      <c r="C61" s="141"/>
      <c r="D61" s="141"/>
      <c r="E61" s="141"/>
      <c r="F61" s="141"/>
      <c r="G61" s="141"/>
      <c r="H61" s="141"/>
      <c r="I61" s="141"/>
      <c r="J61" s="141"/>
      <c r="K61" s="141"/>
      <c r="Q61" s="141"/>
      <c r="R61" s="141"/>
      <c r="S61" s="141"/>
      <c r="T61" s="141"/>
      <c r="U61" s="25"/>
    </row>
    <row r="62" spans="2:28" s="223" customFormat="1" ht="20.100000000000001" customHeight="1" x14ac:dyDescent="0.2">
      <c r="N62" s="224"/>
      <c r="Q62" s="224"/>
      <c r="R62" s="224"/>
    </row>
    <row r="63" spans="2:28" s="223" customFormat="1" x14ac:dyDescent="0.2">
      <c r="N63" s="224"/>
      <c r="O63" s="224"/>
      <c r="P63" s="224"/>
      <c r="Q63" s="224"/>
      <c r="R63" s="224"/>
    </row>
    <row r="64" spans="2:28" s="255" customFormat="1" x14ac:dyDescent="0.2">
      <c r="N64" s="321"/>
      <c r="O64" s="321"/>
      <c r="P64" s="321"/>
      <c r="Q64" s="321"/>
      <c r="R64" s="321"/>
    </row>
    <row r="65" spans="2:21" s="255" customFormat="1" ht="15" customHeight="1" x14ac:dyDescent="0.2">
      <c r="M65" s="223"/>
      <c r="N65" s="321"/>
      <c r="O65" s="321"/>
      <c r="P65" s="321"/>
      <c r="Q65" s="321"/>
      <c r="R65" s="321"/>
    </row>
    <row r="66" spans="2:21" s="223" customFormat="1" ht="12.75" x14ac:dyDescent="0.2">
      <c r="B66" s="322"/>
      <c r="C66" s="322"/>
      <c r="N66" s="224"/>
      <c r="O66" s="224"/>
      <c r="P66" s="224"/>
      <c r="Q66" s="224"/>
      <c r="R66" s="224"/>
    </row>
    <row r="67" spans="2:21" s="223" customFormat="1" ht="12.75" x14ac:dyDescent="0.2">
      <c r="B67" s="322"/>
      <c r="C67" s="322"/>
      <c r="N67" s="224"/>
      <c r="O67" s="224"/>
      <c r="P67" s="224"/>
      <c r="Q67" s="224"/>
      <c r="R67" s="224"/>
    </row>
    <row r="68" spans="2:21" s="223" customFormat="1" ht="14.25" x14ac:dyDescent="0.2">
      <c r="E68" s="319"/>
      <c r="F68" s="319"/>
      <c r="G68" s="319"/>
      <c r="H68" s="323"/>
      <c r="I68" s="323"/>
      <c r="J68" s="324"/>
      <c r="N68" s="224"/>
      <c r="O68" s="224"/>
      <c r="P68" s="224"/>
      <c r="Q68" s="224"/>
      <c r="R68" s="224"/>
    </row>
    <row r="69" spans="2:21" s="223" customFormat="1" ht="14.25" customHeight="1" x14ac:dyDescent="0.2">
      <c r="E69" s="320"/>
      <c r="F69" s="320"/>
      <c r="G69" s="320"/>
      <c r="H69" s="323"/>
      <c r="I69" s="323"/>
      <c r="J69" s="324"/>
      <c r="N69" s="224"/>
      <c r="O69" s="224"/>
      <c r="P69" s="224"/>
      <c r="Q69" s="224"/>
      <c r="R69" s="224"/>
    </row>
    <row r="70" spans="2:21" s="24" customFormat="1" ht="15.75" customHeight="1" x14ac:dyDescent="0.2">
      <c r="B70" s="632"/>
      <c r="C70" s="632"/>
      <c r="D70" s="632"/>
      <c r="E70" s="632"/>
      <c r="F70" s="632"/>
      <c r="G70" s="632"/>
      <c r="H70" s="632"/>
      <c r="I70" s="632"/>
      <c r="J70" s="632"/>
      <c r="K70" s="632"/>
      <c r="L70" s="632"/>
      <c r="M70" s="632"/>
      <c r="N70" s="632"/>
      <c r="O70" s="632"/>
      <c r="P70" s="632"/>
      <c r="Q70" s="632"/>
      <c r="R70" s="632"/>
      <c r="S70" s="632"/>
      <c r="T70" s="632"/>
      <c r="U70" s="25"/>
    </row>
    <row r="71" spans="2:21" s="24" customFormat="1" ht="15.75" customHeight="1" x14ac:dyDescent="0.2">
      <c r="B71" s="632"/>
      <c r="C71" s="632"/>
      <c r="D71" s="632"/>
      <c r="E71" s="632"/>
      <c r="F71" s="632"/>
      <c r="G71" s="632"/>
      <c r="H71" s="632"/>
      <c r="I71" s="632"/>
      <c r="J71" s="632"/>
      <c r="K71" s="632"/>
      <c r="L71" s="632"/>
      <c r="M71" s="632"/>
      <c r="N71" s="632"/>
      <c r="O71" s="632"/>
      <c r="P71" s="632"/>
      <c r="Q71" s="632"/>
      <c r="R71" s="632"/>
      <c r="S71" s="632"/>
      <c r="T71" s="632"/>
      <c r="U71" s="25"/>
    </row>
    <row r="72" spans="2:21" s="24" customFormat="1" ht="15.75" customHeight="1" x14ac:dyDescent="0.2">
      <c r="B72" s="632"/>
      <c r="C72" s="632"/>
      <c r="D72" s="632"/>
      <c r="E72" s="632"/>
      <c r="F72" s="632"/>
      <c r="G72" s="632"/>
      <c r="H72" s="632"/>
      <c r="I72" s="632"/>
      <c r="J72" s="632"/>
      <c r="K72" s="632"/>
      <c r="L72" s="632"/>
      <c r="M72" s="632"/>
      <c r="N72" s="632"/>
      <c r="O72" s="632"/>
      <c r="P72" s="632"/>
      <c r="Q72" s="632"/>
      <c r="R72" s="632"/>
      <c r="S72" s="632"/>
      <c r="T72" s="632"/>
      <c r="U72" s="25"/>
    </row>
    <row r="73" spans="2:21" s="24" customFormat="1" ht="15.75" customHeight="1" x14ac:dyDescent="0.2">
      <c r="B73" s="632"/>
      <c r="C73" s="632"/>
      <c r="D73" s="632"/>
      <c r="E73" s="632"/>
      <c r="F73" s="632"/>
      <c r="G73" s="632"/>
      <c r="H73" s="632"/>
      <c r="I73" s="632"/>
      <c r="J73" s="632"/>
      <c r="K73" s="632"/>
      <c r="L73" s="632"/>
      <c r="M73" s="632"/>
      <c r="N73" s="632"/>
      <c r="O73" s="632"/>
      <c r="P73" s="632"/>
      <c r="Q73" s="632"/>
      <c r="R73" s="632"/>
      <c r="S73" s="632"/>
      <c r="T73" s="632"/>
      <c r="U73" s="25"/>
    </row>
    <row r="74" spans="2:21" s="24" customFormat="1" ht="15.75" customHeight="1" x14ac:dyDescent="0.2">
      <c r="B74" s="632"/>
      <c r="C74" s="632"/>
      <c r="D74" s="632"/>
      <c r="E74" s="632"/>
      <c r="F74" s="632"/>
      <c r="G74" s="632"/>
      <c r="H74" s="632"/>
      <c r="I74" s="632"/>
      <c r="J74" s="632"/>
      <c r="K74" s="632"/>
      <c r="L74" s="632"/>
      <c r="M74" s="632"/>
      <c r="N74" s="632"/>
      <c r="O74" s="632"/>
      <c r="P74" s="632"/>
      <c r="Q74" s="632"/>
      <c r="R74" s="632"/>
      <c r="S74" s="632"/>
      <c r="T74" s="632"/>
      <c r="U74" s="25"/>
    </row>
    <row r="75" spans="2:21" s="24" customFormat="1" ht="15.75" customHeight="1" x14ac:dyDescent="0.2">
      <c r="B75" s="632"/>
      <c r="C75" s="632"/>
      <c r="D75" s="632"/>
      <c r="E75" s="632"/>
      <c r="F75" s="632"/>
      <c r="G75" s="632"/>
      <c r="H75" s="632"/>
      <c r="I75" s="632"/>
      <c r="J75" s="632"/>
      <c r="K75" s="632"/>
      <c r="L75" s="632"/>
      <c r="M75" s="632"/>
      <c r="N75" s="632"/>
      <c r="O75" s="632"/>
      <c r="P75" s="632"/>
      <c r="Q75" s="632"/>
      <c r="R75" s="632"/>
      <c r="S75" s="632"/>
      <c r="T75" s="632"/>
      <c r="U75" s="25"/>
    </row>
    <row r="76" spans="2:21" s="24" customFormat="1" ht="15.75" customHeight="1" x14ac:dyDescent="0.2">
      <c r="B76" s="632"/>
      <c r="C76" s="632"/>
      <c r="D76" s="632"/>
      <c r="E76" s="632"/>
      <c r="F76" s="632"/>
      <c r="G76" s="632"/>
      <c r="H76" s="632"/>
      <c r="I76" s="632"/>
      <c r="J76" s="632"/>
      <c r="K76" s="632"/>
      <c r="L76" s="632"/>
      <c r="M76" s="632"/>
      <c r="N76" s="632"/>
      <c r="O76" s="632"/>
      <c r="P76" s="632"/>
      <c r="Q76" s="632"/>
      <c r="R76" s="632"/>
      <c r="S76" s="632"/>
      <c r="T76" s="632"/>
      <c r="U76" s="25"/>
    </row>
    <row r="77" spans="2:21" s="24" customFormat="1" ht="15.75" customHeight="1" x14ac:dyDescent="0.2">
      <c r="B77" s="632"/>
      <c r="C77" s="632"/>
      <c r="D77" s="632"/>
      <c r="E77" s="632"/>
      <c r="F77" s="632"/>
      <c r="G77" s="632"/>
      <c r="H77" s="632"/>
      <c r="I77" s="632"/>
      <c r="J77" s="632"/>
      <c r="K77" s="632"/>
      <c r="L77" s="632"/>
      <c r="M77" s="632"/>
      <c r="N77" s="632"/>
      <c r="O77" s="632"/>
      <c r="P77" s="632"/>
      <c r="Q77" s="632"/>
      <c r="R77" s="632"/>
      <c r="S77" s="632"/>
      <c r="T77" s="632"/>
      <c r="U77" s="25"/>
    </row>
    <row r="78" spans="2:21" s="24" customFormat="1" ht="15.75" customHeight="1" x14ac:dyDescent="0.2">
      <c r="B78" s="632"/>
      <c r="C78" s="632"/>
      <c r="D78" s="632"/>
      <c r="E78" s="632"/>
      <c r="F78" s="632"/>
      <c r="G78" s="632"/>
      <c r="H78" s="632"/>
      <c r="I78" s="632"/>
      <c r="J78" s="632"/>
      <c r="K78" s="632"/>
      <c r="L78" s="632"/>
      <c r="M78" s="632"/>
      <c r="N78" s="632"/>
      <c r="O78" s="632"/>
      <c r="P78" s="632"/>
      <c r="Q78" s="632"/>
      <c r="R78" s="632"/>
      <c r="S78" s="632"/>
      <c r="T78" s="632"/>
      <c r="U78" s="25"/>
    </row>
    <row r="79" spans="2:21" s="24" customFormat="1" ht="15.75" customHeight="1" x14ac:dyDescent="0.2">
      <c r="B79" s="632"/>
      <c r="C79" s="632"/>
      <c r="D79" s="632"/>
      <c r="E79" s="632"/>
      <c r="F79" s="632"/>
      <c r="G79" s="632"/>
      <c r="H79" s="632"/>
      <c r="I79" s="632"/>
      <c r="J79" s="632"/>
      <c r="K79" s="632"/>
      <c r="L79" s="632"/>
      <c r="M79" s="632"/>
      <c r="N79" s="632"/>
      <c r="O79" s="632"/>
      <c r="P79" s="632"/>
      <c r="Q79" s="632"/>
      <c r="R79" s="632"/>
      <c r="S79" s="632"/>
      <c r="T79" s="632"/>
      <c r="U79" s="25"/>
    </row>
    <row r="80" spans="2:21" s="24" customFormat="1" ht="15.75" customHeight="1" x14ac:dyDescent="0.2">
      <c r="B80" s="632"/>
      <c r="C80" s="632"/>
      <c r="D80" s="632"/>
      <c r="E80" s="632"/>
      <c r="F80" s="632"/>
      <c r="G80" s="632"/>
      <c r="H80" s="632"/>
      <c r="I80" s="632"/>
      <c r="J80" s="632"/>
      <c r="K80" s="632"/>
      <c r="L80" s="632"/>
      <c r="M80" s="632"/>
      <c r="N80" s="632"/>
      <c r="O80" s="632"/>
      <c r="P80" s="632"/>
      <c r="Q80" s="632"/>
      <c r="R80" s="632"/>
      <c r="S80" s="632"/>
      <c r="T80" s="632"/>
      <c r="U80" s="25"/>
    </row>
  </sheetData>
  <mergeCells count="132">
    <mergeCell ref="B77:T77"/>
    <mergeCell ref="B78:T78"/>
    <mergeCell ref="B79:T79"/>
    <mergeCell ref="B80:T80"/>
    <mergeCell ref="B71:T71"/>
    <mergeCell ref="B72:T72"/>
    <mergeCell ref="B73:T73"/>
    <mergeCell ref="B74:T74"/>
    <mergeCell ref="B75:T75"/>
    <mergeCell ref="B76:T76"/>
    <mergeCell ref="N53:P53"/>
    <mergeCell ref="Q53:R53"/>
    <mergeCell ref="U53:V53"/>
    <mergeCell ref="B57:C57"/>
    <mergeCell ref="C58:D58"/>
    <mergeCell ref="B70:T70"/>
    <mergeCell ref="B51:C51"/>
    <mergeCell ref="N51:P51"/>
    <mergeCell ref="Q51:R51"/>
    <mergeCell ref="U51:V51"/>
    <mergeCell ref="B54:C54"/>
    <mergeCell ref="N52:P52"/>
    <mergeCell ref="Q52:R52"/>
    <mergeCell ref="U52:V52"/>
    <mergeCell ref="B52:C52"/>
    <mergeCell ref="B53:C53"/>
    <mergeCell ref="U48:V49"/>
    <mergeCell ref="B49:C49"/>
    <mergeCell ref="B50:C50"/>
    <mergeCell ref="N50:P50"/>
    <mergeCell ref="Q50:R50"/>
    <mergeCell ref="U50:V50"/>
    <mergeCell ref="B46:C46"/>
    <mergeCell ref="S46:T46"/>
    <mergeCell ref="B47:C47"/>
    <mergeCell ref="S47:T47"/>
    <mergeCell ref="B48:C48"/>
    <mergeCell ref="N48:P49"/>
    <mergeCell ref="Q48:R49"/>
    <mergeCell ref="S48:S49"/>
    <mergeCell ref="T48:T49"/>
    <mergeCell ref="B43:C43"/>
    <mergeCell ref="N43:O43"/>
    <mergeCell ref="B44:C44"/>
    <mergeCell ref="N44:O44"/>
    <mergeCell ref="B45:C45"/>
    <mergeCell ref="S45:T45"/>
    <mergeCell ref="C39:D39"/>
    <mergeCell ref="E39:F39"/>
    <mergeCell ref="K39:L39"/>
    <mergeCell ref="M39:N39"/>
    <mergeCell ref="O39:P39"/>
    <mergeCell ref="Q39:R39"/>
    <mergeCell ref="C38:D38"/>
    <mergeCell ref="E38:F38"/>
    <mergeCell ref="K38:L38"/>
    <mergeCell ref="M38:N38"/>
    <mergeCell ref="O38:P38"/>
    <mergeCell ref="Q38:R38"/>
    <mergeCell ref="C37:D37"/>
    <mergeCell ref="E37:F37"/>
    <mergeCell ref="K37:L37"/>
    <mergeCell ref="M37:N37"/>
    <mergeCell ref="O37:P37"/>
    <mergeCell ref="Q37:R37"/>
    <mergeCell ref="C36:D36"/>
    <mergeCell ref="E36:F36"/>
    <mergeCell ref="K36:L36"/>
    <mergeCell ref="M36:N36"/>
    <mergeCell ref="O36:P36"/>
    <mergeCell ref="Q36:R36"/>
    <mergeCell ref="C35:D35"/>
    <mergeCell ref="E35:F35"/>
    <mergeCell ref="K35:L35"/>
    <mergeCell ref="M35:N35"/>
    <mergeCell ref="O35:P35"/>
    <mergeCell ref="Q35:R35"/>
    <mergeCell ref="C34:D34"/>
    <mergeCell ref="E34:F34"/>
    <mergeCell ref="K34:L34"/>
    <mergeCell ref="M34:N34"/>
    <mergeCell ref="O34:P34"/>
    <mergeCell ref="Q34:R34"/>
    <mergeCell ref="C33:D33"/>
    <mergeCell ref="E33:F33"/>
    <mergeCell ref="K33:L33"/>
    <mergeCell ref="M33:N33"/>
    <mergeCell ref="O33:P33"/>
    <mergeCell ref="Q33:R33"/>
    <mergeCell ref="C32:D32"/>
    <mergeCell ref="E32:F32"/>
    <mergeCell ref="K32:L32"/>
    <mergeCell ref="M32:N32"/>
    <mergeCell ref="O32:P32"/>
    <mergeCell ref="Q32:R32"/>
    <mergeCell ref="M22:M28"/>
    <mergeCell ref="N22:N28"/>
    <mergeCell ref="R22:R28"/>
    <mergeCell ref="L10:L16"/>
    <mergeCell ref="S22:S28"/>
    <mergeCell ref="T22:T28"/>
    <mergeCell ref="U22:U28"/>
    <mergeCell ref="D22:D28"/>
    <mergeCell ref="E22:E28"/>
    <mergeCell ref="F22:F28"/>
    <mergeCell ref="G22:G28"/>
    <mergeCell ref="K22:K28"/>
    <mergeCell ref="L22:L28"/>
    <mergeCell ref="B1:Y1"/>
    <mergeCell ref="B3:Y3"/>
    <mergeCell ref="B5:H5"/>
    <mergeCell ref="B8:B9"/>
    <mergeCell ref="C8:I8"/>
    <mergeCell ref="J8:P8"/>
    <mergeCell ref="Q8:W8"/>
    <mergeCell ref="B20:B21"/>
    <mergeCell ref="C20:I20"/>
    <mergeCell ref="J20:P20"/>
    <mergeCell ref="Q20:W20"/>
    <mergeCell ref="X20:X21"/>
    <mergeCell ref="Y20:Y21"/>
    <mergeCell ref="M10:M16"/>
    <mergeCell ref="N10:N16"/>
    <mergeCell ref="R10:R16"/>
    <mergeCell ref="S10:S16"/>
    <mergeCell ref="T10:T16"/>
    <mergeCell ref="U10:U16"/>
    <mergeCell ref="D10:D16"/>
    <mergeCell ref="E10:E16"/>
    <mergeCell ref="F10:F16"/>
    <mergeCell ref="G10:G16"/>
    <mergeCell ref="K10:K16"/>
  </mergeCells>
  <conditionalFormatting sqref="D10:E10 S50:S53">
    <cfRule type="containsBlanks" dxfId="35" priority="29">
      <formula>LEN(TRIM(D10))=0</formula>
    </cfRule>
  </conditionalFormatting>
  <conditionalFormatting sqref="D22:E22">
    <cfRule type="containsBlanks" dxfId="34" priority="10">
      <formula>LEN(TRIM(D22))=0</formula>
    </cfRule>
  </conditionalFormatting>
  <conditionalFormatting sqref="E44:F53">
    <cfRule type="containsBlanks" dxfId="33" priority="24">
      <formula>LEN(TRIM(E44))=0</formula>
    </cfRule>
  </conditionalFormatting>
  <conditionalFormatting sqref="G33:H38">
    <cfRule type="containsBlanks" dxfId="32" priority="27">
      <formula>LEN(TRIM(G33))=0</formula>
    </cfRule>
  </conditionalFormatting>
  <conditionalFormatting sqref="J44:J53">
    <cfRule type="containsBlanks" dxfId="31" priority="21">
      <formula>LEN(TRIM(J44))=0</formula>
    </cfRule>
  </conditionalFormatting>
  <conditionalFormatting sqref="K10:L10">
    <cfRule type="containsBlanks" dxfId="30" priority="14">
      <formula>LEN(TRIM(K10))=0</formula>
    </cfRule>
  </conditionalFormatting>
  <conditionalFormatting sqref="K22:L22">
    <cfRule type="containsBlanks" dxfId="29" priority="8">
      <formula>LEN(TRIM(K22))=0</formula>
    </cfRule>
  </conditionalFormatting>
  <conditionalFormatting sqref="Q44:R44">
    <cfRule type="containsBlanks" dxfId="28" priority="22">
      <formula>LEN(TRIM(Q44))=0</formula>
    </cfRule>
  </conditionalFormatting>
  <conditionalFormatting sqref="R10:S10">
    <cfRule type="containsBlanks" dxfId="27" priority="12">
      <formula>LEN(TRIM(R10))=0</formula>
    </cfRule>
  </conditionalFormatting>
  <conditionalFormatting sqref="R22:S22">
    <cfRule type="containsBlanks" dxfId="26" priority="6">
      <formula>LEN(TRIM(R22))=0</formula>
    </cfRule>
  </conditionalFormatting>
  <conditionalFormatting sqref="Y55">
    <cfRule type="containsBlanks" dxfId="25" priority="18">
      <formula>LEN(TRIM(Y55))=0</formula>
    </cfRule>
  </conditionalFormatting>
  <conditionalFormatting sqref="Y47">
    <cfRule type="containsBlanks" dxfId="24" priority="5">
      <formula>LEN(TRIM(Y47))=0</formula>
    </cfRule>
  </conditionalFormatting>
  <conditionalFormatting sqref="Y49">
    <cfRule type="containsBlanks" dxfId="23" priority="4">
      <formula>LEN(TRIM(Y49))=0</formula>
    </cfRule>
  </conditionalFormatting>
  <conditionalFormatting sqref="Y54">
    <cfRule type="containsBlanks" dxfId="22" priority="2">
      <formula>LEN(TRIM(Y54))=0</formula>
    </cfRule>
  </conditionalFormatting>
  <pageMargins left="0.59055118110236227" right="0.19685039370078741" top="0.59055118110236227" bottom="0.59055118110236227" header="0.25833333333333336" footer="0.51181102362204722"/>
  <pageSetup paperSize="9" scale="39" fitToWidth="0" orientation="landscape" r:id="rId1"/>
  <headerFooter alignWithMargins="0">
    <oddHeader>&amp;L&amp;"Arial,Tučné"&amp;9Príloha č. 6 SP (Príloha č. 2 RD)
&amp;"Arial,Normálne"Kalkulácia ceny a návrh na plnenie kritéria na vyhodnotenie ponúk</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7B9D9-83D0-48AF-8503-5ACB12CBFC59}">
  <sheetPr>
    <tabColor theme="9" tint="0.39997558519241921"/>
  </sheetPr>
  <dimension ref="B1:L85"/>
  <sheetViews>
    <sheetView showGridLines="0" tabSelected="1" zoomScaleNormal="100" workbookViewId="0">
      <selection activeCell="I14" sqref="I13:I14"/>
    </sheetView>
  </sheetViews>
  <sheetFormatPr defaultRowHeight="14.25" x14ac:dyDescent="0.2"/>
  <cols>
    <col min="1" max="1" width="1.85546875" style="169" customWidth="1"/>
    <col min="2" max="3" width="5.28515625" style="169" customWidth="1"/>
    <col min="4" max="4" width="60.7109375" style="169" customWidth="1"/>
    <col min="5" max="5" width="15.7109375" style="169" customWidth="1"/>
    <col min="6" max="6" width="20.7109375" style="168" customWidth="1"/>
    <col min="7" max="7" width="27.5703125" style="169" customWidth="1"/>
    <col min="8" max="8" width="9.140625" style="169"/>
    <col min="9" max="9" width="9.140625" style="169" customWidth="1"/>
    <col min="10" max="16384" width="9.140625" style="169"/>
  </cols>
  <sheetData>
    <row r="1" spans="2:12" s="166" customFormat="1" ht="12.75" x14ac:dyDescent="0.2">
      <c r="B1" s="661" t="s">
        <v>6</v>
      </c>
      <c r="C1" s="661"/>
      <c r="D1" s="661"/>
      <c r="E1" s="206"/>
      <c r="F1" s="201"/>
    </row>
    <row r="2" spans="2:12" s="166" customFormat="1" ht="15" customHeight="1" x14ac:dyDescent="0.2">
      <c r="B2" s="374" t="str">
        <f>'Príloha č. 1'!B2</f>
        <v>Príprava a dovoz stravy</v>
      </c>
      <c r="C2" s="374"/>
      <c r="D2" s="374"/>
      <c r="E2" s="374"/>
      <c r="F2" s="374"/>
    </row>
    <row r="3" spans="2:12" ht="15" customHeight="1" x14ac:dyDescent="0.2">
      <c r="B3" s="521"/>
      <c r="C3" s="521"/>
      <c r="D3" s="521"/>
      <c r="E3" s="521"/>
    </row>
    <row r="4" spans="2:12" ht="15" customHeight="1" x14ac:dyDescent="0.25">
      <c r="B4" s="522" t="s">
        <v>134</v>
      </c>
      <c r="C4" s="522"/>
      <c r="D4" s="522"/>
      <c r="E4" s="522"/>
      <c r="F4" s="522"/>
      <c r="G4" s="170"/>
      <c r="H4" s="170"/>
      <c r="I4" s="170"/>
      <c r="J4" s="170"/>
      <c r="K4" s="170"/>
      <c r="L4" s="170"/>
    </row>
    <row r="5" spans="2:12" s="171" customFormat="1" ht="15" customHeight="1" x14ac:dyDescent="0.2">
      <c r="B5" s="523" t="s">
        <v>287</v>
      </c>
      <c r="C5" s="523"/>
      <c r="D5" s="523"/>
      <c r="E5" s="27"/>
      <c r="F5" s="28"/>
    </row>
    <row r="6" spans="2:12" s="171" customFormat="1" ht="15" customHeight="1" x14ac:dyDescent="0.25">
      <c r="B6" s="524" t="s">
        <v>288</v>
      </c>
      <c r="C6" s="524"/>
      <c r="D6" s="524"/>
      <c r="E6" s="524"/>
      <c r="F6" s="524"/>
    </row>
    <row r="7" spans="2:12" s="172" customFormat="1" ht="15" customHeight="1" thickBot="1" x14ac:dyDescent="0.3">
      <c r="B7" s="29"/>
      <c r="C7" s="29"/>
      <c r="D7" s="29"/>
      <c r="E7" s="29"/>
      <c r="F7" s="30"/>
    </row>
    <row r="8" spans="2:12" s="171" customFormat="1" ht="30" customHeight="1" x14ac:dyDescent="0.25">
      <c r="B8" s="512" t="s">
        <v>289</v>
      </c>
      <c r="C8" s="513"/>
      <c r="D8" s="662"/>
      <c r="E8" s="366" t="s">
        <v>146</v>
      </c>
      <c r="F8" s="260" t="s">
        <v>147</v>
      </c>
      <c r="G8" s="186"/>
    </row>
    <row r="9" spans="2:12" s="171" customFormat="1" ht="147.75" customHeight="1" thickBot="1" x14ac:dyDescent="0.3">
      <c r="B9" s="663" t="s">
        <v>474</v>
      </c>
      <c r="C9" s="664"/>
      <c r="D9" s="664"/>
      <c r="E9" s="664"/>
      <c r="F9" s="665"/>
      <c r="G9" s="186"/>
    </row>
    <row r="10" spans="2:12" s="171" customFormat="1" ht="20.100000000000001" customHeight="1" x14ac:dyDescent="0.25">
      <c r="B10" s="666" t="s">
        <v>148</v>
      </c>
      <c r="C10" s="667"/>
      <c r="D10" s="668"/>
      <c r="E10" s="509" t="s">
        <v>146</v>
      </c>
      <c r="F10" s="472" t="s">
        <v>147</v>
      </c>
    </row>
    <row r="11" spans="2:12" s="175" customFormat="1" ht="12" customHeight="1" x14ac:dyDescent="0.25">
      <c r="B11" s="506"/>
      <c r="C11" s="507"/>
      <c r="D11" s="508"/>
      <c r="E11" s="510"/>
      <c r="F11" s="511"/>
    </row>
    <row r="12" spans="2:12" s="178" customFormat="1" ht="39.950000000000003" customHeight="1" x14ac:dyDescent="0.25">
      <c r="B12" s="261" t="s">
        <v>0</v>
      </c>
      <c r="C12" s="652" t="s">
        <v>290</v>
      </c>
      <c r="D12" s="496"/>
      <c r="E12" s="285" t="s">
        <v>151</v>
      </c>
      <c r="F12" s="262"/>
    </row>
    <row r="13" spans="2:12" s="178" customFormat="1" ht="30.75" customHeight="1" x14ac:dyDescent="0.25">
      <c r="B13" s="263" t="s">
        <v>1</v>
      </c>
      <c r="C13" s="525" t="s">
        <v>377</v>
      </c>
      <c r="D13" s="526"/>
      <c r="E13" s="286" t="s">
        <v>151</v>
      </c>
      <c r="F13" s="264"/>
    </row>
    <row r="14" spans="2:12" s="178" customFormat="1" ht="24.95" customHeight="1" x14ac:dyDescent="0.25">
      <c r="B14" s="263" t="s">
        <v>2</v>
      </c>
      <c r="C14" s="525" t="s">
        <v>291</v>
      </c>
      <c r="D14" s="526"/>
      <c r="E14" s="286" t="s">
        <v>151</v>
      </c>
      <c r="F14" s="264"/>
    </row>
    <row r="15" spans="2:12" s="178" customFormat="1" ht="24.95" customHeight="1" x14ac:dyDescent="0.25">
      <c r="B15" s="263" t="s">
        <v>3</v>
      </c>
      <c r="C15" s="525" t="s">
        <v>152</v>
      </c>
      <c r="D15" s="526"/>
      <c r="E15" s="286" t="s">
        <v>151</v>
      </c>
      <c r="F15" s="264"/>
    </row>
    <row r="16" spans="2:12" s="178" customFormat="1" ht="30" customHeight="1" x14ac:dyDescent="0.25">
      <c r="B16" s="263" t="s">
        <v>4</v>
      </c>
      <c r="C16" s="525" t="s">
        <v>423</v>
      </c>
      <c r="D16" s="526"/>
      <c r="E16" s="286" t="s">
        <v>151</v>
      </c>
      <c r="F16" s="264"/>
    </row>
    <row r="17" spans="2:6" s="178" customFormat="1" ht="65.099999999999994" customHeight="1" x14ac:dyDescent="0.25">
      <c r="B17" s="267" t="s">
        <v>34</v>
      </c>
      <c r="C17" s="502" t="s">
        <v>292</v>
      </c>
      <c r="D17" s="498"/>
      <c r="E17" s="287" t="s">
        <v>151</v>
      </c>
      <c r="F17" s="265"/>
    </row>
    <row r="18" spans="2:6" s="171" customFormat="1" ht="20.100000000000001" customHeight="1" x14ac:dyDescent="0.25">
      <c r="B18" s="503" t="s">
        <v>293</v>
      </c>
      <c r="C18" s="504"/>
      <c r="D18" s="505"/>
      <c r="E18" s="509" t="s">
        <v>146</v>
      </c>
      <c r="F18" s="472" t="s">
        <v>147</v>
      </c>
    </row>
    <row r="19" spans="2:6" s="175" customFormat="1" ht="12" customHeight="1" x14ac:dyDescent="0.25">
      <c r="B19" s="506"/>
      <c r="C19" s="507"/>
      <c r="D19" s="508"/>
      <c r="E19" s="510"/>
      <c r="F19" s="511"/>
    </row>
    <row r="20" spans="2:6" s="171" customFormat="1" ht="20.100000000000001" customHeight="1" x14ac:dyDescent="0.25">
      <c r="B20" s="646" t="s">
        <v>294</v>
      </c>
      <c r="C20" s="647"/>
      <c r="D20" s="647"/>
      <c r="E20" s="647"/>
      <c r="F20" s="648"/>
    </row>
    <row r="21" spans="2:6" s="171" customFormat="1" ht="24.95" customHeight="1" x14ac:dyDescent="0.25">
      <c r="B21" s="261" t="s">
        <v>133</v>
      </c>
      <c r="C21" s="653" t="s">
        <v>172</v>
      </c>
      <c r="D21" s="654"/>
      <c r="E21" s="176" t="s">
        <v>151</v>
      </c>
      <c r="F21" s="262"/>
    </row>
    <row r="22" spans="2:6" s="178" customFormat="1" ht="24.95" customHeight="1" x14ac:dyDescent="0.25">
      <c r="B22" s="263" t="s">
        <v>131</v>
      </c>
      <c r="C22" s="657" t="s">
        <v>174</v>
      </c>
      <c r="D22" s="658"/>
      <c r="E22" s="179" t="s">
        <v>151</v>
      </c>
      <c r="F22" s="264"/>
    </row>
    <row r="23" spans="2:6" s="178" customFormat="1" ht="24.95" customHeight="1" x14ac:dyDescent="0.25">
      <c r="B23" s="263" t="s">
        <v>129</v>
      </c>
      <c r="C23" s="657" t="s">
        <v>176</v>
      </c>
      <c r="D23" s="658"/>
      <c r="E23" s="179" t="s">
        <v>151</v>
      </c>
      <c r="F23" s="264"/>
    </row>
    <row r="24" spans="2:6" s="178" customFormat="1" ht="24.95" customHeight="1" x14ac:dyDescent="0.25">
      <c r="B24" s="263" t="s">
        <v>127</v>
      </c>
      <c r="C24" s="657" t="s">
        <v>178</v>
      </c>
      <c r="D24" s="658"/>
      <c r="E24" s="179" t="s">
        <v>151</v>
      </c>
      <c r="F24" s="264"/>
    </row>
    <row r="25" spans="2:6" s="178" customFormat="1" ht="30" customHeight="1" x14ac:dyDescent="0.25">
      <c r="B25" s="263" t="s">
        <v>125</v>
      </c>
      <c r="C25" s="657" t="s">
        <v>295</v>
      </c>
      <c r="D25" s="658"/>
      <c r="E25" s="179" t="s">
        <v>151</v>
      </c>
      <c r="F25" s="264"/>
    </row>
    <row r="26" spans="2:6" s="178" customFormat="1" ht="24.95" customHeight="1" x14ac:dyDescent="0.25">
      <c r="B26" s="267" t="s">
        <v>296</v>
      </c>
      <c r="C26" s="655" t="s">
        <v>297</v>
      </c>
      <c r="D26" s="656"/>
      <c r="E26" s="184" t="s">
        <v>151</v>
      </c>
      <c r="F26" s="265"/>
    </row>
    <row r="27" spans="2:6" s="171" customFormat="1" ht="20.100000000000001" customHeight="1" x14ac:dyDescent="0.25">
      <c r="B27" s="646" t="s">
        <v>298</v>
      </c>
      <c r="C27" s="647"/>
      <c r="D27" s="647"/>
      <c r="E27" s="647"/>
      <c r="F27" s="648"/>
    </row>
    <row r="28" spans="2:6" s="171" customFormat="1" ht="30" customHeight="1" x14ac:dyDescent="0.25">
      <c r="B28" s="261" t="s">
        <v>299</v>
      </c>
      <c r="C28" s="653" t="s">
        <v>300</v>
      </c>
      <c r="D28" s="654"/>
      <c r="E28" s="176" t="s">
        <v>151</v>
      </c>
      <c r="F28" s="262"/>
    </row>
    <row r="29" spans="2:6" s="178" customFormat="1" ht="24.95" customHeight="1" x14ac:dyDescent="0.25">
      <c r="B29" s="263" t="s">
        <v>301</v>
      </c>
      <c r="C29" s="657" t="s">
        <v>302</v>
      </c>
      <c r="D29" s="658"/>
      <c r="E29" s="179" t="s">
        <v>151</v>
      </c>
      <c r="F29" s="264"/>
    </row>
    <row r="30" spans="2:6" s="178" customFormat="1" ht="24.95" customHeight="1" x14ac:dyDescent="0.25">
      <c r="B30" s="263" t="s">
        <v>303</v>
      </c>
      <c r="C30" s="657" t="s">
        <v>188</v>
      </c>
      <c r="D30" s="658"/>
      <c r="E30" s="179" t="s">
        <v>151</v>
      </c>
      <c r="F30" s="264"/>
    </row>
    <row r="31" spans="2:6" s="178" customFormat="1" ht="39.950000000000003" customHeight="1" x14ac:dyDescent="0.25">
      <c r="B31" s="263" t="s">
        <v>304</v>
      </c>
      <c r="C31" s="657" t="s">
        <v>305</v>
      </c>
      <c r="D31" s="658"/>
      <c r="E31" s="179" t="s">
        <v>151</v>
      </c>
      <c r="F31" s="264"/>
    </row>
    <row r="32" spans="2:6" s="178" customFormat="1" ht="30" customHeight="1" x14ac:dyDescent="0.25">
      <c r="B32" s="263" t="s">
        <v>306</v>
      </c>
      <c r="C32" s="657" t="s">
        <v>424</v>
      </c>
      <c r="D32" s="658"/>
      <c r="E32" s="179" t="s">
        <v>151</v>
      </c>
      <c r="F32" s="264"/>
    </row>
    <row r="33" spans="2:6" s="178" customFormat="1" ht="34.5" customHeight="1" x14ac:dyDescent="0.25">
      <c r="B33" s="263" t="s">
        <v>307</v>
      </c>
      <c r="C33" s="657" t="s">
        <v>308</v>
      </c>
      <c r="D33" s="658"/>
      <c r="E33" s="179" t="s">
        <v>151</v>
      </c>
      <c r="F33" s="264"/>
    </row>
    <row r="34" spans="2:6" s="178" customFormat="1" ht="94.5" customHeight="1" x14ac:dyDescent="0.25">
      <c r="B34" s="267" t="s">
        <v>309</v>
      </c>
      <c r="C34" s="659" t="s">
        <v>364</v>
      </c>
      <c r="D34" s="660"/>
      <c r="E34" s="184" t="s">
        <v>151</v>
      </c>
      <c r="F34" s="265"/>
    </row>
    <row r="35" spans="2:6" s="171" customFormat="1" ht="20.100000000000001" customHeight="1" x14ac:dyDescent="0.25">
      <c r="B35" s="646" t="s">
        <v>310</v>
      </c>
      <c r="C35" s="647"/>
      <c r="D35" s="647"/>
      <c r="E35" s="647"/>
      <c r="F35" s="648"/>
    </row>
    <row r="36" spans="2:6" s="171" customFormat="1" ht="24.95" customHeight="1" x14ac:dyDescent="0.25">
      <c r="B36" s="261" t="s">
        <v>311</v>
      </c>
      <c r="C36" s="652" t="s">
        <v>199</v>
      </c>
      <c r="D36" s="496"/>
      <c r="E36" s="285" t="s">
        <v>151</v>
      </c>
      <c r="F36" s="262"/>
    </row>
    <row r="37" spans="2:6" s="178" customFormat="1" ht="30" customHeight="1" x14ac:dyDescent="0.25">
      <c r="B37" s="267" t="s">
        <v>312</v>
      </c>
      <c r="C37" s="502" t="s">
        <v>313</v>
      </c>
      <c r="D37" s="498"/>
      <c r="E37" s="287" t="s">
        <v>151</v>
      </c>
      <c r="F37" s="265"/>
    </row>
    <row r="38" spans="2:6" s="171" customFormat="1" ht="20.100000000000001" customHeight="1" x14ac:dyDescent="0.25">
      <c r="B38" s="646" t="s">
        <v>314</v>
      </c>
      <c r="C38" s="647"/>
      <c r="D38" s="647"/>
      <c r="E38" s="647"/>
      <c r="F38" s="648"/>
    </row>
    <row r="39" spans="2:6" s="171" customFormat="1" ht="24.95" customHeight="1" x14ac:dyDescent="0.25">
      <c r="B39" s="261" t="s">
        <v>261</v>
      </c>
      <c r="C39" s="653" t="s">
        <v>315</v>
      </c>
      <c r="D39" s="654"/>
      <c r="E39" s="177" t="s">
        <v>151</v>
      </c>
      <c r="F39" s="262"/>
    </row>
    <row r="40" spans="2:6" s="178" customFormat="1" ht="24.95" customHeight="1" x14ac:dyDescent="0.25">
      <c r="B40" s="263" t="s">
        <v>262</v>
      </c>
      <c r="C40" s="657" t="s">
        <v>206</v>
      </c>
      <c r="D40" s="658"/>
      <c r="E40" s="180" t="s">
        <v>151</v>
      </c>
      <c r="F40" s="264"/>
    </row>
    <row r="41" spans="2:6" s="178" customFormat="1" ht="30" customHeight="1" x14ac:dyDescent="0.25">
      <c r="B41" s="267" t="s">
        <v>263</v>
      </c>
      <c r="C41" s="655" t="s">
        <v>316</v>
      </c>
      <c r="D41" s="656"/>
      <c r="E41" s="183" t="s">
        <v>151</v>
      </c>
      <c r="F41" s="265"/>
    </row>
    <row r="42" spans="2:6" s="171" customFormat="1" ht="20.100000000000001" customHeight="1" x14ac:dyDescent="0.25">
      <c r="B42" s="646" t="s">
        <v>317</v>
      </c>
      <c r="C42" s="647"/>
      <c r="D42" s="647"/>
      <c r="E42" s="647"/>
      <c r="F42" s="648"/>
    </row>
    <row r="43" spans="2:6" s="171" customFormat="1" ht="42.75" customHeight="1" x14ac:dyDescent="0.25">
      <c r="B43" s="261" t="s">
        <v>123</v>
      </c>
      <c r="C43" s="652" t="s">
        <v>318</v>
      </c>
      <c r="D43" s="496"/>
      <c r="E43" s="177" t="s">
        <v>151</v>
      </c>
      <c r="F43" s="262"/>
    </row>
    <row r="44" spans="2:6" s="178" customFormat="1" ht="57" customHeight="1" x14ac:dyDescent="0.25">
      <c r="B44" s="267" t="s">
        <v>265</v>
      </c>
      <c r="C44" s="502" t="s">
        <v>425</v>
      </c>
      <c r="D44" s="498"/>
      <c r="E44" s="183" t="s">
        <v>151</v>
      </c>
      <c r="F44" s="265"/>
    </row>
    <row r="45" spans="2:6" s="171" customFormat="1" ht="20.100000000000001" customHeight="1" x14ac:dyDescent="0.25">
      <c r="B45" s="646" t="s">
        <v>319</v>
      </c>
      <c r="C45" s="647"/>
      <c r="D45" s="647"/>
      <c r="E45" s="647"/>
      <c r="F45" s="648"/>
    </row>
    <row r="46" spans="2:6" s="171" customFormat="1" ht="30" customHeight="1" x14ac:dyDescent="0.25">
      <c r="B46" s="261" t="s">
        <v>266</v>
      </c>
      <c r="C46" s="653" t="s">
        <v>320</v>
      </c>
      <c r="D46" s="654"/>
      <c r="E46" s="177" t="s">
        <v>151</v>
      </c>
      <c r="F46" s="262"/>
    </row>
    <row r="47" spans="2:6" s="178" customFormat="1" ht="24.95" customHeight="1" x14ac:dyDescent="0.25">
      <c r="B47" s="267" t="s">
        <v>119</v>
      </c>
      <c r="C47" s="655" t="s">
        <v>321</v>
      </c>
      <c r="D47" s="656"/>
      <c r="E47" s="183" t="s">
        <v>151</v>
      </c>
      <c r="F47" s="265"/>
    </row>
    <row r="48" spans="2:6" s="171" customFormat="1" ht="20.100000000000001" customHeight="1" x14ac:dyDescent="0.25">
      <c r="B48" s="646" t="s">
        <v>322</v>
      </c>
      <c r="C48" s="647"/>
      <c r="D48" s="647"/>
      <c r="E48" s="647"/>
      <c r="F48" s="648"/>
    </row>
    <row r="49" spans="2:7" s="171" customFormat="1" ht="52.5" customHeight="1" x14ac:dyDescent="0.25">
      <c r="B49" s="261" t="s">
        <v>269</v>
      </c>
      <c r="C49" s="653" t="s">
        <v>426</v>
      </c>
      <c r="D49" s="654"/>
      <c r="E49" s="177" t="s">
        <v>151</v>
      </c>
      <c r="F49" s="262"/>
    </row>
    <row r="50" spans="2:7" s="178" customFormat="1" ht="41.25" customHeight="1" x14ac:dyDescent="0.25">
      <c r="B50" s="263" t="s">
        <v>270</v>
      </c>
      <c r="C50" s="657" t="s">
        <v>323</v>
      </c>
      <c r="D50" s="658"/>
      <c r="E50" s="180" t="s">
        <v>151</v>
      </c>
      <c r="F50" s="264"/>
    </row>
    <row r="51" spans="2:7" s="178" customFormat="1" ht="30" customHeight="1" x14ac:dyDescent="0.25">
      <c r="B51" s="263" t="s">
        <v>271</v>
      </c>
      <c r="C51" s="657" t="s">
        <v>427</v>
      </c>
      <c r="D51" s="658"/>
      <c r="E51" s="180" t="s">
        <v>151</v>
      </c>
      <c r="F51" s="264"/>
    </row>
    <row r="52" spans="2:7" s="178" customFormat="1" ht="20.100000000000001" customHeight="1" x14ac:dyDescent="0.25">
      <c r="B52" s="267" t="s">
        <v>324</v>
      </c>
      <c r="C52" s="655" t="s">
        <v>325</v>
      </c>
      <c r="D52" s="656"/>
      <c r="E52" s="183" t="s">
        <v>151</v>
      </c>
      <c r="F52" s="265"/>
    </row>
    <row r="53" spans="2:7" s="171" customFormat="1" ht="20.100000000000001" customHeight="1" x14ac:dyDescent="0.25">
      <c r="B53" s="445" t="s">
        <v>326</v>
      </c>
      <c r="C53" s="446"/>
      <c r="D53" s="446"/>
      <c r="E53" s="446"/>
      <c r="F53" s="447"/>
    </row>
    <row r="54" spans="2:7" s="171" customFormat="1" ht="20.100000000000001" customHeight="1" x14ac:dyDescent="0.25">
      <c r="B54" s="646" t="s">
        <v>327</v>
      </c>
      <c r="C54" s="647" t="s">
        <v>328</v>
      </c>
      <c r="D54" s="647"/>
      <c r="E54" s="647"/>
      <c r="F54" s="648"/>
    </row>
    <row r="55" spans="2:7" s="178" customFormat="1" ht="59.25" customHeight="1" x14ac:dyDescent="0.25">
      <c r="B55" s="270"/>
      <c r="C55" s="196" t="s">
        <v>133</v>
      </c>
      <c r="D55" s="291" t="s">
        <v>428</v>
      </c>
      <c r="E55" s="288" t="s">
        <v>151</v>
      </c>
      <c r="F55" s="262"/>
      <c r="G55" s="181"/>
    </row>
    <row r="56" spans="2:7" s="178" customFormat="1" ht="29.25" customHeight="1" x14ac:dyDescent="0.25">
      <c r="B56" s="268"/>
      <c r="C56" s="193" t="s">
        <v>131</v>
      </c>
      <c r="D56" s="194" t="s">
        <v>429</v>
      </c>
      <c r="E56" s="195" t="s">
        <v>151</v>
      </c>
      <c r="F56" s="264"/>
      <c r="G56" s="181"/>
    </row>
    <row r="57" spans="2:7" s="178" customFormat="1" ht="29.25" customHeight="1" x14ac:dyDescent="0.25">
      <c r="B57" s="268"/>
      <c r="C57" s="193" t="s">
        <v>129</v>
      </c>
      <c r="D57" s="194" t="s">
        <v>475</v>
      </c>
      <c r="E57" s="195" t="s">
        <v>151</v>
      </c>
      <c r="F57" s="264"/>
      <c r="G57" s="181"/>
    </row>
    <row r="58" spans="2:7" s="178" customFormat="1" ht="57" customHeight="1" x14ac:dyDescent="0.25">
      <c r="B58" s="268"/>
      <c r="C58" s="193" t="s">
        <v>127</v>
      </c>
      <c r="D58" s="194" t="s">
        <v>430</v>
      </c>
      <c r="E58" s="195" t="s">
        <v>151</v>
      </c>
      <c r="F58" s="264"/>
      <c r="G58" s="181"/>
    </row>
    <row r="59" spans="2:7" s="178" customFormat="1" ht="41.1" customHeight="1" x14ac:dyDescent="0.25">
      <c r="B59" s="268"/>
      <c r="C59" s="193" t="s">
        <v>125</v>
      </c>
      <c r="D59" s="194" t="s">
        <v>431</v>
      </c>
      <c r="E59" s="195" t="s">
        <v>151</v>
      </c>
      <c r="F59" s="264"/>
      <c r="G59" s="181"/>
    </row>
    <row r="60" spans="2:7" s="178" customFormat="1" ht="20.100000000000001" customHeight="1" x14ac:dyDescent="0.25">
      <c r="B60" s="268"/>
      <c r="C60" s="193" t="s">
        <v>296</v>
      </c>
      <c r="D60" s="194" t="s">
        <v>432</v>
      </c>
      <c r="E60" s="180" t="s">
        <v>151</v>
      </c>
      <c r="F60" s="264"/>
      <c r="G60" s="181"/>
    </row>
    <row r="61" spans="2:7" s="178" customFormat="1" ht="42" customHeight="1" x14ac:dyDescent="0.25">
      <c r="B61" s="268"/>
      <c r="C61" s="193" t="s">
        <v>378</v>
      </c>
      <c r="D61" s="194" t="s">
        <v>433</v>
      </c>
      <c r="E61" s="180" t="s">
        <v>151</v>
      </c>
      <c r="F61" s="264"/>
      <c r="G61" s="181"/>
    </row>
    <row r="62" spans="2:7" s="178" customFormat="1" ht="51" customHeight="1" x14ac:dyDescent="0.25">
      <c r="B62" s="268"/>
      <c r="C62" s="193" t="s">
        <v>379</v>
      </c>
      <c r="D62" s="291" t="s">
        <v>434</v>
      </c>
      <c r="E62" s="180" t="s">
        <v>151</v>
      </c>
      <c r="F62" s="264"/>
      <c r="G62" s="181"/>
    </row>
    <row r="63" spans="2:7" s="178" customFormat="1" ht="39.75" customHeight="1" x14ac:dyDescent="0.25">
      <c r="B63" s="268"/>
      <c r="C63" s="193" t="s">
        <v>380</v>
      </c>
      <c r="D63" s="291" t="s">
        <v>435</v>
      </c>
      <c r="E63" s="180" t="s">
        <v>151</v>
      </c>
      <c r="F63" s="264"/>
      <c r="G63" s="181"/>
    </row>
    <row r="64" spans="2:7" s="178" customFormat="1" ht="39.75" customHeight="1" x14ac:dyDescent="0.25">
      <c r="B64" s="268"/>
      <c r="C64" s="193" t="s">
        <v>381</v>
      </c>
      <c r="D64" s="291" t="s">
        <v>476</v>
      </c>
      <c r="E64" s="180" t="s">
        <v>151</v>
      </c>
      <c r="F64" s="264"/>
      <c r="G64" s="181"/>
    </row>
    <row r="65" spans="2:8" s="178" customFormat="1" ht="54.95" customHeight="1" x14ac:dyDescent="0.25">
      <c r="B65" s="268"/>
      <c r="C65" s="193" t="s">
        <v>382</v>
      </c>
      <c r="D65" s="291" t="s">
        <v>477</v>
      </c>
      <c r="E65" s="180" t="s">
        <v>151</v>
      </c>
      <c r="F65" s="264"/>
    </row>
    <row r="66" spans="2:8" s="178" customFormat="1" ht="29.25" customHeight="1" x14ac:dyDescent="0.25">
      <c r="B66" s="268"/>
      <c r="C66" s="193" t="s">
        <v>383</v>
      </c>
      <c r="D66" s="291" t="s">
        <v>478</v>
      </c>
      <c r="E66" s="195" t="s">
        <v>151</v>
      </c>
      <c r="F66" s="264"/>
      <c r="G66" s="181"/>
    </row>
    <row r="67" spans="2:8" s="178" customFormat="1" ht="43.5" customHeight="1" x14ac:dyDescent="0.25">
      <c r="B67" s="268"/>
      <c r="C67" s="193" t="s">
        <v>384</v>
      </c>
      <c r="D67" s="291" t="s">
        <v>437</v>
      </c>
      <c r="E67" s="195" t="s">
        <v>151</v>
      </c>
      <c r="F67" s="280"/>
      <c r="G67" s="181"/>
    </row>
    <row r="68" spans="2:8" s="178" customFormat="1" ht="39.950000000000003" customHeight="1" x14ac:dyDescent="0.25">
      <c r="B68" s="268"/>
      <c r="C68" s="193" t="s">
        <v>436</v>
      </c>
      <c r="D68" s="291" t="s">
        <v>438</v>
      </c>
      <c r="E68" s="183" t="s">
        <v>151</v>
      </c>
      <c r="F68" s="265"/>
    </row>
    <row r="69" spans="2:8" s="171" customFormat="1" ht="20.100000000000001" customHeight="1" x14ac:dyDescent="0.25">
      <c r="B69" s="445" t="s">
        <v>329</v>
      </c>
      <c r="C69" s="446"/>
      <c r="D69" s="446"/>
      <c r="E69" s="446"/>
      <c r="F69" s="447"/>
    </row>
    <row r="70" spans="2:8" s="171" customFormat="1" ht="20.100000000000001" customHeight="1" x14ac:dyDescent="0.25">
      <c r="B70" s="646" t="s">
        <v>327</v>
      </c>
      <c r="C70" s="647" t="s">
        <v>328</v>
      </c>
      <c r="D70" s="647"/>
      <c r="E70" s="647"/>
      <c r="F70" s="648"/>
    </row>
    <row r="71" spans="2:8" s="178" customFormat="1" ht="63.75" customHeight="1" x14ac:dyDescent="0.25">
      <c r="B71" s="270"/>
      <c r="C71" s="207" t="s">
        <v>133</v>
      </c>
      <c r="D71" s="208" t="s">
        <v>479</v>
      </c>
      <c r="E71" s="177" t="s">
        <v>151</v>
      </c>
      <c r="F71" s="262"/>
    </row>
    <row r="72" spans="2:8" s="178" customFormat="1" ht="30" customHeight="1" thickBot="1" x14ac:dyDescent="0.3">
      <c r="B72" s="364"/>
      <c r="C72" s="365" t="s">
        <v>131</v>
      </c>
      <c r="D72" s="292" t="s">
        <v>285</v>
      </c>
      <c r="E72" s="258" t="s">
        <v>151</v>
      </c>
      <c r="F72" s="284"/>
    </row>
    <row r="73" spans="2:8" s="171" customFormat="1" ht="15" customHeight="1" x14ac:dyDescent="0.2">
      <c r="B73" s="31"/>
      <c r="C73" s="31"/>
      <c r="D73" s="199"/>
      <c r="E73" s="32"/>
      <c r="F73" s="32"/>
      <c r="G73" s="33"/>
    </row>
    <row r="74" spans="2:8" s="171" customFormat="1" ht="20.100000000000001" customHeight="1" x14ac:dyDescent="0.25">
      <c r="B74" s="649" t="s">
        <v>330</v>
      </c>
      <c r="C74" s="650"/>
      <c r="D74" s="651"/>
      <c r="E74" s="32"/>
      <c r="F74" s="32"/>
    </row>
    <row r="75" spans="2:8" s="171" customFormat="1" ht="20.100000000000001" customHeight="1" x14ac:dyDescent="0.25">
      <c r="B75" s="34" t="s">
        <v>0</v>
      </c>
      <c r="C75" s="425" t="s">
        <v>331</v>
      </c>
      <c r="D75" s="426"/>
      <c r="E75" s="32"/>
      <c r="F75" s="32"/>
    </row>
    <row r="76" spans="2:8" s="171" customFormat="1" ht="20.100000000000001" customHeight="1" x14ac:dyDescent="0.25">
      <c r="B76" s="34" t="s">
        <v>1</v>
      </c>
      <c r="C76" s="425" t="s">
        <v>37</v>
      </c>
      <c r="D76" s="426"/>
      <c r="E76" s="32"/>
      <c r="F76" s="32"/>
    </row>
    <row r="77" spans="2:8" ht="15" customHeight="1" x14ac:dyDescent="0.2"/>
    <row r="78" spans="2:8" s="166" customFormat="1" ht="15" customHeight="1" x14ac:dyDescent="0.2">
      <c r="F78" s="167"/>
    </row>
    <row r="79" spans="2:8" s="166" customFormat="1" ht="15" customHeight="1" x14ac:dyDescent="0.2">
      <c r="C79" s="200" t="s">
        <v>18</v>
      </c>
      <c r="D79" s="384" t="str">
        <f>IF('Príloha č. 1'!$C$23="","",'Príloha č. 1'!$C$23)</f>
        <v/>
      </c>
      <c r="F79" s="169"/>
      <c r="G79" s="169"/>
      <c r="H79" s="169"/>
    </row>
    <row r="80" spans="2:8" s="166" customFormat="1" x14ac:dyDescent="0.2">
      <c r="C80" s="201"/>
      <c r="D80" s="167"/>
      <c r="E80" s="427"/>
      <c r="F80" s="427"/>
      <c r="G80" s="169"/>
      <c r="H80" s="169"/>
    </row>
    <row r="81" spans="2:8" s="166" customFormat="1" ht="14.25" customHeight="1" x14ac:dyDescent="0.2">
      <c r="C81" s="200" t="s">
        <v>29</v>
      </c>
      <c r="D81" s="385" t="str">
        <f>IF('Príloha č. 1'!$C$24="","",'Príloha č. 1'!$C$24)</f>
        <v/>
      </c>
      <c r="F81" s="209"/>
      <c r="G81" s="169"/>
      <c r="H81" s="169"/>
    </row>
    <row r="82" spans="2:8" s="166" customFormat="1" x14ac:dyDescent="0.2">
      <c r="E82" s="209"/>
      <c r="F82" s="209"/>
      <c r="G82" s="169"/>
      <c r="H82" s="169"/>
    </row>
    <row r="83" spans="2:8" s="166" customFormat="1" ht="50.1" customHeight="1" x14ac:dyDescent="0.2">
      <c r="E83" s="645" t="s">
        <v>387</v>
      </c>
      <c r="F83" s="645"/>
      <c r="G83" s="169"/>
      <c r="H83" s="169"/>
    </row>
    <row r="84" spans="2:8" s="202" customFormat="1" x14ac:dyDescent="0.2">
      <c r="B84" s="202" t="s">
        <v>20</v>
      </c>
      <c r="E84" s="203"/>
      <c r="F84" s="203"/>
      <c r="G84" s="169"/>
      <c r="H84" s="169"/>
    </row>
    <row r="85" spans="2:8" s="202" customFormat="1" ht="15" customHeight="1" x14ac:dyDescent="0.2">
      <c r="C85" s="386"/>
      <c r="D85" s="204" t="s">
        <v>21</v>
      </c>
      <c r="E85" s="203"/>
      <c r="F85" s="203"/>
      <c r="G85" s="205"/>
    </row>
  </sheetData>
  <mergeCells count="61">
    <mergeCell ref="C12:D12"/>
    <mergeCell ref="B1:D1"/>
    <mergeCell ref="B3:E3"/>
    <mergeCell ref="B4:F4"/>
    <mergeCell ref="B5:D5"/>
    <mergeCell ref="B6:F6"/>
    <mergeCell ref="B8:D8"/>
    <mergeCell ref="B9:F9"/>
    <mergeCell ref="B10:D11"/>
    <mergeCell ref="E10:E11"/>
    <mergeCell ref="F10:F11"/>
    <mergeCell ref="C13:D13"/>
    <mergeCell ref="C14:D14"/>
    <mergeCell ref="C15:D15"/>
    <mergeCell ref="C16:D16"/>
    <mergeCell ref="C17:D17"/>
    <mergeCell ref="C29:D29"/>
    <mergeCell ref="E18:E19"/>
    <mergeCell ref="F18:F19"/>
    <mergeCell ref="B20:F20"/>
    <mergeCell ref="C21:D21"/>
    <mergeCell ref="C22:D22"/>
    <mergeCell ref="C23:D23"/>
    <mergeCell ref="B18:D19"/>
    <mergeCell ref="C24:D24"/>
    <mergeCell ref="C25:D25"/>
    <mergeCell ref="C26:D26"/>
    <mergeCell ref="B27:F27"/>
    <mergeCell ref="C28:D28"/>
    <mergeCell ref="C41:D41"/>
    <mergeCell ref="C30:D30"/>
    <mergeCell ref="C31:D31"/>
    <mergeCell ref="C32:D32"/>
    <mergeCell ref="C33:D33"/>
    <mergeCell ref="C34:D34"/>
    <mergeCell ref="B35:F35"/>
    <mergeCell ref="C36:D36"/>
    <mergeCell ref="C37:D37"/>
    <mergeCell ref="B38:F38"/>
    <mergeCell ref="C39:D39"/>
    <mergeCell ref="C40:D40"/>
    <mergeCell ref="B53:F53"/>
    <mergeCell ref="B42:F42"/>
    <mergeCell ref="C43:D43"/>
    <mergeCell ref="C44:D44"/>
    <mergeCell ref="B45:F45"/>
    <mergeCell ref="C46:D46"/>
    <mergeCell ref="C47:D47"/>
    <mergeCell ref="B48:F48"/>
    <mergeCell ref="C49:D49"/>
    <mergeCell ref="C50:D50"/>
    <mergeCell ref="C51:D51"/>
    <mergeCell ref="C52:D52"/>
    <mergeCell ref="E80:F80"/>
    <mergeCell ref="E83:F83"/>
    <mergeCell ref="B54:F54"/>
    <mergeCell ref="B69:F69"/>
    <mergeCell ref="B70:F70"/>
    <mergeCell ref="B74:D74"/>
    <mergeCell ref="C75:D75"/>
    <mergeCell ref="C76:D76"/>
  </mergeCells>
  <conditionalFormatting sqref="D79 D81">
    <cfRule type="containsBlanks" dxfId="21" priority="3">
      <formula>LEN(TRIM(D79))=0</formula>
    </cfRule>
  </conditionalFormatting>
  <conditionalFormatting sqref="F12:F17">
    <cfRule type="containsBlanks" dxfId="20" priority="14">
      <formula>LEN(TRIM(F12))=0</formula>
    </cfRule>
  </conditionalFormatting>
  <conditionalFormatting sqref="F21:F26">
    <cfRule type="containsBlanks" dxfId="19" priority="10">
      <formula>LEN(TRIM(F21))=0</formula>
    </cfRule>
  </conditionalFormatting>
  <conditionalFormatting sqref="F28:F34">
    <cfRule type="containsBlanks" dxfId="18" priority="9">
      <formula>LEN(TRIM(F28))=0</formula>
    </cfRule>
  </conditionalFormatting>
  <conditionalFormatting sqref="F36:F37">
    <cfRule type="containsBlanks" dxfId="17" priority="8">
      <formula>LEN(TRIM(F36))=0</formula>
    </cfRule>
  </conditionalFormatting>
  <conditionalFormatting sqref="F39:F41">
    <cfRule type="containsBlanks" dxfId="16" priority="7">
      <formula>LEN(TRIM(F39))=0</formula>
    </cfRule>
  </conditionalFormatting>
  <conditionalFormatting sqref="F43:F44">
    <cfRule type="containsBlanks" dxfId="15" priority="6">
      <formula>LEN(TRIM(F43))=0</formula>
    </cfRule>
  </conditionalFormatting>
  <conditionalFormatting sqref="F46:F47">
    <cfRule type="containsBlanks" dxfId="14" priority="5">
      <formula>LEN(TRIM(F46))=0</formula>
    </cfRule>
  </conditionalFormatting>
  <conditionalFormatting sqref="F49:F52">
    <cfRule type="containsBlanks" dxfId="13" priority="4">
      <formula>LEN(TRIM(F49))=0</formula>
    </cfRule>
  </conditionalFormatting>
  <conditionalFormatting sqref="F55:F68">
    <cfRule type="containsBlanks" dxfId="12" priority="1">
      <formula>LEN(TRIM(F55))=0</formula>
    </cfRule>
  </conditionalFormatting>
  <conditionalFormatting sqref="F71:F72">
    <cfRule type="containsBlanks" dxfId="11" priority="20">
      <formula>LEN(TRIM(F71))=0</formula>
    </cfRule>
  </conditionalFormatting>
  <pageMargins left="0.78740157480314965" right="0.39370078740157483" top="0.98425196850393704" bottom="0.98425196850393704" header="0.31496062992125984" footer="0.31496062992125984"/>
  <pageSetup paperSize="9" scale="80" fitToHeight="0" orientation="portrait" r:id="rId1"/>
  <headerFooter>
    <oddHeader>&amp;L&amp;"Arial,Tučné"&amp;9Príloha č. 5 SP (Príloha č. 1 RD)
&amp;"Arial,Normálne"Špecifikácia predmetu zákazky</oddHeader>
  </headerFooter>
  <rowBreaks count="1" manualBreakCount="1">
    <brk id="59" min="1" max="5" man="1"/>
  </rowBreaks>
  <extLst>
    <ext xmlns:x14="http://schemas.microsoft.com/office/spreadsheetml/2009/9/main" uri="{78C0D931-6437-407d-A8EE-F0AAD7539E65}">
      <x14:conditionalFormattings>
        <x14:conditionalFormatting xmlns:xm="http://schemas.microsoft.com/office/excel/2006/main">
          <x14:cfRule type="containsBlanks" priority="23" id="{411C6027-E83F-4FA2-8BD3-2924963863F3}">
            <xm:f>LEN(TRIM('\\s04\VO_DOC\01. Súťaže\2020\02. Oddelenie VO\01. Prebiehajúce\01. Magda\216_217_2020 Príprava a dovoz stravy\01. PODLIMITNÁ ZÁKAZKA\02. Príprava\03. PTK\[PTK.xlsx]Príloha č. 1 - časť 1'!#REF!))=0</xm:f>
            <x14:dxf>
              <fill>
                <patternFill>
                  <bgColor theme="0" tint="-4.9989318521683403E-2"/>
                </patternFill>
              </fill>
              <border>
                <left style="thin">
                  <color rgb="FFC00000"/>
                </left>
                <right style="thin">
                  <color rgb="FFC00000"/>
                </right>
                <top style="thin">
                  <color rgb="FFC00000"/>
                </top>
                <bottom style="thin">
                  <color rgb="FFC00000"/>
                </bottom>
                <vertical/>
                <horizontal/>
              </border>
            </x14:dxf>
          </x14:cfRule>
          <xm:sqref>F10</xm:sqref>
        </x14:conditionalFormatting>
        <x14:conditionalFormatting xmlns:xm="http://schemas.microsoft.com/office/excel/2006/main">
          <x14:cfRule type="containsBlanks" priority="22" id="{504C4ACB-9761-4E6D-AB78-0A78E6197367}">
            <xm:f>LEN(TRIM('\\s04\VO_DOC\01. Súťaže\2020\02. Oddelenie VO\01. Prebiehajúce\01. Magda\216_217_2020 Príprava a dovoz stravy\01. PODLIMITNÁ ZÁKAZKA\02. Príprava\03. PTK\[PTK.xlsx]Príloha č. 1 - časť 1'!#REF!))=0</xm:f>
            <x14:dxf>
              <fill>
                <patternFill>
                  <bgColor theme="0" tint="-4.9989318521683403E-2"/>
                </patternFill>
              </fill>
              <border>
                <left style="thin">
                  <color rgb="FFC00000"/>
                </left>
                <right style="thin">
                  <color rgb="FFC00000"/>
                </right>
                <top style="thin">
                  <color rgb="FFC00000"/>
                </top>
                <bottom style="thin">
                  <color rgb="FFC00000"/>
                </bottom>
                <vertical/>
                <horizontal/>
              </border>
            </x14:dxf>
          </x14:cfRule>
          <xm:sqref>F18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7FEB3-BA8E-4F18-96E6-F9D5298C24F5}">
  <sheetPr>
    <pageSetUpPr fitToPage="1"/>
  </sheetPr>
  <dimension ref="B1:AF42"/>
  <sheetViews>
    <sheetView showGridLines="0" zoomScaleNormal="100" workbookViewId="0">
      <selection activeCell="P26" sqref="P26"/>
    </sheetView>
  </sheetViews>
  <sheetFormatPr defaultRowHeight="12" x14ac:dyDescent="0.2"/>
  <cols>
    <col min="1" max="1" width="1.85546875" style="35" customWidth="1"/>
    <col min="2" max="7" width="13.7109375" style="35" customWidth="1"/>
    <col min="8" max="15" width="8.7109375" style="35" customWidth="1"/>
    <col min="16" max="16" width="16.7109375" style="35" customWidth="1"/>
    <col min="17" max="18" width="8.7109375" style="35" customWidth="1"/>
    <col min="19" max="19" width="16.7109375" style="35" customWidth="1"/>
    <col min="20" max="21" width="8.7109375" style="35" customWidth="1"/>
    <col min="22" max="22" width="16.7109375" style="35" customWidth="1"/>
    <col min="23" max="24" width="13.7109375" style="35" customWidth="1"/>
    <col min="25" max="25" width="10.7109375" style="35" customWidth="1"/>
    <col min="26" max="26" width="17.7109375" style="35" customWidth="1"/>
    <col min="27" max="28" width="9.140625" style="35"/>
    <col min="29" max="29" width="16.140625" style="35" bestFit="1" customWidth="1"/>
    <col min="30" max="16384" width="9.140625" style="35"/>
  </cols>
  <sheetData>
    <row r="1" spans="2:32" ht="20.100000000000001" customHeight="1" x14ac:dyDescent="0.2">
      <c r="B1" s="671" t="s">
        <v>6</v>
      </c>
      <c r="C1" s="671"/>
      <c r="D1" s="671"/>
      <c r="E1" s="671"/>
      <c r="F1" s="671"/>
      <c r="G1" s="671"/>
      <c r="H1" s="671"/>
      <c r="I1" s="671"/>
      <c r="J1" s="671"/>
      <c r="K1" s="671"/>
      <c r="L1" s="671"/>
      <c r="M1" s="671"/>
      <c r="N1" s="671"/>
      <c r="O1" s="671"/>
      <c r="P1" s="671"/>
      <c r="Q1" s="671"/>
      <c r="R1" s="671"/>
      <c r="S1" s="671"/>
      <c r="T1" s="671"/>
      <c r="U1" s="671"/>
      <c r="V1" s="671"/>
      <c r="W1" s="671"/>
      <c r="X1" s="671"/>
      <c r="Y1" s="671"/>
      <c r="Z1" s="671"/>
      <c r="AA1" s="671"/>
      <c r="AB1" s="671"/>
      <c r="AC1" s="671"/>
    </row>
    <row r="2" spans="2:32" ht="30" customHeight="1" x14ac:dyDescent="0.2">
      <c r="B2" s="36" t="str">
        <f>'Príloha č. 1'!B2</f>
        <v>Príprava a dovoz stravy</v>
      </c>
      <c r="C2" s="37"/>
      <c r="D2" s="37"/>
      <c r="E2" s="37"/>
      <c r="F2" s="37"/>
      <c r="G2" s="37"/>
      <c r="H2" s="37"/>
      <c r="I2" s="37"/>
      <c r="J2" s="37"/>
    </row>
    <row r="3" spans="2:32" ht="18" customHeight="1" x14ac:dyDescent="0.2">
      <c r="B3" s="672" t="s">
        <v>458</v>
      </c>
      <c r="C3" s="672"/>
      <c r="D3" s="672"/>
      <c r="E3" s="672"/>
      <c r="F3" s="672"/>
      <c r="G3" s="672"/>
      <c r="H3" s="672"/>
      <c r="I3" s="672"/>
      <c r="J3" s="672"/>
      <c r="K3" s="672"/>
      <c r="L3" s="672"/>
      <c r="M3" s="672"/>
      <c r="N3" s="672"/>
      <c r="O3" s="672"/>
      <c r="P3" s="672"/>
      <c r="Q3" s="672"/>
      <c r="R3" s="672"/>
      <c r="S3" s="672"/>
      <c r="T3" s="672"/>
      <c r="U3" s="672"/>
      <c r="V3" s="672"/>
      <c r="W3" s="143"/>
      <c r="X3" s="143"/>
      <c r="Y3" s="143"/>
      <c r="Z3" s="143"/>
      <c r="AA3" s="143"/>
      <c r="AB3" s="143"/>
      <c r="AC3" s="38"/>
      <c r="AD3" s="38"/>
      <c r="AE3" s="38"/>
      <c r="AF3" s="38"/>
    </row>
    <row r="4" spans="2:32" ht="18" customHeight="1" x14ac:dyDescent="0.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row>
    <row r="5" spans="2:32" s="250" customFormat="1" ht="15" customHeight="1" x14ac:dyDescent="0.2">
      <c r="B5" s="145" t="s">
        <v>354</v>
      </c>
      <c r="C5" s="40"/>
      <c r="D5" s="40"/>
      <c r="E5" s="26"/>
      <c r="F5" s="26"/>
      <c r="G5" s="26"/>
      <c r="H5" s="26"/>
      <c r="I5" s="26"/>
      <c r="N5" s="293"/>
      <c r="O5" s="293"/>
      <c r="P5" s="293"/>
      <c r="Q5" s="293"/>
      <c r="R5" s="293"/>
      <c r="S5" s="293"/>
      <c r="T5" s="293"/>
      <c r="AB5" s="293"/>
    </row>
    <row r="6" spans="2:32" s="250" customFormat="1" ht="15" customHeight="1" x14ac:dyDescent="0.25">
      <c r="B6" s="531"/>
      <c r="C6" s="531"/>
      <c r="D6" s="531"/>
      <c r="E6" s="531"/>
      <c r="F6" s="531"/>
      <c r="G6" s="531"/>
      <c r="H6" s="531"/>
      <c r="I6" s="159"/>
      <c r="N6" s="293"/>
      <c r="O6" s="293"/>
      <c r="P6" s="293"/>
      <c r="Q6" s="293"/>
      <c r="R6" s="293"/>
      <c r="S6" s="293"/>
      <c r="T6" s="293"/>
      <c r="AB6" s="293"/>
    </row>
    <row r="7" spans="2:32" s="250" customFormat="1" ht="15" customHeight="1" x14ac:dyDescent="0.2">
      <c r="B7" s="37" t="s">
        <v>355</v>
      </c>
      <c r="C7" s="159"/>
      <c r="D7" s="159"/>
      <c r="E7" s="159"/>
      <c r="J7" s="293"/>
      <c r="K7" s="293"/>
      <c r="L7" s="293"/>
      <c r="M7" s="293"/>
      <c r="N7" s="293"/>
      <c r="X7" s="293"/>
    </row>
    <row r="8" spans="2:32" ht="12.75" thickBot="1" x14ac:dyDescent="0.25">
      <c r="X8" s="146"/>
    </row>
    <row r="9" spans="2:32" s="53" customFormat="1" ht="86.25" customHeight="1" thickBot="1" x14ac:dyDescent="0.3">
      <c r="B9" s="673" t="s">
        <v>68</v>
      </c>
      <c r="C9" s="674"/>
      <c r="D9" s="94" t="s">
        <v>67</v>
      </c>
      <c r="E9" s="94" t="s">
        <v>66</v>
      </c>
      <c r="F9" s="94" t="s">
        <v>65</v>
      </c>
      <c r="G9" s="94" t="s">
        <v>64</v>
      </c>
      <c r="H9" s="557" t="s">
        <v>63</v>
      </c>
      <c r="I9" s="558"/>
      <c r="J9" s="557" t="s">
        <v>62</v>
      </c>
      <c r="K9" s="558"/>
      <c r="L9" s="557" t="s">
        <v>453</v>
      </c>
      <c r="M9" s="558"/>
      <c r="N9" s="557" t="s">
        <v>356</v>
      </c>
      <c r="O9" s="558"/>
      <c r="P9" s="165" t="s">
        <v>357</v>
      </c>
      <c r="Q9" s="557" t="s">
        <v>61</v>
      </c>
      <c r="R9" s="558"/>
      <c r="S9" s="165" t="s">
        <v>358</v>
      </c>
      <c r="T9" s="557" t="s">
        <v>454</v>
      </c>
      <c r="U9" s="677"/>
      <c r="V9" s="109" t="s">
        <v>455</v>
      </c>
      <c r="W9" s="147"/>
      <c r="X9" s="148"/>
      <c r="Y9" s="148"/>
      <c r="Z9" s="148"/>
    </row>
    <row r="10" spans="2:32" ht="28.5" customHeight="1" thickTop="1" thickBot="1" x14ac:dyDescent="0.25">
      <c r="B10" s="675"/>
      <c r="C10" s="676"/>
      <c r="D10" s="325"/>
      <c r="E10" s="326"/>
      <c r="F10" s="149">
        <f>D10*E10</f>
        <v>0</v>
      </c>
      <c r="G10" s="149">
        <f>D10+F10</f>
        <v>0</v>
      </c>
      <c r="H10" s="678">
        <v>34</v>
      </c>
      <c r="I10" s="679"/>
      <c r="J10" s="678">
        <f>H10*5</f>
        <v>170</v>
      </c>
      <c r="K10" s="679"/>
      <c r="L10" s="680">
        <f>J10*104</f>
        <v>17680</v>
      </c>
      <c r="M10" s="681"/>
      <c r="N10" s="669">
        <f>D10*H10</f>
        <v>0</v>
      </c>
      <c r="O10" s="682"/>
      <c r="P10" s="164">
        <f>G10*H10</f>
        <v>0</v>
      </c>
      <c r="Q10" s="669">
        <f>D10*J10</f>
        <v>0</v>
      </c>
      <c r="R10" s="682"/>
      <c r="S10" s="164">
        <f>G10*J10</f>
        <v>0</v>
      </c>
      <c r="T10" s="669">
        <f>L10*D10</f>
        <v>0</v>
      </c>
      <c r="U10" s="670"/>
      <c r="V10" s="150">
        <f>G10*L10</f>
        <v>0</v>
      </c>
      <c r="W10" s="59"/>
      <c r="X10" s="151"/>
      <c r="Y10" s="156"/>
      <c r="Z10" s="59"/>
    </row>
    <row r="11" spans="2:32" ht="26.25" customHeight="1" x14ac:dyDescent="0.2">
      <c r="B11" s="104"/>
      <c r="C11" s="105"/>
      <c r="D11" s="105"/>
      <c r="E11" s="106"/>
      <c r="F11" s="106"/>
      <c r="G11" s="107"/>
      <c r="H11" s="107"/>
      <c r="I11" s="107"/>
      <c r="J11" s="107"/>
    </row>
    <row r="12" spans="2:32" ht="14.25" customHeight="1" x14ac:dyDescent="0.2">
      <c r="B12" s="37" t="s">
        <v>359</v>
      </c>
      <c r="C12" s="105"/>
      <c r="D12" s="105"/>
      <c r="E12" s="106"/>
      <c r="F12" s="106"/>
      <c r="G12" s="107"/>
      <c r="H12" s="107"/>
      <c r="I12" s="107"/>
      <c r="J12" s="107"/>
    </row>
    <row r="13" spans="2:32" s="37" customFormat="1" ht="12.75" customHeight="1" thickBot="1" x14ac:dyDescent="0.25">
      <c r="Z13" s="152"/>
    </row>
    <row r="14" spans="2:32" ht="75" customHeight="1" thickBot="1" x14ac:dyDescent="0.25">
      <c r="B14" s="592" t="s">
        <v>46</v>
      </c>
      <c r="C14" s="593"/>
      <c r="D14" s="94" t="s">
        <v>45</v>
      </c>
      <c r="E14" s="158" t="s">
        <v>360</v>
      </c>
      <c r="F14" s="94" t="s">
        <v>42</v>
      </c>
      <c r="G14" s="158" t="s">
        <v>41</v>
      </c>
      <c r="H14" s="557" t="s">
        <v>361</v>
      </c>
      <c r="I14" s="558"/>
      <c r="J14" s="557" t="s">
        <v>362</v>
      </c>
      <c r="K14" s="558"/>
      <c r="L14" s="557" t="s">
        <v>363</v>
      </c>
      <c r="M14" s="558"/>
      <c r="N14" s="557" t="s">
        <v>445</v>
      </c>
      <c r="O14" s="558"/>
      <c r="P14" s="165" t="s">
        <v>456</v>
      </c>
      <c r="Q14" s="687"/>
      <c r="R14" s="683"/>
      <c r="S14" s="163"/>
      <c r="T14" s="683"/>
      <c r="U14" s="683"/>
      <c r="V14" s="163"/>
      <c r="W14" s="163"/>
      <c r="X14" s="683"/>
      <c r="Y14" s="683"/>
      <c r="Z14" s="163"/>
      <c r="AB14" s="104"/>
    </row>
    <row r="15" spans="2:32" ht="29.25" customHeight="1" thickTop="1" thickBot="1" x14ac:dyDescent="0.25">
      <c r="B15" s="596" t="s">
        <v>37</v>
      </c>
      <c r="C15" s="597"/>
      <c r="D15" s="114">
        <v>5</v>
      </c>
      <c r="E15" s="327"/>
      <c r="F15" s="326"/>
      <c r="G15" s="153">
        <f>E15*F15</f>
        <v>0</v>
      </c>
      <c r="H15" s="684">
        <f>E15+G15</f>
        <v>0</v>
      </c>
      <c r="I15" s="685"/>
      <c r="J15" s="669">
        <f>D15*E15</f>
        <v>0</v>
      </c>
      <c r="K15" s="682"/>
      <c r="L15" s="669">
        <f>D15*H15</f>
        <v>0</v>
      </c>
      <c r="M15" s="682"/>
      <c r="N15" s="669">
        <f>J15*104</f>
        <v>0</v>
      </c>
      <c r="O15" s="682"/>
      <c r="P15" s="164">
        <f>L15*104</f>
        <v>0</v>
      </c>
      <c r="Q15" s="686"/>
      <c r="R15" s="600"/>
      <c r="S15" s="156"/>
      <c r="T15" s="600"/>
      <c r="U15" s="600"/>
      <c r="V15" s="156"/>
      <c r="W15" s="151"/>
      <c r="X15" s="600"/>
      <c r="Y15" s="600"/>
      <c r="Z15" s="156"/>
      <c r="AB15" s="154"/>
    </row>
    <row r="16" spans="2:32" ht="24" customHeight="1" x14ac:dyDescent="0.2">
      <c r="J16" s="136"/>
      <c r="R16" s="136"/>
      <c r="S16" s="136"/>
      <c r="U16" s="136"/>
      <c r="V16" s="136"/>
    </row>
    <row r="17" spans="2:29" ht="14.25" customHeight="1" x14ac:dyDescent="0.2">
      <c r="B17" s="155" t="s">
        <v>351</v>
      </c>
      <c r="C17" s="105"/>
      <c r="D17" s="105"/>
      <c r="E17" s="106"/>
      <c r="F17" s="106"/>
      <c r="G17" s="107"/>
      <c r="H17" s="107"/>
      <c r="I17" s="107"/>
      <c r="J17" s="107"/>
    </row>
    <row r="18" spans="2:29" ht="12.75" thickBot="1" x14ac:dyDescent="0.25"/>
    <row r="19" spans="2:29" ht="63.75" customHeight="1" thickBot="1" x14ac:dyDescent="0.25">
      <c r="B19" s="697"/>
      <c r="C19" s="698"/>
      <c r="D19" s="699"/>
      <c r="E19" s="700" t="s">
        <v>447</v>
      </c>
      <c r="F19" s="593"/>
      <c r="G19" s="700" t="s">
        <v>42</v>
      </c>
      <c r="H19" s="593"/>
      <c r="I19" s="700" t="s">
        <v>41</v>
      </c>
      <c r="J19" s="593"/>
      <c r="K19" s="700" t="s">
        <v>457</v>
      </c>
      <c r="L19" s="701"/>
      <c r="M19" s="687"/>
      <c r="N19" s="683"/>
      <c r="O19" s="683"/>
      <c r="P19" s="683"/>
      <c r="Q19" s="683"/>
      <c r="R19" s="683"/>
      <c r="S19" s="683"/>
      <c r="T19" s="683"/>
      <c r="U19" s="683"/>
      <c r="V19" s="683"/>
      <c r="W19" s="683"/>
      <c r="X19" s="683"/>
      <c r="Y19" s="683"/>
      <c r="Z19" s="60"/>
      <c r="AA19" s="60"/>
      <c r="AB19" s="60"/>
      <c r="AC19" s="60"/>
    </row>
    <row r="20" spans="2:29" s="137" customFormat="1" ht="24.95" customHeight="1" thickTop="1" x14ac:dyDescent="0.25">
      <c r="B20" s="614" t="s">
        <v>39</v>
      </c>
      <c r="C20" s="615"/>
      <c r="D20" s="616"/>
      <c r="E20" s="688">
        <f>T10</f>
        <v>0</v>
      </c>
      <c r="F20" s="689"/>
      <c r="G20" s="690"/>
      <c r="H20" s="691"/>
      <c r="I20" s="692">
        <f>E20*G20</f>
        <v>0</v>
      </c>
      <c r="J20" s="693"/>
      <c r="K20" s="692">
        <f>E20+I20</f>
        <v>0</v>
      </c>
      <c r="L20" s="694"/>
      <c r="M20" s="695"/>
      <c r="N20" s="696"/>
      <c r="O20" s="702"/>
      <c r="P20" s="702"/>
      <c r="Q20" s="702"/>
      <c r="R20" s="703"/>
      <c r="S20" s="703"/>
      <c r="T20" s="703"/>
      <c r="U20" s="696"/>
      <c r="V20" s="696"/>
      <c r="W20" s="696"/>
      <c r="X20" s="704"/>
      <c r="Y20" s="704"/>
      <c r="Z20" s="60"/>
      <c r="AA20" s="60"/>
      <c r="AB20" s="60"/>
      <c r="AC20" s="60"/>
    </row>
    <row r="21" spans="2:29" s="137" customFormat="1" ht="24.95" customHeight="1" thickBot="1" x14ac:dyDescent="0.3">
      <c r="B21" s="640" t="s">
        <v>37</v>
      </c>
      <c r="C21" s="641"/>
      <c r="D21" s="642"/>
      <c r="E21" s="705">
        <f>N15</f>
        <v>0</v>
      </c>
      <c r="F21" s="706"/>
      <c r="G21" s="707"/>
      <c r="H21" s="708"/>
      <c r="I21" s="705">
        <f>E21*G21</f>
        <v>0</v>
      </c>
      <c r="J21" s="706"/>
      <c r="K21" s="705">
        <f>E21+I21</f>
        <v>0</v>
      </c>
      <c r="L21" s="709"/>
      <c r="M21" s="695"/>
      <c r="N21" s="696"/>
      <c r="O21" s="702"/>
      <c r="P21" s="702"/>
      <c r="Q21" s="702"/>
      <c r="R21" s="696"/>
      <c r="S21" s="696"/>
      <c r="T21" s="696"/>
      <c r="U21" s="696"/>
      <c r="V21" s="696"/>
      <c r="W21" s="696"/>
      <c r="X21" s="704"/>
      <c r="Y21" s="704"/>
      <c r="Z21" s="60"/>
      <c r="AA21" s="60"/>
      <c r="AB21" s="60"/>
      <c r="AC21" s="60"/>
    </row>
    <row r="22" spans="2:29" s="38" customFormat="1" ht="24.95" customHeight="1" thickBot="1" x14ac:dyDescent="0.3">
      <c r="B22" s="622" t="s">
        <v>36</v>
      </c>
      <c r="C22" s="623"/>
      <c r="D22" s="624"/>
      <c r="E22" s="710">
        <f>SUM(E20:F21)</f>
        <v>0</v>
      </c>
      <c r="F22" s="711"/>
      <c r="G22" s="712" t="s">
        <v>35</v>
      </c>
      <c r="H22" s="713"/>
      <c r="I22" s="712" t="s">
        <v>35</v>
      </c>
      <c r="J22" s="713"/>
      <c r="K22" s="714">
        <f>SUM(K20:L21)</f>
        <v>0</v>
      </c>
      <c r="L22" s="715"/>
      <c r="M22" s="716"/>
      <c r="N22" s="717"/>
      <c r="O22" s="718"/>
      <c r="P22" s="718"/>
      <c r="Q22" s="718"/>
      <c r="R22" s="718"/>
      <c r="S22" s="718"/>
      <c r="T22" s="718"/>
      <c r="U22" s="717"/>
      <c r="V22" s="717"/>
      <c r="W22" s="717"/>
      <c r="X22" s="704"/>
      <c r="Y22" s="704"/>
      <c r="AC22" s="142"/>
    </row>
    <row r="23" spans="2:29" s="24" customFormat="1" ht="15.75" customHeight="1" x14ac:dyDescent="0.2">
      <c r="B23" s="632"/>
      <c r="C23" s="632"/>
      <c r="D23" s="632"/>
      <c r="E23" s="632"/>
      <c r="F23" s="632"/>
      <c r="G23" s="632"/>
      <c r="H23" s="632"/>
      <c r="I23" s="632"/>
      <c r="J23" s="632"/>
      <c r="K23" s="632"/>
      <c r="L23" s="632"/>
      <c r="M23" s="632"/>
      <c r="N23" s="632"/>
      <c r="O23" s="632"/>
      <c r="P23" s="632"/>
      <c r="Q23" s="632"/>
      <c r="R23" s="25"/>
      <c r="S23" s="25"/>
    </row>
    <row r="24" spans="2:29" s="223" customFormat="1" ht="20.100000000000001" customHeight="1" x14ac:dyDescent="0.2">
      <c r="J24" s="224"/>
      <c r="K24" s="224"/>
      <c r="L24" s="224"/>
      <c r="M24" s="224"/>
      <c r="N24" s="224"/>
      <c r="X24" s="224"/>
    </row>
    <row r="25" spans="2:29" s="223" customFormat="1" ht="15" x14ac:dyDescent="0.25">
      <c r="B25" s="328" t="s">
        <v>18</v>
      </c>
      <c r="C25" s="384" t="str">
        <f>IF('Príloha č. 1'!$C$23="","",'Príloha č. 1'!$C$23)</f>
        <v/>
      </c>
      <c r="F25" s="224"/>
      <c r="G25" s="315" t="s">
        <v>449</v>
      </c>
      <c r="H25" s="316"/>
      <c r="J25" s="224"/>
      <c r="N25" s="224"/>
      <c r="X25" s="224"/>
    </row>
    <row r="26" spans="2:29" s="255" customFormat="1" x14ac:dyDescent="0.2">
      <c r="B26" s="328"/>
      <c r="C26" s="311"/>
      <c r="F26" s="321"/>
      <c r="J26" s="321"/>
      <c r="N26" s="321"/>
      <c r="X26" s="321"/>
    </row>
    <row r="27" spans="2:29" s="255" customFormat="1" ht="15" customHeight="1" x14ac:dyDescent="0.2">
      <c r="B27" s="328" t="s">
        <v>29</v>
      </c>
      <c r="C27" s="385" t="str">
        <f>IF('Príloha č. 1'!$C$24="","",'Príloha č. 1'!$C$24)</f>
        <v/>
      </c>
      <c r="F27" s="321"/>
      <c r="G27" s="318" t="s">
        <v>450</v>
      </c>
      <c r="H27" s="388" t="str">
        <f>IF('Príloha č.6 - časť 1 '!Y54="","",'Príloha č.6 - časť 1 '!Y54)</f>
        <v/>
      </c>
      <c r="I27" s="223"/>
      <c r="J27" s="321"/>
      <c r="N27" s="321"/>
      <c r="X27" s="321"/>
    </row>
    <row r="28" spans="2:29" s="223" customFormat="1" ht="12.75" x14ac:dyDescent="0.2">
      <c r="B28" s="322"/>
      <c r="C28" s="322"/>
      <c r="F28" s="224"/>
      <c r="G28" s="318" t="s">
        <v>451</v>
      </c>
      <c r="H28" s="387" t="str">
        <f>IF('Príloha č.6 - časť 1 '!Y55="","",'Príloha č.6 - časť 1 '!Y55)</f>
        <v/>
      </c>
      <c r="J28" s="224"/>
      <c r="N28" s="224"/>
      <c r="X28" s="224"/>
    </row>
    <row r="29" spans="2:29" s="223" customFormat="1" ht="12.75" x14ac:dyDescent="0.2">
      <c r="B29" s="322"/>
      <c r="C29" s="322"/>
      <c r="F29" s="224"/>
      <c r="G29" s="308" t="s">
        <v>452</v>
      </c>
      <c r="J29" s="224"/>
      <c r="N29" s="224"/>
      <c r="X29" s="224"/>
    </row>
    <row r="30" spans="2:29" s="223" customFormat="1" ht="14.25" x14ac:dyDescent="0.2">
      <c r="B30" s="629" t="s">
        <v>20</v>
      </c>
      <c r="C30" s="629"/>
      <c r="D30" s="319"/>
      <c r="E30" s="323"/>
      <c r="F30" s="324"/>
      <c r="J30" s="224"/>
      <c r="K30" s="224"/>
      <c r="L30" s="224"/>
      <c r="M30" s="224"/>
      <c r="N30" s="224"/>
      <c r="X30" s="224"/>
    </row>
    <row r="31" spans="2:29" s="223" customFormat="1" ht="14.25" customHeight="1" x14ac:dyDescent="0.2">
      <c r="B31" s="389"/>
      <c r="C31" s="630" t="s">
        <v>21</v>
      </c>
      <c r="D31" s="631"/>
      <c r="E31" s="323"/>
      <c r="F31" s="324"/>
      <c r="J31" s="224"/>
      <c r="K31" s="224"/>
      <c r="L31" s="224"/>
      <c r="M31" s="224"/>
      <c r="N31" s="224"/>
      <c r="X31" s="224"/>
    </row>
    <row r="32" spans="2:29" s="24" customFormat="1" ht="15.75" customHeight="1" x14ac:dyDescent="0.2">
      <c r="B32" s="632"/>
      <c r="C32" s="632"/>
      <c r="D32" s="632"/>
      <c r="E32" s="632"/>
      <c r="F32" s="632"/>
      <c r="G32" s="632"/>
      <c r="H32" s="632"/>
      <c r="I32" s="632"/>
      <c r="J32" s="632"/>
      <c r="K32" s="632"/>
      <c r="L32" s="632"/>
      <c r="M32" s="632"/>
      <c r="N32" s="632"/>
      <c r="O32" s="632"/>
      <c r="P32" s="632"/>
      <c r="Q32" s="632"/>
      <c r="R32" s="25"/>
      <c r="S32" s="25"/>
    </row>
    <row r="33" spans="2:19" s="24" customFormat="1" ht="15.75" customHeight="1" x14ac:dyDescent="0.2">
      <c r="B33" s="632"/>
      <c r="C33" s="632"/>
      <c r="D33" s="632"/>
      <c r="E33" s="632"/>
      <c r="F33" s="632"/>
      <c r="G33" s="632"/>
      <c r="H33" s="632"/>
      <c r="I33" s="632"/>
      <c r="J33" s="632"/>
      <c r="K33" s="632"/>
      <c r="L33" s="632"/>
      <c r="M33" s="632"/>
      <c r="N33" s="632"/>
      <c r="O33" s="632"/>
      <c r="P33" s="632"/>
      <c r="Q33" s="632"/>
      <c r="R33" s="25"/>
      <c r="S33" s="25"/>
    </row>
    <row r="34" spans="2:19" s="24" customFormat="1" ht="15.75" customHeight="1" x14ac:dyDescent="0.2">
      <c r="B34" s="632"/>
      <c r="C34" s="632"/>
      <c r="D34" s="632"/>
      <c r="E34" s="632"/>
      <c r="F34" s="632"/>
      <c r="G34" s="632"/>
      <c r="H34" s="632"/>
      <c r="I34" s="632"/>
      <c r="J34" s="632"/>
      <c r="K34" s="632"/>
      <c r="L34" s="632"/>
      <c r="M34" s="632"/>
      <c r="N34" s="632"/>
      <c r="O34" s="632"/>
      <c r="P34" s="632"/>
      <c r="Q34" s="632"/>
      <c r="R34" s="25"/>
      <c r="S34" s="25"/>
    </row>
    <row r="35" spans="2:19" s="24" customFormat="1" ht="15.75" customHeight="1" x14ac:dyDescent="0.2">
      <c r="B35" s="632"/>
      <c r="C35" s="632"/>
      <c r="D35" s="632"/>
      <c r="E35" s="632"/>
      <c r="F35" s="632"/>
      <c r="G35" s="632"/>
      <c r="H35" s="632"/>
      <c r="I35" s="632"/>
      <c r="J35" s="632"/>
      <c r="K35" s="632"/>
      <c r="L35" s="632"/>
      <c r="M35" s="632"/>
      <c r="N35" s="632"/>
      <c r="O35" s="632"/>
      <c r="P35" s="632"/>
      <c r="Q35" s="632"/>
      <c r="R35" s="25"/>
      <c r="S35" s="25"/>
    </row>
    <row r="36" spans="2:19" s="24" customFormat="1" ht="15.75" customHeight="1" x14ac:dyDescent="0.2">
      <c r="B36" s="632"/>
      <c r="C36" s="632"/>
      <c r="D36" s="632"/>
      <c r="E36" s="632"/>
      <c r="F36" s="632"/>
      <c r="G36" s="632"/>
      <c r="H36" s="632"/>
      <c r="I36" s="632"/>
      <c r="J36" s="632"/>
      <c r="K36" s="632"/>
      <c r="L36" s="632"/>
      <c r="M36" s="632"/>
      <c r="N36" s="632"/>
      <c r="O36" s="632"/>
      <c r="P36" s="632"/>
      <c r="Q36" s="632"/>
      <c r="R36" s="25"/>
      <c r="S36" s="25"/>
    </row>
    <row r="37" spans="2:19" s="24" customFormat="1" ht="15.75" customHeight="1" x14ac:dyDescent="0.2">
      <c r="B37" s="632"/>
      <c r="C37" s="632"/>
      <c r="D37" s="632"/>
      <c r="E37" s="632"/>
      <c r="F37" s="632"/>
      <c r="G37" s="632"/>
      <c r="H37" s="632"/>
      <c r="I37" s="632"/>
      <c r="J37" s="632"/>
      <c r="K37" s="632"/>
      <c r="L37" s="632"/>
      <c r="M37" s="632"/>
      <c r="N37" s="632"/>
      <c r="O37" s="632"/>
      <c r="P37" s="632"/>
      <c r="Q37" s="632"/>
      <c r="R37" s="25"/>
      <c r="S37" s="25"/>
    </row>
    <row r="38" spans="2:19" s="24" customFormat="1" ht="15.75" customHeight="1" x14ac:dyDescent="0.2">
      <c r="B38" s="632"/>
      <c r="C38" s="632"/>
      <c r="D38" s="632"/>
      <c r="E38" s="632"/>
      <c r="F38" s="632"/>
      <c r="G38" s="632"/>
      <c r="H38" s="632"/>
      <c r="I38" s="632"/>
      <c r="J38" s="632"/>
      <c r="K38" s="632"/>
      <c r="L38" s="632"/>
      <c r="M38" s="632"/>
      <c r="N38" s="632"/>
      <c r="O38" s="632"/>
      <c r="P38" s="632"/>
      <c r="Q38" s="632"/>
      <c r="R38" s="25"/>
      <c r="S38" s="25"/>
    </row>
    <row r="39" spans="2:19" s="24" customFormat="1" ht="15.75" customHeight="1" x14ac:dyDescent="0.2">
      <c r="B39" s="632"/>
      <c r="C39" s="632"/>
      <c r="D39" s="632"/>
      <c r="E39" s="632"/>
      <c r="F39" s="632"/>
      <c r="G39" s="632"/>
      <c r="H39" s="632"/>
      <c r="I39" s="632"/>
      <c r="J39" s="632"/>
      <c r="K39" s="632"/>
      <c r="L39" s="632"/>
      <c r="M39" s="632"/>
      <c r="N39" s="632"/>
      <c r="O39" s="632"/>
      <c r="P39" s="632"/>
      <c r="Q39" s="632"/>
      <c r="R39" s="25"/>
      <c r="S39" s="25"/>
    </row>
    <row r="40" spans="2:19" s="24" customFormat="1" ht="15.75" customHeight="1" x14ac:dyDescent="0.2">
      <c r="B40" s="632"/>
      <c r="C40" s="632"/>
      <c r="D40" s="632"/>
      <c r="E40" s="632"/>
      <c r="F40" s="632"/>
      <c r="G40" s="632"/>
      <c r="H40" s="632"/>
      <c r="I40" s="632"/>
      <c r="J40" s="632"/>
      <c r="K40" s="632"/>
      <c r="L40" s="632"/>
      <c r="M40" s="632"/>
      <c r="N40" s="632"/>
      <c r="O40" s="632"/>
      <c r="P40" s="632"/>
      <c r="Q40" s="632"/>
      <c r="R40" s="25"/>
      <c r="S40" s="25"/>
    </row>
    <row r="41" spans="2:19" s="24" customFormat="1" ht="15.75" customHeight="1" x14ac:dyDescent="0.2">
      <c r="B41" s="632"/>
      <c r="C41" s="632"/>
      <c r="D41" s="632"/>
      <c r="E41" s="632"/>
      <c r="F41" s="632"/>
      <c r="G41" s="632"/>
      <c r="H41" s="632"/>
      <c r="I41" s="632"/>
      <c r="J41" s="632"/>
      <c r="K41" s="632"/>
      <c r="L41" s="632"/>
      <c r="M41" s="632"/>
      <c r="N41" s="632"/>
      <c r="O41" s="632"/>
      <c r="P41" s="632"/>
      <c r="Q41" s="632"/>
      <c r="R41" s="25"/>
      <c r="S41" s="25"/>
    </row>
    <row r="42" spans="2:19" s="24" customFormat="1" ht="15.75" customHeight="1" x14ac:dyDescent="0.2">
      <c r="B42" s="632"/>
      <c r="C42" s="632"/>
      <c r="D42" s="632"/>
      <c r="E42" s="632"/>
      <c r="F42" s="632"/>
      <c r="G42" s="632"/>
      <c r="H42" s="632"/>
      <c r="I42" s="632"/>
      <c r="J42" s="632"/>
      <c r="K42" s="632"/>
      <c r="L42" s="632"/>
      <c r="M42" s="632"/>
      <c r="N42" s="632"/>
      <c r="O42" s="632"/>
      <c r="P42" s="632"/>
      <c r="Q42" s="632"/>
      <c r="R42" s="25"/>
      <c r="S42" s="25"/>
    </row>
  </sheetData>
  <mergeCells count="86">
    <mergeCell ref="B42:Q42"/>
    <mergeCell ref="C31:D31"/>
    <mergeCell ref="B32:Q32"/>
    <mergeCell ref="B33:Q33"/>
    <mergeCell ref="B34:Q34"/>
    <mergeCell ref="B35:Q35"/>
    <mergeCell ref="B36:Q36"/>
    <mergeCell ref="B37:Q37"/>
    <mergeCell ref="B38:Q38"/>
    <mergeCell ref="B39:Q39"/>
    <mergeCell ref="B40:Q40"/>
    <mergeCell ref="B41:Q41"/>
    <mergeCell ref="B30:C30"/>
    <mergeCell ref="O21:Q21"/>
    <mergeCell ref="R21:T21"/>
    <mergeCell ref="U21:W21"/>
    <mergeCell ref="X21:Y21"/>
    <mergeCell ref="B22:D22"/>
    <mergeCell ref="E22:F22"/>
    <mergeCell ref="G22:H22"/>
    <mergeCell ref="I22:J22"/>
    <mergeCell ref="K22:L22"/>
    <mergeCell ref="M22:N22"/>
    <mergeCell ref="O22:Q22"/>
    <mergeCell ref="R22:T22"/>
    <mergeCell ref="U22:W22"/>
    <mergeCell ref="X22:Y22"/>
    <mergeCell ref="B23:Q23"/>
    <mergeCell ref="O20:Q20"/>
    <mergeCell ref="R20:T20"/>
    <mergeCell ref="U20:W20"/>
    <mergeCell ref="X20:Y20"/>
    <mergeCell ref="B21:D21"/>
    <mergeCell ref="E21:F21"/>
    <mergeCell ref="G21:H21"/>
    <mergeCell ref="I21:J21"/>
    <mergeCell ref="K21:L21"/>
    <mergeCell ref="M21:N21"/>
    <mergeCell ref="O19:Q19"/>
    <mergeCell ref="R19:T19"/>
    <mergeCell ref="U19:W19"/>
    <mergeCell ref="X19:Y19"/>
    <mergeCell ref="B20:D20"/>
    <mergeCell ref="E20:F20"/>
    <mergeCell ref="G20:H20"/>
    <mergeCell ref="I20:J20"/>
    <mergeCell ref="K20:L20"/>
    <mergeCell ref="M20:N20"/>
    <mergeCell ref="B19:D19"/>
    <mergeCell ref="E19:F19"/>
    <mergeCell ref="G19:H19"/>
    <mergeCell ref="I19:J19"/>
    <mergeCell ref="K19:L19"/>
    <mergeCell ref="M19:N19"/>
    <mergeCell ref="T14:U14"/>
    <mergeCell ref="X14:Y14"/>
    <mergeCell ref="B15:C15"/>
    <mergeCell ref="H15:I15"/>
    <mergeCell ref="J15:K15"/>
    <mergeCell ref="L15:M15"/>
    <mergeCell ref="N15:O15"/>
    <mergeCell ref="Q15:R15"/>
    <mergeCell ref="T15:U15"/>
    <mergeCell ref="X15:Y15"/>
    <mergeCell ref="B14:C14"/>
    <mergeCell ref="H14:I14"/>
    <mergeCell ref="J14:K14"/>
    <mergeCell ref="L14:M14"/>
    <mergeCell ref="N14:O14"/>
    <mergeCell ref="Q14:R14"/>
    <mergeCell ref="T10:U10"/>
    <mergeCell ref="B1:AC1"/>
    <mergeCell ref="B3:V3"/>
    <mergeCell ref="B6:H6"/>
    <mergeCell ref="B9:C10"/>
    <mergeCell ref="H9:I9"/>
    <mergeCell ref="J9:K9"/>
    <mergeCell ref="L9:M9"/>
    <mergeCell ref="N9:O9"/>
    <mergeCell ref="Q9:R9"/>
    <mergeCell ref="T9:U9"/>
    <mergeCell ref="H10:I10"/>
    <mergeCell ref="J10:K10"/>
    <mergeCell ref="L10:M10"/>
    <mergeCell ref="N10:O10"/>
    <mergeCell ref="Q10:R10"/>
  </mergeCells>
  <conditionalFormatting sqref="D10:E10">
    <cfRule type="containsBlanks" dxfId="8" priority="10">
      <formula>LEN(TRIM(D10))=0</formula>
    </cfRule>
  </conditionalFormatting>
  <conditionalFormatting sqref="E15:F15">
    <cfRule type="containsBlanks" dxfId="7" priority="8">
      <formula>LEN(TRIM(E15))=0</formula>
    </cfRule>
  </conditionalFormatting>
  <conditionalFormatting sqref="H27:H28">
    <cfRule type="containsBlanks" dxfId="6" priority="5">
      <formula>LEN(TRIM(H27))=0</formula>
    </cfRule>
  </conditionalFormatting>
  <conditionalFormatting sqref="C25">
    <cfRule type="containsBlanks" dxfId="5" priority="4">
      <formula>LEN(TRIM(C25))=0</formula>
    </cfRule>
  </conditionalFormatting>
  <conditionalFormatting sqref="C27">
    <cfRule type="containsBlanks" dxfId="4" priority="3">
      <formula>LEN(TRIM(C27))=0</formula>
    </cfRule>
  </conditionalFormatting>
  <conditionalFormatting sqref="G20:H20">
    <cfRule type="containsBlanks" dxfId="3" priority="2">
      <formula>LEN(TRIM(G20))=0</formula>
    </cfRule>
  </conditionalFormatting>
  <conditionalFormatting sqref="G21:H21">
    <cfRule type="containsBlanks" dxfId="2" priority="1">
      <formula>LEN(TRIM(G21))=0</formula>
    </cfRule>
  </conditionalFormatting>
  <pageMargins left="0.78740157480314965" right="0.39370078740157483" top="0.98425196850393704" bottom="0.98425196850393704" header="0.51181102362204722" footer="0.51181102362204722"/>
  <pageSetup paperSize="9" scale="56" orientation="landscape" r:id="rId1"/>
  <headerFooter alignWithMargins="0">
    <oddHeader>&amp;L&amp;"Arial,Tučné"&amp;9Príloha č. 6 SP (Príloha č. 2 RD)&amp;"Arial,Normálne"
Kalkulácia ceny a návrh na plnenie kritéria na vyhodnotenie ponúk</oddHeader>
  </headerFooter>
  <colBreaks count="1" manualBreakCount="1">
    <brk id="22" max="1048575" man="1"/>
  </colBreaks>
  <ignoredErrors>
    <ignoredError sqref="H27:H28" unlockedFormula="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4FAF6-FD0D-4912-9EB3-208DBEFC3E25}">
  <sheetPr>
    <pageSetUpPr fitToPage="1"/>
  </sheetPr>
  <dimension ref="B1:N32"/>
  <sheetViews>
    <sheetView showGridLines="0" zoomScale="90" zoomScaleNormal="90" workbookViewId="0">
      <selection activeCell="M16" sqref="M16"/>
    </sheetView>
  </sheetViews>
  <sheetFormatPr defaultColWidth="9.140625" defaultRowHeight="12" x14ac:dyDescent="0.2"/>
  <cols>
    <col min="1" max="1" width="1.85546875" style="223" customWidth="1"/>
    <col min="2" max="2" width="5.28515625" style="223" customWidth="1"/>
    <col min="3" max="3" width="26.7109375" style="223" customWidth="1"/>
    <col min="4" max="4" width="23.85546875" style="223" customWidth="1"/>
    <col min="5" max="5" width="20" style="223" customWidth="1"/>
    <col min="6" max="6" width="17" style="223" customWidth="1"/>
    <col min="7" max="7" width="16.5703125" style="223" customWidth="1"/>
    <col min="8" max="16384" width="9.140625" style="223"/>
  </cols>
  <sheetData>
    <row r="1" spans="2:14" x14ac:dyDescent="0.2">
      <c r="B1" s="723" t="s">
        <v>6</v>
      </c>
      <c r="C1" s="723"/>
      <c r="D1" s="222"/>
      <c r="E1" s="222"/>
      <c r="F1" s="222"/>
      <c r="G1" s="222"/>
    </row>
    <row r="2" spans="2:14" ht="15" customHeight="1" x14ac:dyDescent="0.2">
      <c r="B2" s="375" t="str">
        <f>'Príloha č. 1'!B2</f>
        <v>Príprava a dovoz stravy</v>
      </c>
      <c r="C2" s="375"/>
      <c r="D2" s="375"/>
      <c r="E2" s="375"/>
      <c r="F2" s="375"/>
      <c r="G2" s="375"/>
      <c r="H2" s="375"/>
      <c r="I2" s="375"/>
      <c r="J2" s="375"/>
      <c r="K2" s="375"/>
      <c r="L2" s="375"/>
      <c r="M2" s="375"/>
    </row>
    <row r="3" spans="2:14" ht="24.95" customHeight="1" x14ac:dyDescent="0.2">
      <c r="B3" s="724"/>
      <c r="C3" s="724"/>
      <c r="D3" s="724"/>
      <c r="E3" s="724"/>
      <c r="F3" s="724"/>
      <c r="G3" s="724"/>
    </row>
    <row r="4" spans="2:14" ht="18.75" x14ac:dyDescent="0.3">
      <c r="B4" s="725" t="s">
        <v>141</v>
      </c>
      <c r="C4" s="725"/>
      <c r="D4" s="725"/>
      <c r="E4" s="725"/>
      <c r="F4" s="725"/>
      <c r="G4" s="725"/>
      <c r="H4" s="225"/>
      <c r="I4" s="225"/>
      <c r="J4" s="225"/>
      <c r="K4" s="225"/>
      <c r="L4" s="225"/>
      <c r="M4" s="225"/>
      <c r="N4" s="225"/>
    </row>
    <row r="5" spans="2:14" x14ac:dyDescent="0.2">
      <c r="B5" s="226"/>
      <c r="C5" s="226"/>
      <c r="D5" s="226"/>
      <c r="E5" s="226"/>
      <c r="F5" s="226"/>
      <c r="G5" s="226"/>
    </row>
    <row r="6" spans="2:14" x14ac:dyDescent="0.2">
      <c r="B6" s="226"/>
      <c r="C6" s="226"/>
      <c r="D6" s="226"/>
      <c r="E6" s="226"/>
      <c r="F6" s="226"/>
      <c r="G6" s="226"/>
    </row>
    <row r="7" spans="2:14" x14ac:dyDescent="0.2">
      <c r="B7" s="226"/>
      <c r="C7" s="226"/>
      <c r="D7" s="226"/>
      <c r="E7" s="226"/>
      <c r="F7" s="226"/>
      <c r="G7" s="226"/>
    </row>
    <row r="8" spans="2:14" ht="17.25" customHeight="1" x14ac:dyDescent="0.2">
      <c r="B8" s="726" t="s">
        <v>393</v>
      </c>
      <c r="C8" s="726"/>
      <c r="D8" s="726"/>
      <c r="E8" s="726"/>
      <c r="F8" s="726"/>
      <c r="G8" s="726"/>
    </row>
    <row r="9" spans="2:14" ht="17.25" customHeight="1" x14ac:dyDescent="0.2">
      <c r="B9" s="227"/>
      <c r="C9" s="727" t="s">
        <v>394</v>
      </c>
      <c r="D9" s="727"/>
      <c r="E9" s="727"/>
      <c r="F9" s="227"/>
      <c r="G9" s="227"/>
    </row>
    <row r="10" spans="2:14" ht="9.9499999999999993" customHeight="1" thickBot="1" x14ac:dyDescent="0.25">
      <c r="B10" s="227"/>
      <c r="C10" s="227"/>
      <c r="D10" s="227"/>
      <c r="E10" s="227"/>
      <c r="F10" s="227"/>
      <c r="G10" s="227"/>
    </row>
    <row r="11" spans="2:14" ht="90.75" customHeight="1" x14ac:dyDescent="0.2">
      <c r="B11" s="228" t="s">
        <v>31</v>
      </c>
      <c r="C11" s="229" t="s">
        <v>395</v>
      </c>
      <c r="D11" s="229" t="s">
        <v>396</v>
      </c>
      <c r="E11" s="229" t="s">
        <v>32</v>
      </c>
      <c r="F11" s="230" t="s">
        <v>397</v>
      </c>
      <c r="G11" s="231" t="s">
        <v>398</v>
      </c>
    </row>
    <row r="12" spans="2:14" ht="15" customHeight="1" x14ac:dyDescent="0.2">
      <c r="B12" s="232" t="s">
        <v>0</v>
      </c>
      <c r="C12" s="233" t="s">
        <v>1</v>
      </c>
      <c r="D12" s="233" t="s">
        <v>2</v>
      </c>
      <c r="E12" s="233" t="s">
        <v>3</v>
      </c>
      <c r="F12" s="233" t="s">
        <v>4</v>
      </c>
      <c r="G12" s="234" t="s">
        <v>34</v>
      </c>
    </row>
    <row r="13" spans="2:14" ht="24.95" customHeight="1" x14ac:dyDescent="0.2">
      <c r="B13" s="235"/>
      <c r="C13" s="236"/>
      <c r="D13" s="237"/>
      <c r="E13" s="238"/>
      <c r="F13" s="239"/>
      <c r="G13" s="240"/>
    </row>
    <row r="14" spans="2:14" ht="24.95" customHeight="1" x14ac:dyDescent="0.2">
      <c r="B14" s="235"/>
      <c r="C14" s="236"/>
      <c r="D14" s="237"/>
      <c r="E14" s="238"/>
      <c r="F14" s="239"/>
      <c r="G14" s="240"/>
    </row>
    <row r="15" spans="2:14" s="241" customFormat="1" ht="24.95" customHeight="1" x14ac:dyDescent="0.25">
      <c r="B15" s="235"/>
      <c r="C15" s="236"/>
      <c r="D15" s="237"/>
      <c r="E15" s="238"/>
      <c r="F15" s="239"/>
      <c r="G15" s="240"/>
    </row>
    <row r="16" spans="2:14" s="241" customFormat="1" ht="24.95" customHeight="1" thickBot="1" x14ac:dyDescent="0.3">
      <c r="B16" s="242"/>
      <c r="C16" s="243"/>
      <c r="D16" s="244"/>
      <c r="E16" s="245"/>
      <c r="F16" s="246"/>
      <c r="G16" s="247"/>
    </row>
    <row r="17" spans="2:14" s="241" customFormat="1" ht="15" customHeight="1" x14ac:dyDescent="0.25">
      <c r="B17" s="728"/>
      <c r="C17" s="728"/>
      <c r="D17" s="728"/>
      <c r="E17" s="728"/>
      <c r="F17" s="728"/>
      <c r="G17" s="728"/>
    </row>
    <row r="18" spans="2:14" s="250" customFormat="1" ht="49.5" customHeight="1" x14ac:dyDescent="0.25">
      <c r="B18" s="729" t="s">
        <v>399</v>
      </c>
      <c r="C18" s="729"/>
      <c r="D18" s="729"/>
      <c r="E18" s="729"/>
      <c r="F18" s="729"/>
      <c r="G18" s="729"/>
      <c r="H18" s="249"/>
      <c r="I18" s="249"/>
      <c r="J18" s="249"/>
      <c r="K18" s="249"/>
      <c r="L18" s="249"/>
      <c r="M18" s="249"/>
      <c r="N18" s="249"/>
    </row>
    <row r="19" spans="2:14" s="250" customFormat="1" ht="9.9499999999999993" customHeight="1" x14ac:dyDescent="0.25">
      <c r="B19" s="251"/>
      <c r="C19" s="729"/>
      <c r="D19" s="729"/>
      <c r="E19" s="729"/>
      <c r="F19" s="729"/>
      <c r="G19" s="729"/>
      <c r="H19" s="252"/>
      <c r="I19" s="252"/>
      <c r="J19" s="252"/>
      <c r="K19" s="252"/>
      <c r="L19" s="252"/>
      <c r="M19" s="252"/>
      <c r="N19" s="252"/>
    </row>
    <row r="20" spans="2:14" s="250" customFormat="1" ht="20.100000000000001" customHeight="1" x14ac:dyDescent="0.25">
      <c r="B20" s="726" t="s">
        <v>400</v>
      </c>
      <c r="C20" s="726"/>
      <c r="D20" s="726"/>
      <c r="E20" s="726"/>
      <c r="F20" s="726"/>
      <c r="G20" s="726"/>
      <c r="H20" s="252"/>
      <c r="I20" s="252"/>
      <c r="J20" s="252"/>
      <c r="K20" s="252"/>
      <c r="L20" s="252"/>
      <c r="M20" s="252"/>
      <c r="N20" s="252"/>
    </row>
    <row r="21" spans="2:14" s="250" customFormat="1" ht="20.100000000000001" customHeight="1" x14ac:dyDescent="0.25">
      <c r="B21" s="227"/>
      <c r="C21" s="727" t="s">
        <v>401</v>
      </c>
      <c r="D21" s="727"/>
      <c r="E21" s="727"/>
      <c r="F21" s="727"/>
      <c r="G21" s="727"/>
      <c r="H21" s="252"/>
      <c r="I21" s="252"/>
      <c r="J21" s="252"/>
      <c r="K21" s="252"/>
      <c r="L21" s="252"/>
      <c r="M21" s="252"/>
      <c r="N21" s="252"/>
    </row>
    <row r="22" spans="2:14" s="250" customFormat="1" ht="20.100000000000001" customHeight="1" x14ac:dyDescent="0.25">
      <c r="B22" s="251"/>
      <c r="C22" s="248"/>
      <c r="D22" s="248"/>
      <c r="E22" s="248"/>
      <c r="F22" s="248"/>
      <c r="G22" s="248"/>
      <c r="H22" s="252"/>
      <c r="I22" s="252"/>
      <c r="J22" s="252"/>
      <c r="K22" s="252"/>
      <c r="L22" s="252"/>
      <c r="M22" s="252"/>
      <c r="N22" s="252"/>
    </row>
    <row r="23" spans="2:14" ht="15" customHeight="1" x14ac:dyDescent="0.2">
      <c r="B23" s="251"/>
      <c r="C23" s="248"/>
      <c r="D23" s="248"/>
      <c r="E23" s="248"/>
      <c r="F23" s="248"/>
      <c r="G23" s="248"/>
    </row>
    <row r="24" spans="2:14" s="253" customFormat="1" ht="15" customHeight="1" x14ac:dyDescent="0.25">
      <c r="B24" s="251"/>
      <c r="C24" s="248"/>
      <c r="D24" s="248"/>
      <c r="E24" s="248"/>
      <c r="F24" s="248"/>
      <c r="G24" s="248"/>
    </row>
    <row r="25" spans="2:14" s="253" customFormat="1" ht="15" customHeight="1" x14ac:dyDescent="0.25">
      <c r="B25" s="254"/>
      <c r="C25" s="254"/>
      <c r="D25" s="254"/>
      <c r="E25" s="254"/>
      <c r="F25" s="254"/>
      <c r="G25" s="254"/>
    </row>
    <row r="26" spans="2:14" s="253" customFormat="1" ht="15" x14ac:dyDescent="0.25">
      <c r="B26" s="253" t="s">
        <v>18</v>
      </c>
      <c r="C26" s="384" t="str">
        <f>IF('Príloha č. 1'!$C$23="","",'Príloha č. 1'!$C$23)</f>
        <v/>
      </c>
      <c r="D26" s="383"/>
    </row>
    <row r="27" spans="2:14" s="253" customFormat="1" ht="15" customHeight="1" x14ac:dyDescent="0.25">
      <c r="B27" s="253" t="s">
        <v>29</v>
      </c>
      <c r="C27" s="385" t="str">
        <f>IF('Príloha č. 1'!$C$24="","",'Príloha č. 1'!$C$24)</f>
        <v/>
      </c>
      <c r="D27" s="383"/>
    </row>
    <row r="28" spans="2:14" ht="15" customHeight="1" x14ac:dyDescent="0.25">
      <c r="B28" s="253"/>
      <c r="C28" s="253"/>
      <c r="D28" s="253"/>
      <c r="E28" s="253"/>
      <c r="F28" s="253"/>
      <c r="G28" s="253"/>
    </row>
    <row r="29" spans="2:14" s="255" customFormat="1" ht="15" x14ac:dyDescent="0.25">
      <c r="B29" s="253"/>
      <c r="C29" s="253"/>
      <c r="D29" s="253"/>
      <c r="E29" s="253"/>
      <c r="F29" s="719"/>
      <c r="G29" s="719"/>
    </row>
    <row r="30" spans="2:14" s="255" customFormat="1" ht="44.25" customHeight="1" x14ac:dyDescent="0.25">
      <c r="B30" s="223"/>
      <c r="C30" s="223"/>
      <c r="D30" s="256"/>
      <c r="E30" s="253"/>
      <c r="F30" s="720" t="s">
        <v>402</v>
      </c>
      <c r="G30" s="720"/>
      <c r="H30" s="257"/>
    </row>
    <row r="31" spans="2:14" x14ac:dyDescent="0.2">
      <c r="B31" s="721" t="s">
        <v>20</v>
      </c>
      <c r="C31" s="721"/>
      <c r="D31" s="255"/>
      <c r="E31" s="255"/>
      <c r="F31" s="255"/>
      <c r="G31" s="255"/>
    </row>
    <row r="32" spans="2:14" x14ac:dyDescent="0.2">
      <c r="B32" s="390"/>
      <c r="C32" s="722" t="s">
        <v>21</v>
      </c>
      <c r="D32" s="722"/>
      <c r="E32" s="722"/>
      <c r="F32" s="722"/>
      <c r="G32" s="722"/>
    </row>
  </sheetData>
  <mergeCells count="14">
    <mergeCell ref="F29:G29"/>
    <mergeCell ref="F30:G30"/>
    <mergeCell ref="B31:C31"/>
    <mergeCell ref="C32:G32"/>
    <mergeCell ref="B1:C1"/>
    <mergeCell ref="B3:G3"/>
    <mergeCell ref="B4:G4"/>
    <mergeCell ref="B8:G8"/>
    <mergeCell ref="C9:E9"/>
    <mergeCell ref="B17:G17"/>
    <mergeCell ref="B18:G18"/>
    <mergeCell ref="C19:G19"/>
    <mergeCell ref="B20:G20"/>
    <mergeCell ref="C21:G21"/>
  </mergeCells>
  <conditionalFormatting sqref="C26">
    <cfRule type="containsBlanks" dxfId="1" priority="2">
      <formula>LEN(TRIM(C26))=0</formula>
    </cfRule>
  </conditionalFormatting>
  <conditionalFormatting sqref="C27">
    <cfRule type="containsBlanks" dxfId="0" priority="1">
      <formula>LEN(TRIM(C27))=0</formula>
    </cfRule>
  </conditionalFormatting>
  <pageMargins left="0.78740157480314965" right="0.39370078740157483" top="0.98425196850393704" bottom="0.19685039370078741" header="0.31496062992125984" footer="0.31496062992125984"/>
  <pageSetup paperSize="9" scale="82" orientation="portrait" copies="5" r:id="rId1"/>
  <headerFooter>
    <oddHeader>&amp;L&amp;"Arial,Tučné"&amp;9Príloha č. 7 k SP (Príloha č. 3 RD)&amp;10
&amp;"Arial,Normálne"Zoznam známych subdodávateľov</oddHeader>
  </headerFooter>
  <ignoredErrors>
    <ignoredError sqref="B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47625</xdr:colOff>
                    <xdr:row>7</xdr:row>
                    <xdr:rowOff>142875</xdr:rowOff>
                  </from>
                  <to>
                    <xdr:col>1</xdr:col>
                    <xdr:colOff>285750</xdr:colOff>
                    <xdr:row>9</xdr:row>
                    <xdr:rowOff>85725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47625</xdr:colOff>
                    <xdr:row>19</xdr:row>
                    <xdr:rowOff>171450</xdr:rowOff>
                  </from>
                  <to>
                    <xdr:col>1</xdr:col>
                    <xdr:colOff>285750</xdr:colOff>
                    <xdr:row>21</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9</vt:i4>
      </vt:variant>
    </vt:vector>
  </HeadingPairs>
  <TitlesOfParts>
    <vt:vector size="18" baseType="lpstr">
      <vt:lpstr>Príloha č. 1</vt:lpstr>
      <vt:lpstr>Príloha č. 2</vt:lpstr>
      <vt:lpstr>Príloha č. 3</vt:lpstr>
      <vt:lpstr>Príloha č. 4 </vt:lpstr>
      <vt:lpstr>Príloha č. 5 - časť 1</vt:lpstr>
      <vt:lpstr>Príloha č.6 - časť 1 </vt:lpstr>
      <vt:lpstr>Príloha č. 5 - časť 2</vt:lpstr>
      <vt:lpstr>Príloha č.6 - časť 2</vt:lpstr>
      <vt:lpstr>Príloha č. 7</vt:lpstr>
      <vt:lpstr>'Príloha č. 1'!Oblasť_tlače</vt:lpstr>
      <vt:lpstr>'Príloha č. 2'!Oblasť_tlače</vt:lpstr>
      <vt:lpstr>'Príloha č. 3'!Oblasť_tlače</vt:lpstr>
      <vt:lpstr>'Príloha č. 4 '!Oblasť_tlače</vt:lpstr>
      <vt:lpstr>'Príloha č. 5 - časť 1'!Oblasť_tlače</vt:lpstr>
      <vt:lpstr>'Príloha č. 5 - časť 2'!Oblasť_tlače</vt:lpstr>
      <vt:lpstr>'Príloha č. 7'!Oblasť_tlače</vt:lpstr>
      <vt:lpstr>'Príloha č.6 - časť 1 '!Oblasť_tlače</vt:lpstr>
      <vt:lpstr>'Príloha č.6 - časť 2'!Oblasť_tlače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Magdaléna Suchá</cp:lastModifiedBy>
  <cp:lastPrinted>2023-06-15T14:45:22Z</cp:lastPrinted>
  <dcterms:created xsi:type="dcterms:W3CDTF">2017-08-18T08:10:31Z</dcterms:created>
  <dcterms:modified xsi:type="dcterms:W3CDTF">2025-06-19T12:40:18Z</dcterms:modified>
</cp:coreProperties>
</file>